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CE579828-28C5-4347-98D2-29A18AB209A2}"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R27" i="69" l="1"/>
  <c r="L28" i="69"/>
  <c r="N28" i="69"/>
  <c r="P28" i="69"/>
  <c r="R28" i="69"/>
  <c r="R41" i="26"/>
  <c r="P41" i="26"/>
  <c r="N41" i="26"/>
  <c r="L41" i="26"/>
  <c r="J41" i="26"/>
  <c r="H41" i="26"/>
  <c r="F41" i="26"/>
  <c r="D41" i="26"/>
  <c r="R40" i="26"/>
  <c r="P40" i="26"/>
  <c r="N40" i="26"/>
  <c r="L40" i="26"/>
  <c r="J40" i="26"/>
  <c r="H40" i="26"/>
  <c r="F40" i="26"/>
  <c r="D40" i="26"/>
  <c r="R39" i="26"/>
  <c r="P39" i="26"/>
  <c r="N39" i="26"/>
  <c r="L39" i="26"/>
  <c r="J39" i="26"/>
  <c r="H39" i="26"/>
  <c r="F39" i="26"/>
  <c r="D39" i="26"/>
  <c r="R38" i="26"/>
  <c r="N38" i="26"/>
  <c r="L38" i="26"/>
  <c r="J38" i="26"/>
  <c r="H38" i="26"/>
  <c r="F38" i="26"/>
  <c r="D38" i="26"/>
  <c r="R37" i="26"/>
  <c r="L37" i="26"/>
  <c r="J37" i="26"/>
  <c r="H37" i="26"/>
  <c r="F37" i="26"/>
  <c r="D37" i="26"/>
  <c r="R36" i="26"/>
  <c r="N36" i="26"/>
  <c r="L36" i="26"/>
  <c r="J36" i="26"/>
  <c r="H36" i="26"/>
  <c r="F36" i="26"/>
  <c r="D36" i="26"/>
  <c r="R35" i="26"/>
  <c r="P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40" i="25"/>
  <c r="P40" i="25"/>
  <c r="N40" i="25"/>
  <c r="L40" i="25"/>
  <c r="J40" i="25"/>
  <c r="H40" i="25"/>
  <c r="F40" i="25"/>
  <c r="D40" i="25"/>
  <c r="C40" i="25"/>
  <c r="R39" i="25"/>
  <c r="P39" i="25"/>
  <c r="N39" i="25"/>
  <c r="L39" i="25"/>
  <c r="J39" i="25"/>
  <c r="H39" i="25"/>
  <c r="F39" i="25"/>
  <c r="D39" i="25"/>
  <c r="C39" i="25"/>
  <c r="R38" i="25"/>
  <c r="N38" i="25"/>
  <c r="L38" i="25"/>
  <c r="J38" i="25"/>
  <c r="H38" i="25"/>
  <c r="F38" i="25"/>
  <c r="D38" i="25"/>
  <c r="C38" i="25"/>
  <c r="R37" i="25"/>
  <c r="L37" i="25"/>
  <c r="J37" i="25"/>
  <c r="H37" i="25"/>
  <c r="F37" i="25"/>
  <c r="D37" i="25"/>
  <c r="C37" i="25"/>
  <c r="R36" i="25"/>
  <c r="N36" i="25"/>
  <c r="L36" i="25"/>
  <c r="J36" i="25"/>
  <c r="H36" i="25"/>
  <c r="F36" i="25"/>
  <c r="D36" i="25"/>
  <c r="C36" i="25"/>
  <c r="R35" i="25"/>
  <c r="P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R66" i="7"/>
  <c r="P66" i="7"/>
  <c r="N66" i="7"/>
  <c r="L66" i="7"/>
  <c r="J66" i="7"/>
  <c r="H66" i="7"/>
  <c r="F66" i="7"/>
  <c r="R65" i="7"/>
  <c r="P65" i="7"/>
  <c r="N65" i="7"/>
  <c r="L65" i="7"/>
  <c r="J65" i="7"/>
  <c r="H65" i="7"/>
  <c r="F65" i="7"/>
  <c r="R64" i="7"/>
  <c r="P64" i="7"/>
  <c r="N64" i="7"/>
  <c r="L64" i="7"/>
  <c r="J64" i="7"/>
  <c r="H64" i="7"/>
  <c r="F64" i="7"/>
  <c r="R63" i="7"/>
  <c r="P63" i="7"/>
  <c r="N63" i="7"/>
  <c r="L63" i="7"/>
  <c r="J63" i="7"/>
  <c r="H63" i="7"/>
  <c r="F63" i="7"/>
  <c r="R62" i="7"/>
  <c r="N62" i="7"/>
  <c r="L62" i="7"/>
  <c r="J62" i="7"/>
  <c r="H62" i="7"/>
  <c r="F62" i="7"/>
  <c r="R61" i="7"/>
  <c r="N61" i="7"/>
  <c r="L61" i="7"/>
  <c r="J61" i="7"/>
  <c r="H61" i="7"/>
  <c r="F61" i="7"/>
  <c r="R60" i="7"/>
  <c r="P60" i="7"/>
  <c r="N60" i="7"/>
  <c r="L60" i="7"/>
  <c r="J60" i="7"/>
  <c r="H60" i="7"/>
  <c r="F60" i="7"/>
  <c r="R59" i="7"/>
  <c r="P59" i="7"/>
  <c r="N59" i="7"/>
  <c r="L59" i="7"/>
  <c r="J59" i="7"/>
  <c r="H59" i="7"/>
  <c r="F59" i="7"/>
  <c r="R58" i="7"/>
  <c r="N58" i="7"/>
  <c r="L58" i="7"/>
  <c r="J58" i="7"/>
  <c r="H58" i="7"/>
  <c r="F58" i="7"/>
  <c r="R57" i="7"/>
  <c r="N57" i="7"/>
  <c r="L57" i="7"/>
  <c r="J57" i="7"/>
  <c r="H57" i="7"/>
  <c r="F57" i="7"/>
  <c r="R56" i="7"/>
  <c r="N56" i="7"/>
  <c r="L56" i="7"/>
  <c r="J56" i="7"/>
  <c r="H56" i="7"/>
  <c r="F56" i="7"/>
  <c r="R55" i="7"/>
  <c r="N55" i="7"/>
  <c r="L55" i="7"/>
  <c r="J55" i="7"/>
  <c r="H55" i="7"/>
  <c r="F55" i="7"/>
  <c r="R54" i="7"/>
  <c r="P54" i="7"/>
  <c r="N54" i="7"/>
  <c r="L54" i="7"/>
  <c r="J54" i="7"/>
  <c r="H54" i="7"/>
  <c r="F54" i="7"/>
  <c r="R53" i="7"/>
  <c r="L53" i="7"/>
  <c r="J53" i="7"/>
  <c r="H53" i="7"/>
  <c r="F53" i="7"/>
  <c r="R52" i="7"/>
  <c r="P52" i="7"/>
  <c r="N52" i="7"/>
  <c r="L52" i="7"/>
  <c r="J52" i="7"/>
  <c r="H52" i="7"/>
  <c r="F52" i="7"/>
  <c r="R51" i="7"/>
  <c r="N51" i="7"/>
  <c r="L51" i="7"/>
  <c r="J51" i="7"/>
  <c r="H51" i="7"/>
  <c r="F51" i="7"/>
  <c r="R50" i="7"/>
  <c r="N50" i="7"/>
  <c r="L50" i="7"/>
  <c r="J50" i="7"/>
  <c r="H50" i="7"/>
  <c r="F50" i="7"/>
  <c r="R49" i="7"/>
  <c r="N49" i="7"/>
  <c r="L49" i="7"/>
  <c r="J49" i="7"/>
  <c r="H49" i="7"/>
  <c r="F49" i="7"/>
  <c r="R48" i="7"/>
  <c r="P48" i="7"/>
  <c r="N48" i="7"/>
  <c r="L48" i="7"/>
  <c r="J48" i="7"/>
  <c r="H48" i="7"/>
  <c r="F48" i="7"/>
  <c r="R47" i="7"/>
  <c r="P47" i="7"/>
  <c r="N47" i="7"/>
  <c r="L47" i="7"/>
  <c r="J47" i="7"/>
  <c r="H47" i="7"/>
  <c r="F47" i="7"/>
  <c r="R46" i="7"/>
  <c r="P46" i="7"/>
  <c r="N46" i="7"/>
  <c r="L46" i="7"/>
  <c r="J46" i="7"/>
  <c r="H46" i="7"/>
  <c r="F46" i="7"/>
  <c r="R45" i="7"/>
  <c r="P45" i="7"/>
  <c r="N45" i="7"/>
  <c r="L45" i="7"/>
  <c r="J45" i="7"/>
  <c r="H45" i="7"/>
  <c r="F45" i="7"/>
  <c r="R44" i="7"/>
  <c r="P44" i="7"/>
  <c r="N44" i="7"/>
  <c r="L44" i="7"/>
  <c r="J44" i="7"/>
  <c r="H44" i="7"/>
  <c r="F44" i="7"/>
  <c r="R43" i="7"/>
  <c r="P43" i="7"/>
  <c r="N43" i="7"/>
  <c r="L43" i="7"/>
  <c r="J43" i="7"/>
  <c r="H43" i="7"/>
  <c r="F43" i="7"/>
  <c r="R42" i="7"/>
  <c r="P42" i="7"/>
  <c r="N42" i="7"/>
  <c r="L42" i="7"/>
  <c r="J42" i="7"/>
  <c r="H42" i="7"/>
  <c r="F42" i="7"/>
  <c r="R41" i="7"/>
  <c r="P41" i="7"/>
  <c r="N41" i="7"/>
  <c r="L41" i="7"/>
  <c r="J41" i="7"/>
  <c r="H41" i="7"/>
  <c r="F41" i="7"/>
  <c r="R40" i="7"/>
  <c r="P40" i="7"/>
  <c r="N40" i="7"/>
  <c r="L40" i="7"/>
  <c r="J40" i="7"/>
  <c r="H40" i="7"/>
  <c r="F40" i="7"/>
  <c r="R39" i="7"/>
  <c r="L39" i="7"/>
  <c r="J39" i="7"/>
  <c r="H39" i="7"/>
  <c r="F39" i="7"/>
  <c r="R38" i="7"/>
  <c r="P38" i="7"/>
  <c r="N38" i="7"/>
  <c r="L38" i="7"/>
  <c r="J38" i="7"/>
  <c r="H38" i="7"/>
  <c r="F38" i="7"/>
  <c r="R37" i="7"/>
  <c r="P37" i="7"/>
  <c r="N37" i="7"/>
  <c r="L37" i="7"/>
  <c r="J37" i="7"/>
  <c r="H37" i="7"/>
  <c r="F37" i="7"/>
  <c r="R36" i="7"/>
  <c r="P36" i="7"/>
  <c r="N36" i="7"/>
  <c r="L36" i="7"/>
  <c r="J36" i="7"/>
  <c r="H36" i="7"/>
  <c r="F36" i="7"/>
  <c r="R35" i="7"/>
  <c r="P35" i="7"/>
  <c r="N35" i="7"/>
  <c r="L35" i="7"/>
  <c r="J35" i="7"/>
  <c r="H35" i="7"/>
  <c r="F35" i="7"/>
  <c r="R34" i="7"/>
  <c r="P34" i="7"/>
  <c r="N34" i="7"/>
  <c r="L34" i="7"/>
  <c r="J34" i="7"/>
  <c r="H34" i="7"/>
  <c r="F34" i="7"/>
  <c r="R33" i="7"/>
  <c r="P33" i="7"/>
  <c r="N33" i="7"/>
  <c r="L33" i="7"/>
  <c r="J33" i="7"/>
  <c r="H33" i="7"/>
  <c r="F33" i="7"/>
  <c r="R32" i="7"/>
  <c r="P32" i="7"/>
  <c r="N32" i="7"/>
  <c r="L32" i="7"/>
  <c r="J32" i="7"/>
  <c r="H32" i="7"/>
  <c r="F32" i="7"/>
  <c r="R31" i="7"/>
  <c r="P31" i="7"/>
  <c r="N31" i="7"/>
  <c r="L31" i="7"/>
  <c r="J31" i="7"/>
  <c r="H31" i="7"/>
  <c r="F31" i="7"/>
  <c r="R30" i="7"/>
  <c r="P30" i="7"/>
  <c r="N30" i="7"/>
  <c r="L30" i="7"/>
  <c r="J30" i="7"/>
  <c r="H30" i="7"/>
  <c r="F30" i="7"/>
  <c r="R29" i="7"/>
  <c r="L29" i="7"/>
  <c r="J29" i="7"/>
  <c r="H29" i="7"/>
  <c r="F29" i="7"/>
  <c r="R28" i="7"/>
  <c r="P28" i="7"/>
  <c r="N28" i="7"/>
  <c r="L28" i="7"/>
  <c r="J28" i="7"/>
  <c r="H28" i="7"/>
  <c r="F28" i="7"/>
  <c r="R27" i="7"/>
  <c r="N27" i="7"/>
  <c r="L27" i="7"/>
  <c r="J27" i="7"/>
  <c r="H27" i="7"/>
  <c r="F27" i="7"/>
  <c r="R26" i="7"/>
  <c r="P26" i="7"/>
  <c r="N26" i="7"/>
  <c r="L26" i="7"/>
  <c r="J26" i="7"/>
  <c r="H26" i="7"/>
  <c r="F26" i="7"/>
  <c r="R25" i="7"/>
  <c r="P25" i="7"/>
  <c r="N25" i="7"/>
  <c r="L25" i="7"/>
  <c r="J25" i="7"/>
  <c r="H25" i="7"/>
  <c r="F25" i="7"/>
  <c r="R24" i="7"/>
  <c r="N24" i="7"/>
  <c r="L24" i="7"/>
  <c r="J24" i="7"/>
  <c r="H24" i="7"/>
  <c r="F24" i="7"/>
  <c r="R23" i="7"/>
  <c r="P23" i="7"/>
  <c r="N23" i="7"/>
  <c r="L23" i="7"/>
  <c r="J23" i="7"/>
  <c r="H23" i="7"/>
  <c r="F23" i="7"/>
  <c r="R22" i="7"/>
  <c r="P22" i="7"/>
  <c r="N22" i="7"/>
  <c r="L22" i="7"/>
  <c r="J22" i="7"/>
  <c r="H22" i="7"/>
  <c r="F22" i="7"/>
  <c r="R21" i="7"/>
  <c r="P21" i="7"/>
  <c r="N21" i="7"/>
  <c r="L21" i="7"/>
  <c r="J21" i="7"/>
  <c r="H21" i="7"/>
  <c r="F21" i="7"/>
  <c r="R20" i="7"/>
  <c r="P20" i="7"/>
  <c r="N20" i="7"/>
  <c r="L20" i="7"/>
  <c r="J20" i="7"/>
  <c r="H20" i="7"/>
  <c r="F20" i="7"/>
  <c r="R19" i="7"/>
  <c r="P19" i="7"/>
  <c r="N19" i="7"/>
  <c r="L19" i="7"/>
  <c r="J19" i="7"/>
  <c r="H19" i="7"/>
  <c r="F19" i="7"/>
  <c r="R18" i="7"/>
  <c r="P18" i="7"/>
  <c r="N18" i="7"/>
  <c r="L18" i="7"/>
  <c r="J18" i="7"/>
  <c r="H18" i="7"/>
  <c r="F18" i="7"/>
  <c r="R17" i="7"/>
  <c r="P17" i="7"/>
  <c r="N17" i="7"/>
  <c r="L17" i="7"/>
  <c r="J17" i="7"/>
  <c r="H17" i="7"/>
  <c r="F17" i="7"/>
  <c r="R16" i="7"/>
  <c r="P16" i="7"/>
  <c r="N16" i="7"/>
  <c r="L16" i="7"/>
  <c r="J16" i="7"/>
  <c r="H16" i="7"/>
  <c r="F16" i="7"/>
  <c r="R15" i="7"/>
  <c r="P15" i="7"/>
  <c r="N15" i="7"/>
  <c r="L15" i="7"/>
  <c r="J15" i="7"/>
  <c r="H15" i="7"/>
  <c r="F15" i="7"/>
  <c r="R14" i="7"/>
  <c r="N14" i="7"/>
  <c r="L14" i="7"/>
  <c r="J14" i="7"/>
  <c r="H14" i="7"/>
  <c r="F14" i="7"/>
  <c r="R13" i="7"/>
  <c r="N13" i="7"/>
  <c r="L13" i="7"/>
  <c r="J13" i="7"/>
  <c r="H13" i="7"/>
  <c r="F13" i="7"/>
  <c r="R12" i="7"/>
  <c r="P12" i="7"/>
  <c r="N12" i="7"/>
  <c r="L12" i="7"/>
  <c r="J12" i="7"/>
  <c r="H12" i="7"/>
  <c r="F12" i="7"/>
  <c r="R11" i="7"/>
  <c r="P11" i="7"/>
  <c r="N11" i="7"/>
  <c r="L11" i="7"/>
  <c r="J11" i="7"/>
  <c r="H11" i="7"/>
  <c r="F11" i="7"/>
  <c r="R10" i="7"/>
  <c r="P10" i="7"/>
  <c r="N10" i="7"/>
  <c r="L10" i="7"/>
  <c r="J10" i="7"/>
  <c r="H10" i="7"/>
  <c r="F10" i="7"/>
  <c r="R9" i="7"/>
  <c r="P9" i="7"/>
  <c r="N9" i="7"/>
  <c r="L9" i="7"/>
  <c r="J9" i="7"/>
  <c r="H9" i="7"/>
  <c r="F9" i="7"/>
  <c r="R68" i="8"/>
  <c r="P68" i="8"/>
  <c r="N68" i="8"/>
  <c r="L68" i="8"/>
  <c r="J68" i="8"/>
  <c r="H68" i="8"/>
  <c r="F68" i="8"/>
  <c r="R67" i="8"/>
  <c r="P67" i="8"/>
  <c r="N67" i="8"/>
  <c r="L67" i="8"/>
  <c r="J67" i="8"/>
  <c r="H67" i="8"/>
  <c r="F67" i="8"/>
  <c r="R66" i="8"/>
  <c r="P66" i="8"/>
  <c r="N66" i="8"/>
  <c r="L66" i="8"/>
  <c r="J66" i="8"/>
  <c r="H66" i="8"/>
  <c r="F66" i="8"/>
  <c r="R65" i="8"/>
  <c r="P65" i="8"/>
  <c r="N65" i="8"/>
  <c r="L65" i="8"/>
  <c r="J65" i="8"/>
  <c r="H65" i="8"/>
  <c r="F65" i="8"/>
  <c r="R64" i="8"/>
  <c r="P64" i="8"/>
  <c r="N64" i="8"/>
  <c r="L64" i="8"/>
  <c r="J64" i="8"/>
  <c r="H64" i="8"/>
  <c r="F64" i="8"/>
  <c r="R63" i="8"/>
  <c r="N63" i="8"/>
  <c r="L63" i="8"/>
  <c r="J63" i="8"/>
  <c r="H63" i="8"/>
  <c r="F63" i="8"/>
  <c r="R62" i="8"/>
  <c r="P62" i="8"/>
  <c r="N62" i="8"/>
  <c r="L62" i="8"/>
  <c r="J62" i="8"/>
  <c r="H62" i="8"/>
  <c r="F62" i="8"/>
  <c r="R61" i="8"/>
  <c r="P61" i="8"/>
  <c r="N61" i="8"/>
  <c r="L61" i="8"/>
  <c r="J61" i="8"/>
  <c r="H61" i="8"/>
  <c r="F61" i="8"/>
  <c r="R60" i="8"/>
  <c r="N60" i="8"/>
  <c r="L60" i="8"/>
  <c r="J60" i="8"/>
  <c r="H60" i="8"/>
  <c r="F60" i="8"/>
  <c r="R59" i="8"/>
  <c r="N59" i="8"/>
  <c r="L59" i="8"/>
  <c r="J59" i="8"/>
  <c r="H59" i="8"/>
  <c r="F59" i="8"/>
  <c r="R58" i="8"/>
  <c r="N58" i="8"/>
  <c r="L58" i="8"/>
  <c r="J58" i="8"/>
  <c r="H58" i="8"/>
  <c r="F58" i="8"/>
  <c r="R57" i="8"/>
  <c r="N57" i="8"/>
  <c r="L57" i="8"/>
  <c r="J57" i="8"/>
  <c r="H57" i="8"/>
  <c r="F57" i="8"/>
  <c r="R56" i="8"/>
  <c r="N56" i="8"/>
  <c r="L56" i="8"/>
  <c r="J56" i="8"/>
  <c r="H56" i="8"/>
  <c r="F56" i="8"/>
  <c r="R55" i="8"/>
  <c r="P55" i="8"/>
  <c r="N55" i="8"/>
  <c r="L55" i="8"/>
  <c r="J55" i="8"/>
  <c r="H55" i="8"/>
  <c r="F55" i="8"/>
  <c r="R54" i="8"/>
  <c r="L54" i="8"/>
  <c r="J54" i="8"/>
  <c r="H54" i="8"/>
  <c r="F54" i="8"/>
  <c r="R53" i="8"/>
  <c r="P53" i="8"/>
  <c r="N53" i="8"/>
  <c r="L53" i="8"/>
  <c r="J53" i="8"/>
  <c r="H53" i="8"/>
  <c r="F53" i="8"/>
  <c r="R52" i="8"/>
  <c r="P52" i="8"/>
  <c r="N52" i="8"/>
  <c r="L52" i="8"/>
  <c r="J52" i="8"/>
  <c r="H52" i="8"/>
  <c r="F52" i="8"/>
  <c r="R51" i="8"/>
  <c r="N51" i="8"/>
  <c r="L51" i="8"/>
  <c r="J51" i="8"/>
  <c r="H51" i="8"/>
  <c r="F51" i="8"/>
  <c r="R50" i="8"/>
  <c r="N50" i="8"/>
  <c r="L50" i="8"/>
  <c r="J50" i="8"/>
  <c r="H50" i="8"/>
  <c r="F50" i="8"/>
  <c r="R49" i="8"/>
  <c r="N49" i="8"/>
  <c r="L49" i="8"/>
  <c r="J49" i="8"/>
  <c r="H49" i="8"/>
  <c r="F49" i="8"/>
  <c r="R48" i="8"/>
  <c r="P48" i="8"/>
  <c r="N48" i="8"/>
  <c r="L48" i="8"/>
  <c r="J48" i="8"/>
  <c r="H48" i="8"/>
  <c r="F48" i="8"/>
  <c r="R47" i="8"/>
  <c r="P47" i="8"/>
  <c r="N47" i="8"/>
  <c r="L47" i="8"/>
  <c r="J47" i="8"/>
  <c r="H47" i="8"/>
  <c r="F47" i="8"/>
  <c r="R46" i="8"/>
  <c r="P46" i="8"/>
  <c r="N46" i="8"/>
  <c r="L46" i="8"/>
  <c r="J46" i="8"/>
  <c r="H46" i="8"/>
  <c r="F46" i="8"/>
  <c r="R45" i="8"/>
  <c r="P45" i="8"/>
  <c r="N45" i="8"/>
  <c r="L45" i="8"/>
  <c r="J45" i="8"/>
  <c r="H45" i="8"/>
  <c r="F45" i="8"/>
  <c r="R44" i="8"/>
  <c r="P44" i="8"/>
  <c r="N44" i="8"/>
  <c r="L44" i="8"/>
  <c r="J44" i="8"/>
  <c r="H44" i="8"/>
  <c r="F44" i="8"/>
  <c r="R43" i="8"/>
  <c r="P43" i="8"/>
  <c r="N43" i="8"/>
  <c r="L43" i="8"/>
  <c r="J43" i="8"/>
  <c r="H43" i="8"/>
  <c r="F43" i="8"/>
  <c r="R42" i="8"/>
  <c r="P42" i="8"/>
  <c r="N42" i="8"/>
  <c r="L42" i="8"/>
  <c r="J42" i="8"/>
  <c r="H42" i="8"/>
  <c r="F42" i="8"/>
  <c r="R41" i="8"/>
  <c r="P41" i="8"/>
  <c r="N41" i="8"/>
  <c r="L41" i="8"/>
  <c r="J41" i="8"/>
  <c r="H41" i="8"/>
  <c r="F41" i="8"/>
  <c r="R40" i="8"/>
  <c r="P40" i="8"/>
  <c r="N40" i="8"/>
  <c r="L40" i="8"/>
  <c r="J40" i="8"/>
  <c r="H40" i="8"/>
  <c r="F40" i="8"/>
  <c r="R39" i="8"/>
  <c r="L39" i="8"/>
  <c r="J39" i="8"/>
  <c r="H39" i="8"/>
  <c r="F39" i="8"/>
  <c r="R38" i="8"/>
  <c r="P38" i="8"/>
  <c r="N38" i="8"/>
  <c r="L38" i="8"/>
  <c r="J38" i="8"/>
  <c r="H38" i="8"/>
  <c r="F38" i="8"/>
  <c r="R37" i="8"/>
  <c r="P37" i="8"/>
  <c r="N37" i="8"/>
  <c r="L37" i="8"/>
  <c r="J37" i="8"/>
  <c r="H37" i="8"/>
  <c r="F37" i="8"/>
  <c r="R36" i="8"/>
  <c r="P36" i="8"/>
  <c r="N36" i="8"/>
  <c r="L36" i="8"/>
  <c r="J36" i="8"/>
  <c r="H36" i="8"/>
  <c r="F36" i="8"/>
  <c r="R35" i="8"/>
  <c r="P35" i="8"/>
  <c r="N35" i="8"/>
  <c r="L35" i="8"/>
  <c r="J35" i="8"/>
  <c r="H35" i="8"/>
  <c r="F35" i="8"/>
  <c r="R34" i="8"/>
  <c r="P34" i="8"/>
  <c r="N34" i="8"/>
  <c r="L34" i="8"/>
  <c r="J34" i="8"/>
  <c r="H34" i="8"/>
  <c r="F34" i="8"/>
  <c r="R33" i="8"/>
  <c r="P33" i="8"/>
  <c r="N33" i="8"/>
  <c r="L33" i="8"/>
  <c r="J33" i="8"/>
  <c r="H33" i="8"/>
  <c r="F33" i="8"/>
  <c r="R32" i="8"/>
  <c r="P32" i="8"/>
  <c r="N32" i="8"/>
  <c r="L32" i="8"/>
  <c r="J32" i="8"/>
  <c r="H32" i="8"/>
  <c r="F32" i="8"/>
  <c r="R31" i="8"/>
  <c r="P31" i="8"/>
  <c r="N31" i="8"/>
  <c r="L31" i="8"/>
  <c r="J31" i="8"/>
  <c r="H31" i="8"/>
  <c r="F31" i="8"/>
  <c r="R30" i="8"/>
  <c r="P30" i="8"/>
  <c r="N30" i="8"/>
  <c r="L30" i="8"/>
  <c r="J30" i="8"/>
  <c r="H30" i="8"/>
  <c r="F30" i="8"/>
  <c r="R29" i="8"/>
  <c r="L29" i="8"/>
  <c r="J29" i="8"/>
  <c r="H29" i="8"/>
  <c r="F29" i="8"/>
  <c r="R28" i="8"/>
  <c r="P28" i="8"/>
  <c r="N28" i="8"/>
  <c r="L28" i="8"/>
  <c r="J28" i="8"/>
  <c r="H28" i="8"/>
  <c r="F28" i="8"/>
  <c r="R27" i="8"/>
  <c r="N27" i="8"/>
  <c r="L27" i="8"/>
  <c r="J27" i="8"/>
  <c r="H27" i="8"/>
  <c r="F27" i="8"/>
  <c r="R26" i="8"/>
  <c r="P26" i="8"/>
  <c r="N26" i="8"/>
  <c r="L26" i="8"/>
  <c r="J26" i="8"/>
  <c r="H26" i="8"/>
  <c r="F26" i="8"/>
  <c r="R25" i="8"/>
  <c r="P25" i="8"/>
  <c r="N25" i="8"/>
  <c r="L25" i="8"/>
  <c r="J25" i="8"/>
  <c r="H25" i="8"/>
  <c r="F25" i="8"/>
  <c r="R24" i="8"/>
  <c r="N24" i="8"/>
  <c r="L24" i="8"/>
  <c r="J24" i="8"/>
  <c r="H24" i="8"/>
  <c r="F24" i="8"/>
  <c r="R23" i="8"/>
  <c r="P23" i="8"/>
  <c r="N23" i="8"/>
  <c r="L23" i="8"/>
  <c r="J23" i="8"/>
  <c r="H23" i="8"/>
  <c r="F23" i="8"/>
  <c r="R22" i="8"/>
  <c r="P22" i="8"/>
  <c r="N22" i="8"/>
  <c r="L22" i="8"/>
  <c r="J22" i="8"/>
  <c r="H22" i="8"/>
  <c r="F22" i="8"/>
  <c r="R21" i="8"/>
  <c r="P21" i="8"/>
  <c r="N21" i="8"/>
  <c r="L21" i="8"/>
  <c r="J21" i="8"/>
  <c r="H21" i="8"/>
  <c r="F21" i="8"/>
  <c r="R20" i="8"/>
  <c r="P20" i="8"/>
  <c r="N20" i="8"/>
  <c r="L20" i="8"/>
  <c r="J20" i="8"/>
  <c r="H20" i="8"/>
  <c r="F20" i="8"/>
  <c r="R19" i="8"/>
  <c r="P19" i="8"/>
  <c r="N19" i="8"/>
  <c r="L19" i="8"/>
  <c r="J19" i="8"/>
  <c r="H19" i="8"/>
  <c r="F19" i="8"/>
  <c r="R18" i="8"/>
  <c r="P18" i="8"/>
  <c r="N18" i="8"/>
  <c r="L18" i="8"/>
  <c r="J18" i="8"/>
  <c r="H18" i="8"/>
  <c r="F18" i="8"/>
  <c r="R17" i="8"/>
  <c r="P17" i="8"/>
  <c r="N17" i="8"/>
  <c r="L17" i="8"/>
  <c r="J17" i="8"/>
  <c r="H17" i="8"/>
  <c r="F17" i="8"/>
  <c r="R16" i="8"/>
  <c r="P16" i="8"/>
  <c r="N16" i="8"/>
  <c r="L16" i="8"/>
  <c r="J16" i="8"/>
  <c r="H16" i="8"/>
  <c r="F16" i="8"/>
  <c r="R15" i="8"/>
  <c r="P15" i="8"/>
  <c r="N15" i="8"/>
  <c r="L15" i="8"/>
  <c r="J15" i="8"/>
  <c r="H15" i="8"/>
  <c r="F15" i="8"/>
  <c r="R14" i="8"/>
  <c r="N14" i="8"/>
  <c r="L14" i="8"/>
  <c r="J14" i="8"/>
  <c r="H14" i="8"/>
  <c r="F14" i="8"/>
  <c r="R13" i="8"/>
  <c r="N13" i="8"/>
  <c r="L13" i="8"/>
  <c r="J13" i="8"/>
  <c r="H13" i="8"/>
  <c r="F13" i="8"/>
  <c r="R12" i="8"/>
  <c r="P12" i="8"/>
  <c r="N12" i="8"/>
  <c r="L12" i="8"/>
  <c r="J12" i="8"/>
  <c r="H12" i="8"/>
  <c r="F12" i="8"/>
  <c r="R11" i="8"/>
  <c r="P11" i="8"/>
  <c r="N11" i="8"/>
  <c r="L11" i="8"/>
  <c r="J11" i="8"/>
  <c r="H11" i="8"/>
  <c r="F11" i="8"/>
  <c r="R10" i="8"/>
  <c r="P10" i="8"/>
  <c r="N10" i="8"/>
  <c r="L10" i="8"/>
  <c r="J10" i="8"/>
  <c r="H10" i="8"/>
  <c r="F10" i="8"/>
  <c r="R9" i="8"/>
  <c r="P9" i="8"/>
  <c r="N9"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R33" i="55"/>
  <c r="P33" i="55"/>
  <c r="N33" i="55"/>
  <c r="L33" i="55"/>
  <c r="J33" i="55"/>
  <c r="H33" i="55"/>
  <c r="R32" i="55"/>
  <c r="P32" i="55"/>
  <c r="N32" i="55"/>
  <c r="L32" i="55"/>
  <c r="J32" i="55"/>
  <c r="H32" i="55"/>
  <c r="R31" i="55"/>
  <c r="P31" i="55"/>
  <c r="N31" i="55"/>
  <c r="L31" i="55"/>
  <c r="J31" i="55"/>
  <c r="H31" i="55"/>
  <c r="R30" i="55"/>
  <c r="P30" i="55"/>
  <c r="N30" i="55"/>
  <c r="L30" i="55"/>
  <c r="J30" i="55"/>
  <c r="H30" i="55"/>
  <c r="R29" i="55"/>
  <c r="P29" i="55"/>
  <c r="N29" i="55"/>
  <c r="L29" i="55"/>
  <c r="J29" i="55"/>
  <c r="H29" i="55"/>
  <c r="R28" i="55"/>
  <c r="P28" i="55"/>
  <c r="N28" i="55"/>
  <c r="L28" i="55"/>
  <c r="J28" i="55"/>
  <c r="H28" i="55"/>
  <c r="R27" i="55"/>
  <c r="P27" i="55"/>
  <c r="N27" i="55"/>
  <c r="L27" i="55"/>
  <c r="J27" i="55"/>
  <c r="H27" i="55"/>
  <c r="R26" i="55"/>
  <c r="P26" i="55"/>
  <c r="N26" i="55"/>
  <c r="L26" i="55"/>
  <c r="J26" i="55"/>
  <c r="H26" i="55"/>
  <c r="R25" i="55"/>
  <c r="N25" i="55"/>
  <c r="L25" i="55"/>
  <c r="J25" i="55"/>
  <c r="H25" i="55"/>
  <c r="R24" i="55"/>
  <c r="P24" i="55"/>
  <c r="N24" i="55"/>
  <c r="L24" i="55"/>
  <c r="J24" i="55"/>
  <c r="H24" i="55"/>
  <c r="R23" i="55"/>
  <c r="P23" i="55"/>
  <c r="N23" i="55"/>
  <c r="L23" i="55"/>
  <c r="J23" i="55"/>
  <c r="H23" i="55"/>
  <c r="R22" i="55"/>
  <c r="P22" i="55"/>
  <c r="N22" i="55"/>
  <c r="L22" i="55"/>
  <c r="J22" i="55"/>
  <c r="H22" i="55"/>
  <c r="R21" i="55"/>
  <c r="P21" i="55"/>
  <c r="N21" i="55"/>
  <c r="L21" i="55"/>
  <c r="J21" i="55"/>
  <c r="H21" i="55"/>
  <c r="R20" i="55"/>
  <c r="P20" i="55"/>
  <c r="N20" i="55"/>
  <c r="L20" i="55"/>
  <c r="J20" i="55"/>
  <c r="H20" i="55"/>
  <c r="R19" i="55"/>
  <c r="P19" i="55"/>
  <c r="N19" i="55"/>
  <c r="L19" i="55"/>
  <c r="J19" i="55"/>
  <c r="H19" i="55"/>
  <c r="R18" i="55"/>
  <c r="P18" i="55"/>
  <c r="N18" i="55"/>
  <c r="L18" i="55"/>
  <c r="J18" i="55"/>
  <c r="H18" i="55"/>
  <c r="R17" i="55"/>
  <c r="P17" i="55"/>
  <c r="N17" i="55"/>
  <c r="L17" i="55"/>
  <c r="J17" i="55"/>
  <c r="H17" i="55"/>
  <c r="R16" i="55"/>
  <c r="P16" i="55"/>
  <c r="N16" i="55"/>
  <c r="L16" i="55"/>
  <c r="J16" i="55"/>
  <c r="H16" i="55"/>
  <c r="R15" i="55"/>
  <c r="P15" i="55"/>
  <c r="N15" i="55"/>
  <c r="L15" i="55"/>
  <c r="J15" i="55"/>
  <c r="H15" i="55"/>
  <c r="R14" i="55"/>
  <c r="P14" i="55"/>
  <c r="N14" i="55"/>
  <c r="L14" i="55"/>
  <c r="J14" i="55"/>
  <c r="H14" i="55"/>
  <c r="R13" i="55"/>
  <c r="P13" i="55"/>
  <c r="N13" i="55"/>
  <c r="L13" i="55"/>
  <c r="J13" i="55"/>
  <c r="H13" i="55"/>
  <c r="R12" i="55"/>
  <c r="P12" i="55"/>
  <c r="N12" i="55"/>
  <c r="L12" i="55"/>
  <c r="J12" i="55"/>
  <c r="H12" i="55"/>
  <c r="R11" i="55"/>
  <c r="P11" i="55"/>
  <c r="N11" i="55"/>
  <c r="L11" i="55"/>
  <c r="J11" i="55"/>
  <c r="H11" i="55"/>
  <c r="R10" i="55"/>
  <c r="P10" i="55"/>
  <c r="N10" i="55"/>
  <c r="L10" i="55"/>
  <c r="J10" i="55"/>
  <c r="H10" i="55"/>
  <c r="R9" i="55"/>
  <c r="P9" i="55"/>
  <c r="N9" i="55"/>
  <c r="L9" i="55"/>
  <c r="J9" i="55"/>
  <c r="H9" i="55"/>
  <c r="R33" i="54"/>
  <c r="P33" i="54"/>
  <c r="N33" i="54"/>
  <c r="R32" i="54"/>
  <c r="P32" i="54"/>
  <c r="N32" i="54"/>
  <c r="R31" i="54"/>
  <c r="P31" i="54"/>
  <c r="N31" i="54"/>
  <c r="R30" i="54"/>
  <c r="P30" i="54"/>
  <c r="N30" i="54"/>
  <c r="R29" i="54"/>
  <c r="P29" i="54"/>
  <c r="N29" i="54"/>
  <c r="R28" i="54"/>
  <c r="P28" i="54"/>
  <c r="N28" i="54"/>
  <c r="R27" i="54"/>
  <c r="P27" i="54"/>
  <c r="N27" i="54"/>
  <c r="R26" i="54"/>
  <c r="P26" i="54"/>
  <c r="N26" i="54"/>
  <c r="R25" i="54"/>
  <c r="N25" i="54"/>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9" i="5"/>
  <c r="V49" i="5"/>
  <c r="T49" i="5"/>
  <c r="Z48" i="5"/>
  <c r="X48" i="5"/>
  <c r="V48" i="5"/>
  <c r="T48" i="5"/>
  <c r="Z47" i="5"/>
  <c r="X47" i="5"/>
  <c r="V47" i="5"/>
  <c r="T47" i="5"/>
  <c r="Z46" i="5"/>
  <c r="X46" i="5"/>
  <c r="V46" i="5"/>
  <c r="T46" i="5"/>
  <c r="Z45" i="5"/>
  <c r="X45" i="5"/>
  <c r="V45" i="5"/>
  <c r="T45" i="5"/>
  <c r="Z44" i="5"/>
  <c r="X44" i="5"/>
  <c r="V44" i="5"/>
  <c r="T44" i="5"/>
  <c r="Z43" i="5"/>
  <c r="X43" i="5"/>
  <c r="V43" i="5"/>
  <c r="T43" i="5"/>
  <c r="Z42" i="5"/>
  <c r="X42" i="5"/>
  <c r="V42" i="5"/>
  <c r="T42" i="5"/>
  <c r="Z41" i="5"/>
  <c r="X41" i="5"/>
  <c r="V41" i="5"/>
  <c r="T41" i="5"/>
  <c r="Z40" i="5"/>
  <c r="X40" i="5"/>
  <c r="V40" i="5"/>
  <c r="T40" i="5"/>
  <c r="Z39" i="5"/>
  <c r="X39" i="5"/>
  <c r="V39" i="5"/>
  <c r="T39" i="5"/>
  <c r="Z38" i="5"/>
  <c r="X38" i="5"/>
  <c r="V38" i="5"/>
  <c r="T38" i="5"/>
  <c r="Z37" i="5"/>
  <c r="X37" i="5"/>
  <c r="V37" i="5"/>
  <c r="T37" i="5"/>
  <c r="Z36" i="5"/>
  <c r="V36" i="5"/>
  <c r="T36" i="5"/>
  <c r="Z35" i="5"/>
  <c r="X35" i="5"/>
  <c r="V35" i="5"/>
  <c r="T35" i="5"/>
  <c r="Z34" i="5"/>
  <c r="X34" i="5"/>
  <c r="V34" i="5"/>
  <c r="T34" i="5"/>
  <c r="Z33" i="5"/>
  <c r="X33" i="5"/>
  <c r="V33" i="5"/>
  <c r="T33" i="5"/>
  <c r="Z32" i="5"/>
  <c r="X32" i="5"/>
  <c r="V32" i="5"/>
  <c r="T32" i="5"/>
  <c r="Z31" i="5"/>
  <c r="X31" i="5"/>
  <c r="V31" i="5"/>
  <c r="T31" i="5"/>
  <c r="Z30" i="5"/>
  <c r="X30" i="5"/>
  <c r="V30" i="5"/>
  <c r="T30" i="5"/>
  <c r="Z29" i="5"/>
  <c r="V29" i="5"/>
  <c r="T29" i="5"/>
  <c r="Z28" i="5"/>
  <c r="X28" i="5"/>
  <c r="V28" i="5"/>
  <c r="T28" i="5"/>
  <c r="Z27" i="5"/>
  <c r="T27" i="5"/>
  <c r="Z26" i="5"/>
  <c r="T26" i="5"/>
  <c r="Z25" i="5"/>
  <c r="T25" i="5"/>
  <c r="Z24" i="5"/>
  <c r="T24" i="5"/>
  <c r="X34" i="6"/>
  <c r="V24" i="6"/>
  <c r="V31" i="6"/>
  <c r="V44" i="6"/>
  <c r="R33" i="70"/>
  <c r="P33" i="70"/>
  <c r="N33" i="70"/>
  <c r="L33" i="70"/>
  <c r="J33" i="70"/>
  <c r="H33" i="70"/>
  <c r="F33" i="70"/>
  <c r="R32" i="70"/>
  <c r="L32" i="70"/>
  <c r="J32" i="70"/>
  <c r="H32" i="70"/>
  <c r="F32" i="70"/>
  <c r="R31" i="70"/>
  <c r="L31" i="70"/>
  <c r="J31" i="70"/>
  <c r="H31" i="70"/>
  <c r="F31" i="70"/>
  <c r="R30" i="70"/>
  <c r="J30" i="70"/>
  <c r="H30" i="70"/>
  <c r="F30" i="70"/>
  <c r="R29" i="70"/>
  <c r="P29" i="70"/>
  <c r="N29" i="70"/>
  <c r="L29" i="70"/>
  <c r="J29" i="70"/>
  <c r="H29" i="70"/>
  <c r="F29" i="70"/>
  <c r="R28" i="70"/>
  <c r="P28" i="70"/>
  <c r="N28" i="70"/>
  <c r="L28" i="70"/>
  <c r="J28" i="70"/>
  <c r="H28" i="70"/>
  <c r="F28" i="70"/>
  <c r="R27" i="70"/>
  <c r="P27" i="70"/>
  <c r="N27" i="70"/>
  <c r="L27" i="70"/>
  <c r="J27" i="70"/>
  <c r="H27" i="70"/>
  <c r="F27" i="70"/>
  <c r="R26" i="70"/>
  <c r="P26" i="70"/>
  <c r="N26" i="70"/>
  <c r="L26" i="70"/>
  <c r="J26" i="70"/>
  <c r="H26" i="70"/>
  <c r="F26" i="70"/>
  <c r="R25" i="70"/>
  <c r="J25" i="70"/>
  <c r="H25" i="70"/>
  <c r="F25" i="70"/>
  <c r="R24" i="70"/>
  <c r="J24" i="70"/>
  <c r="H24" i="70"/>
  <c r="F24" i="70"/>
  <c r="R23" i="70"/>
  <c r="L23" i="70"/>
  <c r="J23" i="70"/>
  <c r="H23" i="70"/>
  <c r="F23" i="70"/>
  <c r="R22" i="70"/>
  <c r="P22" i="70"/>
  <c r="N22" i="70"/>
  <c r="L22" i="70"/>
  <c r="J22" i="70"/>
  <c r="H22" i="70"/>
  <c r="F22" i="70"/>
  <c r="R21" i="70"/>
  <c r="P21" i="70"/>
  <c r="N21" i="70"/>
  <c r="L21" i="70"/>
  <c r="J21" i="70"/>
  <c r="H21" i="70"/>
  <c r="F21" i="70"/>
  <c r="R20" i="70"/>
  <c r="P20" i="70"/>
  <c r="N20" i="70"/>
  <c r="L20" i="70"/>
  <c r="J20" i="70"/>
  <c r="H20" i="70"/>
  <c r="F20" i="70"/>
  <c r="R19" i="70"/>
  <c r="J19" i="70"/>
  <c r="H19" i="70"/>
  <c r="F19" i="70"/>
  <c r="R18" i="70"/>
  <c r="P18" i="70"/>
  <c r="N18" i="70"/>
  <c r="L18" i="70"/>
  <c r="J18" i="70"/>
  <c r="H18" i="70"/>
  <c r="F18" i="70"/>
  <c r="R17" i="70"/>
  <c r="P17" i="70"/>
  <c r="N17" i="70"/>
  <c r="L17" i="70"/>
  <c r="J17" i="70"/>
  <c r="H17" i="70"/>
  <c r="F17" i="70"/>
  <c r="R16" i="70"/>
  <c r="P16" i="70"/>
  <c r="N16" i="70"/>
  <c r="L16" i="70"/>
  <c r="J16" i="70"/>
  <c r="H16" i="70"/>
  <c r="F16" i="70"/>
  <c r="R15" i="70"/>
  <c r="P15" i="70"/>
  <c r="N15" i="70"/>
  <c r="L15" i="70"/>
  <c r="J15" i="70"/>
  <c r="H15" i="70"/>
  <c r="F15" i="70"/>
  <c r="R14" i="70"/>
  <c r="P14" i="70"/>
  <c r="N14" i="70"/>
  <c r="L14" i="70"/>
  <c r="J14" i="70"/>
  <c r="H14" i="70"/>
  <c r="F14" i="70"/>
  <c r="R13" i="70"/>
  <c r="P13" i="70"/>
  <c r="N13" i="70"/>
  <c r="L13" i="70"/>
  <c r="J13" i="70"/>
  <c r="H13" i="70"/>
  <c r="F13" i="70"/>
  <c r="R12" i="70"/>
  <c r="N12" i="70"/>
  <c r="L12" i="70"/>
  <c r="J12" i="70"/>
  <c r="H12" i="70"/>
  <c r="F12" i="70"/>
  <c r="R11" i="70"/>
  <c r="N11" i="70"/>
  <c r="L11" i="70"/>
  <c r="J11" i="70"/>
  <c r="H11" i="70"/>
  <c r="F11" i="70"/>
  <c r="R10" i="70"/>
  <c r="N10" i="70"/>
  <c r="L10" i="70"/>
  <c r="J10" i="70"/>
  <c r="H10" i="70"/>
  <c r="F10" i="70"/>
  <c r="R9" i="70"/>
  <c r="P9" i="70"/>
  <c r="N9" i="70"/>
  <c r="L9" i="70"/>
  <c r="J9" i="70"/>
  <c r="H9" i="70"/>
  <c r="F9" i="70"/>
  <c r="R33" i="71"/>
  <c r="P33" i="71"/>
  <c r="N33" i="71"/>
  <c r="L33" i="71"/>
  <c r="J33" i="71"/>
  <c r="H33" i="71"/>
  <c r="R32" i="71"/>
  <c r="L32" i="71"/>
  <c r="J32" i="71"/>
  <c r="H32" i="71"/>
  <c r="R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N10" i="71"/>
  <c r="L10" i="71"/>
  <c r="J10" i="71"/>
  <c r="H10" i="71"/>
  <c r="R9" i="71"/>
  <c r="P9" i="71"/>
  <c r="N9" i="71"/>
  <c r="L9" i="71"/>
  <c r="J9" i="71"/>
  <c r="H9" i="71"/>
  <c r="N31" i="72"/>
  <c r="L31" i="72"/>
  <c r="N30" i="72"/>
  <c r="L30" i="72"/>
  <c r="P29" i="72"/>
  <c r="N29" i="72"/>
  <c r="L29" i="72"/>
  <c r="L28" i="72"/>
  <c r="P27" i="72"/>
  <c r="N27" i="72"/>
  <c r="L27" i="72"/>
  <c r="P26" i="72"/>
  <c r="N26" i="72"/>
  <c r="L26" i="72"/>
  <c r="P25" i="72"/>
  <c r="N25" i="72"/>
  <c r="L25" i="72"/>
  <c r="P23" i="72"/>
  <c r="N23" i="72"/>
  <c r="L23" i="72"/>
  <c r="L22" i="72"/>
  <c r="N21" i="72"/>
  <c r="L21" i="72"/>
  <c r="P20" i="72"/>
  <c r="N20" i="72"/>
  <c r="L20" i="72"/>
  <c r="P19" i="72"/>
  <c r="N19" i="72"/>
  <c r="L19" i="72"/>
  <c r="L18" i="72"/>
  <c r="P17" i="72"/>
  <c r="N17" i="72"/>
  <c r="L17" i="72"/>
  <c r="P16" i="72"/>
  <c r="N16" i="72"/>
  <c r="L16" i="72"/>
  <c r="P15" i="72"/>
  <c r="N15" i="72"/>
  <c r="L15" i="72"/>
  <c r="P14" i="72"/>
  <c r="N14" i="72"/>
  <c r="L14" i="72"/>
  <c r="N13" i="72"/>
  <c r="L13" i="72"/>
  <c r="P12" i="72"/>
  <c r="N12" i="72"/>
  <c r="L12" i="72"/>
  <c r="P11" i="72"/>
  <c r="N11" i="72"/>
  <c r="L11" i="72"/>
  <c r="L10" i="72"/>
  <c r="P9" i="72"/>
  <c r="N9" i="72"/>
  <c r="L9" i="72"/>
  <c r="N31" i="73"/>
  <c r="N30" i="73"/>
  <c r="L28" i="73"/>
  <c r="P27" i="73"/>
  <c r="N27" i="73"/>
  <c r="L27" i="73"/>
  <c r="P26" i="73"/>
  <c r="N26" i="73"/>
  <c r="L26" i="73"/>
  <c r="P25" i="73"/>
  <c r="N25" i="73"/>
  <c r="L25" i="73"/>
  <c r="P23" i="73"/>
  <c r="N23" i="73"/>
  <c r="L23" i="73"/>
  <c r="L22" i="73"/>
  <c r="N21" i="73"/>
  <c r="L21" i="73"/>
  <c r="P20" i="73"/>
  <c r="N20" i="73"/>
  <c r="L20" i="73"/>
  <c r="P19" i="73"/>
  <c r="N19" i="73"/>
  <c r="L19" i="73"/>
  <c r="L18" i="73"/>
  <c r="P17" i="73"/>
  <c r="N17" i="73"/>
  <c r="L17" i="73"/>
  <c r="P16" i="73"/>
  <c r="N16" i="73"/>
  <c r="L16" i="73"/>
  <c r="P15" i="73"/>
  <c r="N15" i="73"/>
  <c r="L15" i="73"/>
  <c r="P14" i="73"/>
  <c r="N14" i="73"/>
  <c r="L14" i="73"/>
  <c r="N13" i="73"/>
  <c r="L13" i="73"/>
  <c r="P12" i="73"/>
  <c r="N12" i="73"/>
  <c r="L12" i="73"/>
  <c r="P11" i="73"/>
  <c r="N11" i="73"/>
  <c r="L11" i="73"/>
  <c r="L10" i="73"/>
  <c r="P9" i="73"/>
  <c r="N9" i="73"/>
  <c r="L9" i="73"/>
  <c r="P8" i="73"/>
  <c r="N8" i="73"/>
  <c r="L8" i="73"/>
  <c r="J27" i="68"/>
  <c r="H27" i="68"/>
  <c r="J27" i="69"/>
  <c r="H27" i="69"/>
  <c r="N11" i="3"/>
  <c r="N11" i="1"/>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R37" i="5"/>
  <c r="P37" i="5"/>
  <c r="N37" i="5"/>
  <c r="L37" i="5"/>
  <c r="J37" i="5"/>
  <c r="H37" i="5"/>
  <c r="F37" i="5"/>
  <c r="D37" i="5"/>
  <c r="C37" i="5"/>
  <c r="B37"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9" i="71"/>
  <c r="D29" i="71"/>
  <c r="F28" i="71"/>
  <c r="D28"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9" i="70"/>
  <c r="D28" i="70"/>
  <c r="D27" i="70"/>
  <c r="D26" i="70"/>
  <c r="D25" i="70"/>
  <c r="D24" i="70"/>
  <c r="D23" i="70"/>
  <c r="D22" i="70"/>
  <c r="D21" i="70"/>
  <c r="D20" i="70"/>
  <c r="D19" i="70"/>
  <c r="D18" i="70"/>
  <c r="D17" i="70"/>
  <c r="D16" i="70"/>
  <c r="D15" i="70"/>
  <c r="D14" i="70"/>
  <c r="D13" i="70"/>
  <c r="D12" i="70"/>
  <c r="D11" i="70"/>
  <c r="D10" i="70"/>
  <c r="D9" i="70"/>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Q8" i="11" l="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H39" i="56"/>
  <c r="H25" i="56"/>
  <c r="H20" i="56"/>
  <c r="F23" i="24"/>
  <c r="F26" i="27"/>
  <c r="J22" i="27"/>
  <c r="F26" i="28"/>
  <c r="J22" i="28"/>
  <c r="F21" i="30"/>
  <c r="F19" i="30"/>
  <c r="J29" i="31"/>
  <c r="J19" i="31"/>
  <c r="P29" i="37"/>
  <c r="J28" i="37"/>
  <c r="L23" i="37"/>
  <c r="L9" i="37"/>
  <c r="P29" i="38"/>
  <c r="J28" i="38"/>
  <c r="L23" i="38"/>
  <c r="L9" i="38"/>
  <c r="F11" i="39"/>
  <c r="F11" i="40"/>
  <c r="C33" i="70" l="1"/>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7" i="72"/>
  <c r="J27" i="72"/>
  <c r="H27" i="72"/>
  <c r="F27" i="72"/>
  <c r="D27" i="72"/>
  <c r="C27" i="72"/>
  <c r="B27" i="72"/>
  <c r="R26" i="72"/>
  <c r="J26" i="72"/>
  <c r="H26" i="72"/>
  <c r="F26" i="72"/>
  <c r="D26" i="72"/>
  <c r="C26" i="72"/>
  <c r="B26"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P8" i="72"/>
  <c r="N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7" i="73"/>
  <c r="J27" i="73"/>
  <c r="H27" i="73"/>
  <c r="F27" i="73"/>
  <c r="D27" i="73"/>
  <c r="C27" i="73"/>
  <c r="B27" i="73"/>
  <c r="R26" i="73"/>
  <c r="J26" i="73"/>
  <c r="H26" i="73"/>
  <c r="F26" i="73"/>
  <c r="D26" i="73"/>
  <c r="C26" i="73"/>
  <c r="B26"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9" i="5"/>
  <c r="P49" i="5"/>
  <c r="N49" i="5"/>
  <c r="L49" i="5"/>
  <c r="J49" i="5"/>
  <c r="H49" i="5"/>
  <c r="F49" i="5"/>
  <c r="D49" i="5"/>
  <c r="C49" i="5"/>
  <c r="B49" i="5"/>
  <c r="R48" i="5"/>
  <c r="P48" i="5"/>
  <c r="N48" i="5"/>
  <c r="L48" i="5"/>
  <c r="J48" i="5"/>
  <c r="H48" i="5"/>
  <c r="F48" i="5"/>
  <c r="D48" i="5"/>
  <c r="C48" i="5"/>
  <c r="B48" i="5"/>
  <c r="R47" i="5"/>
  <c r="P47" i="5"/>
  <c r="N47" i="5"/>
  <c r="L47" i="5"/>
  <c r="J47" i="5"/>
  <c r="H47" i="5"/>
  <c r="F47" i="5"/>
  <c r="D47" i="5"/>
  <c r="C47" i="5"/>
  <c r="B47" i="5"/>
  <c r="R46" i="5"/>
  <c r="P46" i="5"/>
  <c r="N46" i="5"/>
  <c r="L46" i="5"/>
  <c r="J46" i="5"/>
  <c r="H46" i="5"/>
  <c r="F46" i="5"/>
  <c r="D46" i="5"/>
  <c r="C46" i="5"/>
  <c r="B46" i="5"/>
  <c r="R45" i="5"/>
  <c r="P45" i="5"/>
  <c r="N45" i="5"/>
  <c r="L45" i="5"/>
  <c r="J45" i="5"/>
  <c r="H45" i="5"/>
  <c r="F45" i="5"/>
  <c r="D45" i="5"/>
  <c r="C45" i="5"/>
  <c r="B45" i="5"/>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9" i="5"/>
  <c r="P39" i="5"/>
  <c r="N39" i="5"/>
  <c r="L39" i="5"/>
  <c r="J39" i="5"/>
  <c r="H39" i="5"/>
  <c r="F39" i="5"/>
  <c r="D39" i="5"/>
  <c r="C39" i="5"/>
  <c r="B39" i="5"/>
  <c r="R38" i="5"/>
  <c r="P38" i="5"/>
  <c r="N38" i="5"/>
  <c r="L38" i="5"/>
  <c r="J38" i="5"/>
  <c r="H38" i="5"/>
  <c r="F38" i="5"/>
  <c r="D38" i="5"/>
  <c r="C38" i="5"/>
  <c r="B38"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N27" i="5"/>
  <c r="L27" i="5"/>
  <c r="J27" i="5"/>
  <c r="H27" i="5"/>
  <c r="F27" i="5"/>
  <c r="D27" i="5"/>
  <c r="C27" i="5"/>
  <c r="B27" i="5"/>
  <c r="N26" i="5"/>
  <c r="L26" i="5"/>
  <c r="J26" i="5"/>
  <c r="H26" i="5"/>
  <c r="F26" i="5"/>
  <c r="D26" i="5"/>
  <c r="C26" i="5"/>
  <c r="B26" i="5"/>
  <c r="N25" i="5"/>
  <c r="L25" i="5"/>
  <c r="J25" i="5"/>
  <c r="H25" i="5"/>
  <c r="F25" i="5"/>
  <c r="D25" i="5"/>
  <c r="C25" i="5"/>
  <c r="B25"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L33" i="54"/>
  <c r="J33" i="54"/>
  <c r="H33" i="54"/>
  <c r="F33" i="54"/>
  <c r="D33" i="54"/>
  <c r="C33" i="54"/>
  <c r="B33" i="54"/>
  <c r="L32" i="54"/>
  <c r="J32" i="54"/>
  <c r="H32" i="54"/>
  <c r="F32" i="54"/>
  <c r="D32" i="54"/>
  <c r="C32" i="54"/>
  <c r="B32" i="54"/>
  <c r="L31" i="54"/>
  <c r="J31" i="54"/>
  <c r="H31" i="54"/>
  <c r="F31" i="54"/>
  <c r="D31" i="54"/>
  <c r="C31" i="54"/>
  <c r="B31" i="54"/>
  <c r="L30" i="54"/>
  <c r="J30" i="54"/>
  <c r="H30" i="54"/>
  <c r="F30" i="54"/>
  <c r="D30" i="54"/>
  <c r="C30" i="54"/>
  <c r="B30" i="54"/>
  <c r="L29" i="54"/>
  <c r="J29" i="54"/>
  <c r="H29" i="54"/>
  <c r="F29" i="54"/>
  <c r="D29" i="54"/>
  <c r="C29" i="54"/>
  <c r="B29" i="54"/>
  <c r="L28" i="54"/>
  <c r="J28" i="54"/>
  <c r="H28" i="54"/>
  <c r="F28" i="54"/>
  <c r="D28" i="54"/>
  <c r="C28" i="54"/>
  <c r="B28" i="54"/>
  <c r="L27" i="54"/>
  <c r="J27" i="54"/>
  <c r="H27" i="54"/>
  <c r="F27" i="54"/>
  <c r="D27" i="54"/>
  <c r="C27" i="54"/>
  <c r="B27" i="54"/>
  <c r="L26" i="54"/>
  <c r="J26" i="54"/>
  <c r="H26" i="54"/>
  <c r="F26" i="54"/>
  <c r="D26" i="54"/>
  <c r="C26" i="54"/>
  <c r="B26"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F33" i="55"/>
  <c r="D33" i="55"/>
  <c r="C33" i="55"/>
  <c r="B33" i="55"/>
  <c r="F32" i="55"/>
  <c r="D32" i="55"/>
  <c r="C32" i="55"/>
  <c r="B32" i="55"/>
  <c r="F31" i="55"/>
  <c r="D31" i="55"/>
  <c r="C31" i="55"/>
  <c r="B31" i="55"/>
  <c r="F30" i="55"/>
  <c r="D30" i="55"/>
  <c r="C30" i="55"/>
  <c r="B30" i="55"/>
  <c r="F29" i="55"/>
  <c r="D29" i="55"/>
  <c r="C29" i="55"/>
  <c r="B29"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8" i="8"/>
  <c r="C68" i="8"/>
  <c r="B68" i="8"/>
  <c r="D67" i="8"/>
  <c r="C67" i="8"/>
  <c r="B67" i="8"/>
  <c r="D66" i="8"/>
  <c r="C66" i="8"/>
  <c r="B66" i="8"/>
  <c r="D65" i="8"/>
  <c r="C65" i="8"/>
  <c r="B65" i="8"/>
  <c r="D64" i="8"/>
  <c r="C64" i="8"/>
  <c r="B64" i="8"/>
  <c r="D63" i="8"/>
  <c r="C63" i="8"/>
  <c r="B63" i="8"/>
  <c r="D62" i="8"/>
  <c r="C62" i="8"/>
  <c r="B62" i="8"/>
  <c r="D61" i="8"/>
  <c r="C61" i="8"/>
  <c r="B61"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38" i="8"/>
  <c r="C38" i="8"/>
  <c r="B38" i="8"/>
  <c r="D36" i="8"/>
  <c r="C36" i="8"/>
  <c r="B36"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37" i="8"/>
  <c r="C37" i="8"/>
  <c r="B37"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6" i="7"/>
  <c r="C66" i="7"/>
  <c r="B66" i="7"/>
  <c r="D65" i="7"/>
  <c r="C65" i="7"/>
  <c r="B65" i="7"/>
  <c r="D64" i="7"/>
  <c r="C64" i="7"/>
  <c r="B64" i="7"/>
  <c r="D63" i="7"/>
  <c r="C63" i="7"/>
  <c r="B63" i="7"/>
  <c r="D62" i="7"/>
  <c r="C62" i="7"/>
  <c r="B62" i="7"/>
  <c r="D61" i="7"/>
  <c r="C61" i="7"/>
  <c r="B61" i="7"/>
  <c r="D60" i="7"/>
  <c r="C60" i="7"/>
  <c r="B60"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38" i="7"/>
  <c r="C38" i="7"/>
  <c r="B38" i="7"/>
  <c r="D36" i="7"/>
  <c r="C36" i="7"/>
  <c r="B36"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37" i="7"/>
  <c r="C37" i="7"/>
  <c r="B37"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28" i="69" l="1"/>
  <c r="M28" i="69"/>
  <c r="O15" i="7"/>
  <c r="O17" i="7"/>
  <c r="O10" i="7"/>
  <c r="O13" i="7"/>
  <c r="O32" i="7"/>
  <c r="O12" i="7"/>
  <c r="O11" i="7"/>
  <c r="O25" i="7"/>
  <c r="O24" i="7"/>
  <c r="O45" i="7"/>
  <c r="O18" i="7"/>
  <c r="O27" i="7"/>
  <c r="O21" i="7"/>
  <c r="O44" i="7"/>
  <c r="O9" i="7"/>
  <c r="O34" i="7"/>
  <c r="O40" i="7"/>
  <c r="O51" i="7"/>
  <c r="O47" i="7"/>
  <c r="O36" i="7"/>
  <c r="O16" i="7"/>
  <c r="O31" i="7"/>
  <c r="O19" i="7"/>
  <c r="O14" i="7"/>
  <c r="O37" i="7"/>
  <c r="O43" i="7"/>
  <c r="O23" i="7"/>
  <c r="O55" i="7"/>
  <c r="O65" i="7"/>
  <c r="O50" i="7"/>
  <c r="O59" i="7"/>
  <c r="O56" i="7"/>
  <c r="O62" i="7"/>
  <c r="O38" i="7"/>
  <c r="O22" i="7"/>
  <c r="O28" i="7"/>
  <c r="O49" i="7"/>
  <c r="O61" i="7"/>
  <c r="O30" i="7"/>
  <c r="O20" i="7"/>
  <c r="O52" i="7"/>
  <c r="O66" i="7"/>
  <c r="O41" i="7"/>
  <c r="O64" i="7"/>
  <c r="O26" i="7"/>
  <c r="O57" i="7"/>
  <c r="O33" i="7"/>
  <c r="O35" i="7"/>
  <c r="O54" i="7"/>
  <c r="O63" i="7"/>
  <c r="O48" i="7"/>
  <c r="O46" i="7"/>
  <c r="O42" i="7"/>
  <c r="O58" i="7"/>
  <c r="O60" i="7"/>
  <c r="G28" i="8"/>
  <c r="G13" i="8"/>
  <c r="G41" i="8"/>
  <c r="G12" i="8"/>
  <c r="G30" i="8"/>
  <c r="G14" i="8"/>
  <c r="G20" i="8"/>
  <c r="G15" i="8"/>
  <c r="G35" i="8"/>
  <c r="G19" i="8"/>
  <c r="G27" i="8"/>
  <c r="G23" i="8"/>
  <c r="G21" i="8"/>
  <c r="G40" i="8"/>
  <c r="G42" i="8"/>
  <c r="G50" i="8"/>
  <c r="G60" i="8"/>
  <c r="G47" i="8"/>
  <c r="G59" i="8"/>
  <c r="G53" i="8"/>
  <c r="G65" i="8"/>
  <c r="G39" i="8"/>
  <c r="G18" i="8"/>
  <c r="G11" i="8"/>
  <c r="G24" i="8"/>
  <c r="G32" i="8"/>
  <c r="G46" i="8"/>
  <c r="G48" i="8"/>
  <c r="G67" i="8"/>
  <c r="G58" i="8"/>
  <c r="G66" i="8"/>
  <c r="G10" i="8"/>
  <c r="G25" i="8"/>
  <c r="G38" i="8"/>
  <c r="G33" i="8"/>
  <c r="G61" i="8"/>
  <c r="G37" i="8"/>
  <c r="G9" i="8"/>
  <c r="G29" i="8"/>
  <c r="G34" i="8"/>
  <c r="G44" i="8"/>
  <c r="G56" i="8"/>
  <c r="G68" i="8"/>
  <c r="G55" i="8"/>
  <c r="G63" i="8"/>
  <c r="G43" i="8"/>
  <c r="G57" i="8"/>
  <c r="G22" i="8"/>
  <c r="G45" i="8"/>
  <c r="G36" i="8"/>
  <c r="G52" i="8"/>
  <c r="G49" i="8"/>
  <c r="G64" i="8"/>
  <c r="G62" i="8"/>
  <c r="G31" i="8"/>
  <c r="G26" i="8"/>
  <c r="G17" i="8"/>
  <c r="G16" i="8"/>
  <c r="G51" i="8"/>
  <c r="G54" i="8"/>
  <c r="M14" i="55"/>
  <c r="M22" i="55"/>
  <c r="M33" i="55"/>
  <c r="M9" i="55"/>
  <c r="M17" i="55"/>
  <c r="M30" i="55"/>
  <c r="M19" i="55"/>
  <c r="M12" i="55"/>
  <c r="M20" i="55"/>
  <c r="M31" i="55"/>
  <c r="M15" i="55"/>
  <c r="M28" i="55"/>
  <c r="M25" i="55"/>
  <c r="M10" i="55"/>
  <c r="M18" i="55"/>
  <c r="M29" i="55"/>
  <c r="M13" i="55"/>
  <c r="M26" i="55"/>
  <c r="M23" i="55"/>
  <c r="M21" i="55"/>
  <c r="M27" i="55"/>
  <c r="M24" i="55"/>
  <c r="M11" i="55"/>
  <c r="M16" i="55"/>
  <c r="M32" i="55"/>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9" i="26"/>
  <c r="E27" i="26"/>
  <c r="E33" i="26"/>
  <c r="E10" i="26"/>
  <c r="E14" i="26"/>
  <c r="E29" i="26"/>
  <c r="E34" i="26"/>
  <c r="E40" i="26"/>
  <c r="E28" i="26"/>
  <c r="E35" i="26"/>
  <c r="E11" i="26"/>
  <c r="E15" i="26"/>
  <c r="E17" i="26"/>
  <c r="E19" i="26"/>
  <c r="E21" i="26"/>
  <c r="E36" i="26"/>
  <c r="E41" i="26"/>
  <c r="E23" i="26"/>
  <c r="E24" i="26"/>
  <c r="E30" i="26"/>
  <c r="E12" i="26"/>
  <c r="E37" i="26"/>
  <c r="E38" i="26"/>
  <c r="E9" i="26"/>
  <c r="E13" i="26"/>
  <c r="E26" i="26"/>
  <c r="E25" i="26"/>
  <c r="E31" i="26"/>
  <c r="E32" i="26"/>
  <c r="M27" i="26"/>
  <c r="M32" i="26"/>
  <c r="M10" i="26"/>
  <c r="M26" i="26"/>
  <c r="M33" i="26"/>
  <c r="M41" i="26"/>
  <c r="M38" i="26"/>
  <c r="M14" i="26"/>
  <c r="M16" i="26"/>
  <c r="M18" i="26"/>
  <c r="M20" i="26"/>
  <c r="M23" i="26"/>
  <c r="M11" i="26"/>
  <c r="M22" i="26"/>
  <c r="M28" i="26"/>
  <c r="M34" i="26"/>
  <c r="M39" i="26"/>
  <c r="M24" i="26"/>
  <c r="M30" i="26"/>
  <c r="M12" i="26"/>
  <c r="M29" i="26"/>
  <c r="M36" i="26"/>
  <c r="M35" i="26"/>
  <c r="M40" i="26"/>
  <c r="M15" i="26"/>
  <c r="M17" i="26"/>
  <c r="M9" i="26"/>
  <c r="M25" i="26"/>
  <c r="M19" i="26"/>
  <c r="M13" i="26"/>
  <c r="M31" i="26"/>
  <c r="M21" i="26"/>
  <c r="M37" i="26"/>
  <c r="K16" i="25"/>
  <c r="K38" i="25"/>
  <c r="K10" i="25"/>
  <c r="K14" i="25"/>
  <c r="K17" i="25"/>
  <c r="K25" i="25"/>
  <c r="K11" i="25"/>
  <c r="K15" i="25"/>
  <c r="K19" i="25"/>
  <c r="K23" i="25"/>
  <c r="K27" i="25"/>
  <c r="K31" i="25"/>
  <c r="K39" i="25"/>
  <c r="K36" i="25"/>
  <c r="K33" i="25"/>
  <c r="K35" i="25"/>
  <c r="K13" i="25"/>
  <c r="K37" i="25"/>
  <c r="K12" i="25"/>
  <c r="K20" i="25"/>
  <c r="K24" i="25"/>
  <c r="K29" i="25"/>
  <c r="K22" i="25"/>
  <c r="K9" i="25"/>
  <c r="K21" i="25"/>
  <c r="K40" i="25"/>
  <c r="K26" i="25"/>
  <c r="K28" i="25"/>
  <c r="K30" i="25"/>
  <c r="K32" i="25"/>
  <c r="K34" i="25"/>
  <c r="K18" i="25"/>
  <c r="K8" i="25"/>
  <c r="S21" i="25"/>
  <c r="S26" i="25"/>
  <c r="S30" i="25"/>
  <c r="S34" i="25"/>
  <c r="S33" i="25"/>
  <c r="S18" i="25"/>
  <c r="S28" i="25"/>
  <c r="S32" i="25"/>
  <c r="S16" i="25"/>
  <c r="S9" i="25"/>
  <c r="S17" i="25"/>
  <c r="S38" i="25"/>
  <c r="S29" i="25"/>
  <c r="S14" i="25"/>
  <c r="S8" i="25"/>
  <c r="S36" i="25"/>
  <c r="S25" i="25"/>
  <c r="S35" i="25"/>
  <c r="S37" i="25"/>
  <c r="S11" i="25"/>
  <c r="S15" i="25"/>
  <c r="S19" i="25"/>
  <c r="S23" i="25"/>
  <c r="S27" i="25"/>
  <c r="S31" i="25"/>
  <c r="S39" i="25"/>
  <c r="S12" i="25"/>
  <c r="S24" i="25"/>
  <c r="S13" i="25"/>
  <c r="S22" i="25"/>
  <c r="S10" i="25"/>
  <c r="S40" i="25"/>
  <c r="S20" i="25"/>
  <c r="I20" i="7"/>
  <c r="I16" i="7"/>
  <c r="I44" i="7"/>
  <c r="I18" i="7"/>
  <c r="I11" i="7"/>
  <c r="I15" i="7"/>
  <c r="I14" i="7"/>
  <c r="I39" i="7"/>
  <c r="I64" i="7"/>
  <c r="I50" i="7"/>
  <c r="I29" i="7"/>
  <c r="I34" i="7"/>
  <c r="I12" i="7"/>
  <c r="I26" i="7"/>
  <c r="I31" i="7"/>
  <c r="I58" i="7"/>
  <c r="I41" i="7"/>
  <c r="I25" i="7"/>
  <c r="I35" i="7"/>
  <c r="I27" i="7"/>
  <c r="I21" i="7"/>
  <c r="I28" i="7"/>
  <c r="I49" i="7"/>
  <c r="I36" i="7"/>
  <c r="I56" i="7"/>
  <c r="I22" i="7"/>
  <c r="I13" i="7"/>
  <c r="I10" i="7"/>
  <c r="I52" i="7"/>
  <c r="I48" i="7"/>
  <c r="I9" i="7"/>
  <c r="I55" i="7"/>
  <c r="I46" i="7"/>
  <c r="I43" i="7"/>
  <c r="I23" i="7"/>
  <c r="I30" i="7"/>
  <c r="I54" i="7"/>
  <c r="I66" i="7"/>
  <c r="I37" i="7"/>
  <c r="I24" i="7"/>
  <c r="I45" i="7"/>
  <c r="I57" i="7"/>
  <c r="I60" i="7"/>
  <c r="I59" i="7"/>
  <c r="I42" i="7"/>
  <c r="I33" i="7"/>
  <c r="I19" i="7"/>
  <c r="I47" i="7"/>
  <c r="I38" i="7"/>
  <c r="I62" i="7"/>
  <c r="I40" i="7"/>
  <c r="I65" i="7"/>
  <c r="I61" i="7"/>
  <c r="I17" i="7"/>
  <c r="I32" i="7"/>
  <c r="I53" i="7"/>
  <c r="I51" i="7"/>
  <c r="I63" i="7"/>
  <c r="Q48" i="7"/>
  <c r="Q12" i="7"/>
  <c r="Q20" i="7"/>
  <c r="Q16" i="7"/>
  <c r="Q18" i="7"/>
  <c r="Q11" i="7"/>
  <c r="Q15" i="7"/>
  <c r="Q30" i="7"/>
  <c r="Q54" i="7"/>
  <c r="Q52" i="7"/>
  <c r="Q38" i="7"/>
  <c r="Q9" i="7"/>
  <c r="Q19" i="7"/>
  <c r="Q46" i="7"/>
  <c r="Q10" i="7"/>
  <c r="Q44" i="7"/>
  <c r="Q17" i="7"/>
  <c r="Q33" i="7"/>
  <c r="Q26" i="7"/>
  <c r="Q35" i="7"/>
  <c r="Q28" i="7"/>
  <c r="Q64" i="7"/>
  <c r="Q47" i="7"/>
  <c r="Q22" i="7"/>
  <c r="Q60" i="7"/>
  <c r="Q66" i="7"/>
  <c r="Q59" i="7"/>
  <c r="Q63" i="7"/>
  <c r="Q37" i="7"/>
  <c r="Q25" i="7"/>
  <c r="Q41" i="7"/>
  <c r="Q32" i="7"/>
  <c r="Q40" i="7"/>
  <c r="Q42" i="7"/>
  <c r="Q65" i="7"/>
  <c r="Q31" i="7"/>
  <c r="Q21" i="7"/>
  <c r="Q34" i="7"/>
  <c r="Q36" i="7"/>
  <c r="Q43" i="7"/>
  <c r="Q45" i="7"/>
  <c r="Q23" i="7"/>
  <c r="I13" i="8"/>
  <c r="I21" i="8"/>
  <c r="I15" i="8"/>
  <c r="I29" i="8"/>
  <c r="I11" i="8"/>
  <c r="I31" i="8"/>
  <c r="I40" i="8"/>
  <c r="I27" i="8"/>
  <c r="I9" i="8"/>
  <c r="I18" i="8"/>
  <c r="I37" i="8"/>
  <c r="I45" i="8"/>
  <c r="I57" i="8"/>
  <c r="I56" i="8"/>
  <c r="I64" i="8"/>
  <c r="I55" i="8"/>
  <c r="I38" i="8"/>
  <c r="I16" i="8"/>
  <c r="I46" i="8"/>
  <c r="I20" i="8"/>
  <c r="I23" i="8"/>
  <c r="I28" i="8"/>
  <c r="I34" i="8"/>
  <c r="I39" i="8"/>
  <c r="I12" i="8"/>
  <c r="I14" i="8"/>
  <c r="I17" i="8"/>
  <c r="I41" i="8"/>
  <c r="I43" i="8"/>
  <c r="I53" i="8"/>
  <c r="I65" i="8"/>
  <c r="I52" i="8"/>
  <c r="I63" i="8"/>
  <c r="I32" i="8"/>
  <c r="I19" i="8"/>
  <c r="I24" i="8"/>
  <c r="I10" i="8"/>
  <c r="I22" i="8"/>
  <c r="I33" i="8"/>
  <c r="I51" i="8"/>
  <c r="I61" i="8"/>
  <c r="I48" i="8"/>
  <c r="I60" i="8"/>
  <c r="I44" i="8"/>
  <c r="I26" i="8"/>
  <c r="I42" i="8"/>
  <c r="I30" i="8"/>
  <c r="I59" i="8"/>
  <c r="I67" i="8"/>
  <c r="I36" i="8"/>
  <c r="I49" i="8"/>
  <c r="I50" i="8"/>
  <c r="I62" i="8"/>
  <c r="I54" i="8"/>
  <c r="I68" i="8"/>
  <c r="I58" i="8"/>
  <c r="I66" i="8"/>
  <c r="I25" i="8"/>
  <c r="I35" i="8"/>
  <c r="I47" i="8"/>
  <c r="Q19" i="8"/>
  <c r="Q17" i="8"/>
  <c r="Q9" i="8"/>
  <c r="Q11" i="8"/>
  <c r="Q25" i="8"/>
  <c r="Q22" i="8"/>
  <c r="Q36" i="8"/>
  <c r="Q33" i="8"/>
  <c r="Q43" i="8"/>
  <c r="Q10" i="8"/>
  <c r="Q18" i="8"/>
  <c r="Q35" i="8"/>
  <c r="Q41" i="8"/>
  <c r="Q47" i="8"/>
  <c r="Q44" i="8"/>
  <c r="Q68" i="8"/>
  <c r="Q67" i="8"/>
  <c r="Q15" i="8"/>
  <c r="Q23" i="8"/>
  <c r="Q28" i="8"/>
  <c r="Q46" i="8"/>
  <c r="Q42" i="8"/>
  <c r="Q21" i="8"/>
  <c r="Q45" i="8"/>
  <c r="Q64" i="8"/>
  <c r="Q55" i="8"/>
  <c r="Q66" i="8"/>
  <c r="Q32" i="8"/>
  <c r="Q34" i="8"/>
  <c r="Q16" i="8"/>
  <c r="Q40" i="8"/>
  <c r="Q26" i="8"/>
  <c r="Q38" i="8"/>
  <c r="Q37" i="8"/>
  <c r="Q53" i="8"/>
  <c r="Q65" i="8"/>
  <c r="Q52" i="8"/>
  <c r="Q20" i="8"/>
  <c r="Q61" i="8"/>
  <c r="Q12" i="8"/>
  <c r="Q48" i="8"/>
  <c r="Q62" i="8"/>
  <c r="Q30" i="8"/>
  <c r="Q31" i="8"/>
  <c r="O30" i="55"/>
  <c r="O14" i="55"/>
  <c r="O22" i="55"/>
  <c r="O11" i="55"/>
  <c r="O19" i="55"/>
  <c r="O27" i="55"/>
  <c r="O28" i="55"/>
  <c r="O12" i="55"/>
  <c r="O20" i="55"/>
  <c r="O9" i="55"/>
  <c r="O17" i="55"/>
  <c r="O25" i="55"/>
  <c r="O33" i="55"/>
  <c r="O26" i="55"/>
  <c r="O10" i="55"/>
  <c r="O18" i="55"/>
  <c r="O15" i="55"/>
  <c r="O23" i="55"/>
  <c r="O31" i="55"/>
  <c r="O24" i="55"/>
  <c r="O13" i="55"/>
  <c r="O32" i="55"/>
  <c r="O16" i="55"/>
  <c r="O21" i="55"/>
  <c r="O29" i="55"/>
  <c r="S28" i="54"/>
  <c r="S33" i="54"/>
  <c r="S30" i="54"/>
  <c r="S29" i="54"/>
  <c r="S31" i="54"/>
  <c r="S26" i="54"/>
  <c r="S25" i="54"/>
  <c r="S32" i="54"/>
  <c r="S27" i="54"/>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4" i="26"/>
  <c r="K36" i="26"/>
  <c r="K38" i="26"/>
  <c r="K40" i="26"/>
  <c r="K15" i="26"/>
  <c r="K23" i="26"/>
  <c r="K31" i="26"/>
  <c r="K39" i="26"/>
  <c r="K25" i="26"/>
  <c r="K33" i="26"/>
  <c r="K41" i="26"/>
  <c r="K27" i="26"/>
  <c r="K35" i="26"/>
  <c r="K37" i="26"/>
  <c r="K29" i="26"/>
  <c r="K21" i="26"/>
  <c r="K17" i="26"/>
  <c r="I23" i="25"/>
  <c r="I14" i="25"/>
  <c r="I33" i="25"/>
  <c r="I17" i="25"/>
  <c r="I31" i="25"/>
  <c r="I20" i="25"/>
  <c r="I11" i="25"/>
  <c r="I19" i="25"/>
  <c r="I26" i="25"/>
  <c r="I30" i="25"/>
  <c r="I34" i="25"/>
  <c r="I28" i="25"/>
  <c r="I32" i="25"/>
  <c r="I29" i="25"/>
  <c r="I13" i="25"/>
  <c r="I27" i="25"/>
  <c r="I38" i="25"/>
  <c r="I10" i="25"/>
  <c r="I18" i="25"/>
  <c r="I40" i="25"/>
  <c r="I25" i="25"/>
  <c r="I9" i="25"/>
  <c r="I39" i="25"/>
  <c r="I16" i="25"/>
  <c r="I24" i="25"/>
  <c r="I36" i="25"/>
  <c r="I35" i="25"/>
  <c r="I15" i="25"/>
  <c r="I21" i="25"/>
  <c r="I37" i="25"/>
  <c r="I22" i="25"/>
  <c r="I8" i="25"/>
  <c r="I12" i="25"/>
  <c r="S17" i="7"/>
  <c r="S13" i="7"/>
  <c r="S19" i="7"/>
  <c r="S12" i="7"/>
  <c r="S15" i="7"/>
  <c r="S11" i="7"/>
  <c r="S47" i="7"/>
  <c r="S24" i="7"/>
  <c r="S27" i="7"/>
  <c r="S59" i="7"/>
  <c r="S53" i="7"/>
  <c r="S26" i="7"/>
  <c r="S63" i="7"/>
  <c r="S20" i="7"/>
  <c r="S29" i="7"/>
  <c r="S36" i="7"/>
  <c r="S23" i="7"/>
  <c r="S55" i="7"/>
  <c r="S38" i="7"/>
  <c r="S22" i="7"/>
  <c r="S49" i="7"/>
  <c r="S18" i="7"/>
  <c r="S25" i="7"/>
  <c r="S41" i="7"/>
  <c r="S10" i="7"/>
  <c r="S14" i="7"/>
  <c r="S9" i="7"/>
  <c r="S45" i="7"/>
  <c r="S32" i="7"/>
  <c r="S28" i="7"/>
  <c r="S43" i="7"/>
  <c r="S35" i="7"/>
  <c r="S37" i="7"/>
  <c r="S62" i="7"/>
  <c r="S58" i="7"/>
  <c r="S46" i="7"/>
  <c r="S42" i="7"/>
  <c r="S65" i="7"/>
  <c r="S48" i="7"/>
  <c r="S34" i="7"/>
  <c r="S16" i="7"/>
  <c r="S30" i="7"/>
  <c r="S39" i="7"/>
  <c r="S50" i="7"/>
  <c r="S51" i="7"/>
  <c r="S44" i="7"/>
  <c r="S54" i="7"/>
  <c r="S64" i="7"/>
  <c r="S31" i="7"/>
  <c r="S56" i="7"/>
  <c r="S61" i="7"/>
  <c r="S57" i="7"/>
  <c r="S40" i="7"/>
  <c r="S21" i="7"/>
  <c r="S52" i="7"/>
  <c r="S60" i="7"/>
  <c r="S33" i="7"/>
  <c r="S66" i="7"/>
  <c r="K32" i="8"/>
  <c r="K12" i="8"/>
  <c r="K22" i="8"/>
  <c r="K30" i="8"/>
  <c r="K14" i="8"/>
  <c r="K16" i="8"/>
  <c r="K24" i="8"/>
  <c r="K13" i="8"/>
  <c r="K51" i="8"/>
  <c r="K27" i="8"/>
  <c r="K28" i="8"/>
  <c r="K63" i="8"/>
  <c r="K41" i="8"/>
  <c r="K17" i="8"/>
  <c r="K47" i="8"/>
  <c r="K23" i="8"/>
  <c r="K36" i="8"/>
  <c r="K50" i="8"/>
  <c r="K62" i="8"/>
  <c r="K49" i="8"/>
  <c r="K60" i="8"/>
  <c r="K19" i="8"/>
  <c r="K59" i="8"/>
  <c r="K39" i="8"/>
  <c r="K35" i="8"/>
  <c r="K67" i="8"/>
  <c r="K26" i="8"/>
  <c r="K37" i="8"/>
  <c r="K43" i="8"/>
  <c r="K38" i="8"/>
  <c r="K48" i="8"/>
  <c r="K58" i="8"/>
  <c r="K45" i="8"/>
  <c r="K57" i="8"/>
  <c r="K68" i="8"/>
  <c r="K25" i="8"/>
  <c r="K55" i="8"/>
  <c r="K31" i="8"/>
  <c r="K21" i="8"/>
  <c r="K29" i="8"/>
  <c r="K11" i="8"/>
  <c r="K15" i="8"/>
  <c r="K33" i="8"/>
  <c r="K42" i="8"/>
  <c r="K44" i="8"/>
  <c r="K46" i="8"/>
  <c r="K65" i="8"/>
  <c r="K56" i="8"/>
  <c r="K64" i="8"/>
  <c r="K34" i="8"/>
  <c r="K53" i="8"/>
  <c r="K10" i="8"/>
  <c r="K52" i="8"/>
  <c r="K54" i="8"/>
  <c r="K18" i="8"/>
  <c r="K20" i="8"/>
  <c r="K9" i="8"/>
  <c r="K40" i="8"/>
  <c r="K66" i="8"/>
  <c r="K61" i="8"/>
  <c r="S14" i="8"/>
  <c r="S26" i="8"/>
  <c r="S28" i="8"/>
  <c r="S12" i="8"/>
  <c r="S20" i="8"/>
  <c r="S18" i="8"/>
  <c r="S59" i="8"/>
  <c r="S21" i="8"/>
  <c r="S67" i="8"/>
  <c r="S37" i="8"/>
  <c r="S34" i="8"/>
  <c r="S55" i="8"/>
  <c r="S11" i="8"/>
  <c r="S13" i="8"/>
  <c r="S27" i="8"/>
  <c r="S30" i="8"/>
  <c r="S41" i="8"/>
  <c r="S54" i="8"/>
  <c r="S66" i="8"/>
  <c r="S53" i="8"/>
  <c r="S61" i="8"/>
  <c r="S10" i="8"/>
  <c r="S23" i="8"/>
  <c r="S63" i="8"/>
  <c r="S43" i="8"/>
  <c r="S24" i="8"/>
  <c r="S9" i="8"/>
  <c r="S32" i="8"/>
  <c r="S42" i="8"/>
  <c r="S50" i="8"/>
  <c r="S62" i="8"/>
  <c r="S49" i="8"/>
  <c r="S52" i="8"/>
  <c r="S60" i="8"/>
  <c r="S16" i="8"/>
  <c r="S15" i="8"/>
  <c r="S47" i="8"/>
  <c r="S35" i="8"/>
  <c r="S39" i="8"/>
  <c r="S51" i="8"/>
  <c r="S19" i="8"/>
  <c r="S48" i="8"/>
  <c r="S58" i="8"/>
  <c r="S45" i="8"/>
  <c r="S57" i="8"/>
  <c r="S38" i="8"/>
  <c r="S65" i="8"/>
  <c r="S29" i="8"/>
  <c r="S56" i="8"/>
  <c r="S25" i="8"/>
  <c r="S22" i="8"/>
  <c r="S33" i="8"/>
  <c r="S68" i="8"/>
  <c r="S40" i="8"/>
  <c r="S36" i="8"/>
  <c r="S31" i="8"/>
  <c r="S44" i="8"/>
  <c r="S46" i="8"/>
  <c r="S64" i="8"/>
  <c r="S17" i="8"/>
  <c r="I9" i="55"/>
  <c r="I17" i="55"/>
  <c r="I25" i="55"/>
  <c r="I28" i="55"/>
  <c r="I12" i="55"/>
  <c r="I33" i="55"/>
  <c r="I22" i="55"/>
  <c r="I15" i="55"/>
  <c r="I23" i="55"/>
  <c r="I26" i="55"/>
  <c r="I10" i="55"/>
  <c r="I31" i="55"/>
  <c r="I20" i="55"/>
  <c r="I13" i="55"/>
  <c r="I21" i="55"/>
  <c r="I32" i="55"/>
  <c r="I16" i="55"/>
  <c r="I29" i="55"/>
  <c r="I18" i="55"/>
  <c r="I19" i="55"/>
  <c r="I11" i="55"/>
  <c r="I27" i="55"/>
  <c r="I24" i="55"/>
  <c r="I30" i="55"/>
  <c r="I14" i="55"/>
  <c r="Q11" i="55"/>
  <c r="Q19" i="55"/>
  <c r="Q30" i="55"/>
  <c r="Q14" i="55"/>
  <c r="Q27" i="55"/>
  <c r="Q24" i="55"/>
  <c r="Q9" i="55"/>
  <c r="Q17" i="55"/>
  <c r="Q28" i="55"/>
  <c r="Q12" i="55"/>
  <c r="Q33" i="55"/>
  <c r="Q22" i="55"/>
  <c r="Q15" i="55"/>
  <c r="Q23" i="55"/>
  <c r="Q26" i="55"/>
  <c r="Q10" i="55"/>
  <c r="Q31" i="55"/>
  <c r="Q20" i="55"/>
  <c r="Q16" i="55"/>
  <c r="Q21" i="55"/>
  <c r="Q13" i="55"/>
  <c r="Q29" i="55"/>
  <c r="Q32" i="55"/>
  <c r="Q18"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3" i="26"/>
  <c r="S35" i="26"/>
  <c r="S37" i="26"/>
  <c r="S39" i="26"/>
  <c r="S41" i="26"/>
  <c r="S19" i="26"/>
  <c r="S20" i="26"/>
  <c r="S22" i="26"/>
  <c r="S24" i="26"/>
  <c r="S26" i="26"/>
  <c r="S28" i="26"/>
  <c r="S30" i="26"/>
  <c r="S32" i="26"/>
  <c r="S34" i="26"/>
  <c r="S36" i="26"/>
  <c r="S38" i="26"/>
  <c r="S40" i="26"/>
  <c r="S11" i="26"/>
  <c r="Q23" i="25"/>
  <c r="Q34" i="25"/>
  <c r="Q17" i="25"/>
  <c r="Q39" i="25"/>
  <c r="Q12" i="25"/>
  <c r="Q14" i="25"/>
  <c r="Q19" i="25"/>
  <c r="Q33" i="25"/>
  <c r="Q13" i="25"/>
  <c r="Q35" i="25"/>
  <c r="Q20" i="25"/>
  <c r="Q26" i="25"/>
  <c r="Q30" i="25"/>
  <c r="Q15" i="25"/>
  <c r="Q28" i="25"/>
  <c r="Q32" i="25"/>
  <c r="Q25" i="25"/>
  <c r="Q8" i="25"/>
  <c r="Q16" i="25"/>
  <c r="Q40" i="25"/>
  <c r="Q21" i="25"/>
  <c r="Q18" i="25"/>
  <c r="Q11" i="25"/>
  <c r="Q31" i="25"/>
  <c r="Q24" i="25"/>
  <c r="Q10" i="25"/>
  <c r="G13" i="7"/>
  <c r="G36" i="7"/>
  <c r="G12" i="7"/>
  <c r="G11" i="7"/>
  <c r="G16" i="7"/>
  <c r="G19" i="7"/>
  <c r="G14" i="7"/>
  <c r="G21" i="7"/>
  <c r="G15" i="7"/>
  <c r="G10" i="7"/>
  <c r="G34" i="7"/>
  <c r="G40" i="7"/>
  <c r="G30" i="7"/>
  <c r="G47" i="7"/>
  <c r="G35" i="7"/>
  <c r="G65" i="7"/>
  <c r="G26" i="7"/>
  <c r="G42" i="7"/>
  <c r="G20" i="7"/>
  <c r="G23" i="7"/>
  <c r="G43" i="7"/>
  <c r="G29" i="7"/>
  <c r="G63" i="7"/>
  <c r="G28" i="7"/>
  <c r="G49" i="7"/>
  <c r="G18" i="7"/>
  <c r="G59" i="7"/>
  <c r="G46" i="7"/>
  <c r="G52" i="7"/>
  <c r="G58" i="7"/>
  <c r="G51" i="7"/>
  <c r="G38" i="7"/>
  <c r="G24" i="7"/>
  <c r="G45" i="7"/>
  <c r="G57" i="7"/>
  <c r="G61" i="7"/>
  <c r="G37" i="7"/>
  <c r="G56" i="7"/>
  <c r="G39" i="7"/>
  <c r="G54" i="7"/>
  <c r="G64" i="7"/>
  <c r="G60" i="7"/>
  <c r="G25" i="7"/>
  <c r="G32" i="7"/>
  <c r="G55" i="7"/>
  <c r="G22" i="7"/>
  <c r="G41" i="7"/>
  <c r="G53" i="7"/>
  <c r="G62" i="7"/>
  <c r="G31" i="7"/>
  <c r="G50" i="7"/>
  <c r="G9" i="7"/>
  <c r="G27" i="7"/>
  <c r="G44" i="7"/>
  <c r="G17" i="7"/>
  <c r="G48" i="7"/>
  <c r="G66" i="7"/>
  <c r="G33" i="7"/>
  <c r="O18" i="8"/>
  <c r="O16" i="8"/>
  <c r="O13" i="8"/>
  <c r="O26" i="8"/>
  <c r="O12" i="8"/>
  <c r="O30" i="8"/>
  <c r="O45" i="8"/>
  <c r="O10" i="8"/>
  <c r="O14" i="8"/>
  <c r="O57" i="8"/>
  <c r="O35" i="8"/>
  <c r="O37" i="8"/>
  <c r="O9" i="8"/>
  <c r="O25" i="8"/>
  <c r="O44" i="8"/>
  <c r="O52" i="8"/>
  <c r="O64" i="8"/>
  <c r="O51" i="8"/>
  <c r="O62" i="8"/>
  <c r="O22" i="8"/>
  <c r="O32" i="8"/>
  <c r="O53" i="8"/>
  <c r="O41" i="8"/>
  <c r="O15" i="8"/>
  <c r="O49" i="8"/>
  <c r="O28" i="8"/>
  <c r="O36" i="8"/>
  <c r="O50" i="8"/>
  <c r="O60" i="8"/>
  <c r="O47" i="8"/>
  <c r="O59" i="8"/>
  <c r="O24" i="8"/>
  <c r="O61" i="8"/>
  <c r="O65" i="8"/>
  <c r="O33" i="8"/>
  <c r="O23" i="8"/>
  <c r="O34" i="8"/>
  <c r="O19" i="8"/>
  <c r="O27" i="8"/>
  <c r="O17" i="8"/>
  <c r="O38" i="8"/>
  <c r="O46" i="8"/>
  <c r="O48" i="8"/>
  <c r="O67" i="8"/>
  <c r="O58" i="8"/>
  <c r="O43" i="8"/>
  <c r="O11" i="8"/>
  <c r="O20" i="8"/>
  <c r="O55" i="8"/>
  <c r="O21" i="8"/>
  <c r="O31" i="8"/>
  <c r="O40" i="8"/>
  <c r="O63" i="8"/>
  <c r="O42" i="8"/>
  <c r="O56" i="8"/>
  <c r="O68" i="8"/>
  <c r="O66" i="8"/>
  <c r="Q29" i="54"/>
  <c r="Q28" i="54"/>
  <c r="Q30" i="54"/>
  <c r="Q31" i="54"/>
  <c r="Q26" i="54"/>
  <c r="Q33" i="54"/>
  <c r="Q32" i="54"/>
  <c r="Q27" i="54"/>
  <c r="G12" i="26"/>
  <c r="G10" i="26"/>
  <c r="G13" i="26"/>
  <c r="G15" i="26"/>
  <c r="G17" i="26"/>
  <c r="G19" i="26"/>
  <c r="G34" i="26"/>
  <c r="G36" i="26"/>
  <c r="G22" i="26"/>
  <c r="G11" i="26"/>
  <c r="G9" i="26"/>
  <c r="G39" i="26"/>
  <c r="G41" i="26"/>
  <c r="G23" i="26"/>
  <c r="G25" i="26"/>
  <c r="G27" i="26"/>
  <c r="G29" i="26"/>
  <c r="G31" i="26"/>
  <c r="G33" i="26"/>
  <c r="G18" i="26"/>
  <c r="G37" i="26"/>
  <c r="G14" i="26"/>
  <c r="G20" i="26"/>
  <c r="G38" i="26"/>
  <c r="G24" i="26"/>
  <c r="G28" i="26"/>
  <c r="G32" i="26"/>
  <c r="G35" i="26"/>
  <c r="G21" i="26"/>
  <c r="G16" i="26"/>
  <c r="G26" i="26"/>
  <c r="G40" i="26"/>
  <c r="G30" i="26"/>
  <c r="O12" i="26"/>
  <c r="O10" i="26"/>
  <c r="O11" i="26"/>
  <c r="O14" i="26"/>
  <c r="O16" i="26"/>
  <c r="O18" i="26"/>
  <c r="O20" i="26"/>
  <c r="O38" i="26"/>
  <c r="O40" i="26"/>
  <c r="O24" i="26"/>
  <c r="O26" i="26"/>
  <c r="O28" i="26"/>
  <c r="O30" i="26"/>
  <c r="O32" i="26"/>
  <c r="O13" i="26"/>
  <c r="O15" i="26"/>
  <c r="O17" i="26"/>
  <c r="O19" i="26"/>
  <c r="O34" i="26"/>
  <c r="O36" i="26"/>
  <c r="O41" i="26"/>
  <c r="O23" i="26"/>
  <c r="O27" i="26"/>
  <c r="O31" i="26"/>
  <c r="O9" i="26"/>
  <c r="O39" i="26"/>
  <c r="O25" i="26"/>
  <c r="O29" i="26"/>
  <c r="O33" i="26"/>
  <c r="O35" i="26"/>
  <c r="O21" i="26"/>
  <c r="E10" i="25"/>
  <c r="E36" i="25"/>
  <c r="E21" i="25"/>
  <c r="E8" i="25"/>
  <c r="E35" i="25"/>
  <c r="E11" i="25"/>
  <c r="E19" i="25"/>
  <c r="E23" i="25"/>
  <c r="E38" i="25"/>
  <c r="E14" i="25"/>
  <c r="E33" i="25"/>
  <c r="E17" i="25"/>
  <c r="E31" i="25"/>
  <c r="E12" i="25"/>
  <c r="E20" i="25"/>
  <c r="E24" i="25"/>
  <c r="E18" i="25"/>
  <c r="E29" i="25"/>
  <c r="E13" i="25"/>
  <c r="E27" i="25"/>
  <c r="E15" i="25"/>
  <c r="E37" i="25"/>
  <c r="E40" i="25"/>
  <c r="E28" i="25"/>
  <c r="E25" i="25"/>
  <c r="E16" i="25"/>
  <c r="E26" i="25"/>
  <c r="E32" i="25"/>
  <c r="E9" i="25"/>
  <c r="E30" i="25"/>
  <c r="E22" i="25"/>
  <c r="E39" i="25"/>
  <c r="E34" i="25"/>
  <c r="M11" i="25"/>
  <c r="M14" i="25"/>
  <c r="M28" i="25"/>
  <c r="M32" i="25"/>
  <c r="M40" i="25"/>
  <c r="M21" i="25"/>
  <c r="M8" i="25"/>
  <c r="M35" i="25"/>
  <c r="M16" i="25"/>
  <c r="M26" i="25"/>
  <c r="M30" i="25"/>
  <c r="M34" i="25"/>
  <c r="M22" i="25"/>
  <c r="M36" i="25"/>
  <c r="M33" i="25"/>
  <c r="M17" i="25"/>
  <c r="M31" i="25"/>
  <c r="M38" i="25"/>
  <c r="M23" i="25"/>
  <c r="M29" i="25"/>
  <c r="M13" i="25"/>
  <c r="M27" i="25"/>
  <c r="M12" i="25"/>
  <c r="M20" i="25"/>
  <c r="M24" i="25"/>
  <c r="M18" i="25"/>
  <c r="M25" i="25"/>
  <c r="M9" i="25"/>
  <c r="M19" i="25"/>
  <c r="M15" i="25"/>
  <c r="M10" i="25"/>
  <c r="M39" i="25"/>
  <c r="M37" i="25"/>
  <c r="K16" i="7"/>
  <c r="K15" i="7"/>
  <c r="K11" i="7"/>
  <c r="K13" i="7"/>
  <c r="K14" i="7"/>
  <c r="K21" i="7"/>
  <c r="K10" i="7"/>
  <c r="K19" i="7"/>
  <c r="K49" i="7"/>
  <c r="K9" i="7"/>
  <c r="K23" i="7"/>
  <c r="K45" i="7"/>
  <c r="K24" i="7"/>
  <c r="K22" i="7"/>
  <c r="K51" i="7"/>
  <c r="K48" i="7"/>
  <c r="K25" i="7"/>
  <c r="K32" i="7"/>
  <c r="K53" i="7"/>
  <c r="K17" i="7"/>
  <c r="K12" i="7"/>
  <c r="K42" i="7"/>
  <c r="K30" i="7"/>
  <c r="K40" i="7"/>
  <c r="K38" i="7"/>
  <c r="K65" i="7"/>
  <c r="K34" i="7"/>
  <c r="K57" i="7"/>
  <c r="K20" i="7"/>
  <c r="K35" i="7"/>
  <c r="K37" i="7"/>
  <c r="K56" i="7"/>
  <c r="K33" i="7"/>
  <c r="K64" i="7"/>
  <c r="K52" i="7"/>
  <c r="K18" i="7"/>
  <c r="K29" i="7"/>
  <c r="K36" i="7"/>
  <c r="K44" i="7"/>
  <c r="K58" i="7"/>
  <c r="K46" i="7"/>
  <c r="K31" i="7"/>
  <c r="K47" i="7"/>
  <c r="K61" i="7"/>
  <c r="K60" i="7"/>
  <c r="K59" i="7"/>
  <c r="K43" i="7"/>
  <c r="K50" i="7"/>
  <c r="K66" i="7"/>
  <c r="K27" i="7"/>
  <c r="K55" i="7"/>
  <c r="K28" i="7"/>
  <c r="K26" i="7"/>
  <c r="K54" i="7"/>
  <c r="K39" i="7"/>
  <c r="K41" i="7"/>
  <c r="K63" i="7"/>
  <c r="K62" i="7"/>
  <c r="I11" i="26"/>
  <c r="I9" i="26"/>
  <c r="I14" i="26"/>
  <c r="I16" i="26"/>
  <c r="I18" i="26"/>
  <c r="I20" i="26"/>
  <c r="I12" i="26"/>
  <c r="I39" i="26"/>
  <c r="I41" i="26"/>
  <c r="I21" i="26"/>
  <c r="I13" i="26"/>
  <c r="I36" i="26"/>
  <c r="I24" i="26"/>
  <c r="I26" i="26"/>
  <c r="I19" i="26"/>
  <c r="I40" i="26"/>
  <c r="I22" i="26"/>
  <c r="I29" i="26"/>
  <c r="I35" i="26"/>
  <c r="I23" i="26"/>
  <c r="I27" i="26"/>
  <c r="I30" i="26"/>
  <c r="I32" i="26"/>
  <c r="I34" i="26"/>
  <c r="I15" i="26"/>
  <c r="I10" i="26"/>
  <c r="I37" i="26"/>
  <c r="I28" i="26"/>
  <c r="I17" i="26"/>
  <c r="I31" i="26"/>
  <c r="I38" i="26"/>
  <c r="I33" i="26"/>
  <c r="I25" i="26"/>
  <c r="Q13" i="26"/>
  <c r="Q15" i="26"/>
  <c r="Q17" i="26"/>
  <c r="Q19" i="26"/>
  <c r="Q11" i="26"/>
  <c r="Q34" i="26"/>
  <c r="Q12" i="26"/>
  <c r="Q35" i="26"/>
  <c r="Q23" i="26"/>
  <c r="Q25" i="26"/>
  <c r="Q14" i="26"/>
  <c r="Q16" i="26"/>
  <c r="Q18" i="26"/>
  <c r="Q39" i="26"/>
  <c r="Q41" i="26"/>
  <c r="Q21" i="26"/>
  <c r="Q10" i="26"/>
  <c r="Q26" i="26"/>
  <c r="Q31" i="26"/>
  <c r="Q33" i="26"/>
  <c r="Q40" i="26"/>
  <c r="Q24" i="26"/>
  <c r="Q30" i="26"/>
  <c r="Q32" i="26"/>
  <c r="Q28" i="26"/>
  <c r="Q20" i="26"/>
  <c r="G12" i="25"/>
  <c r="G8" i="25"/>
  <c r="G16" i="25"/>
  <c r="G9" i="25"/>
  <c r="G33" i="25"/>
  <c r="G13" i="25"/>
  <c r="G21" i="25"/>
  <c r="G25" i="25"/>
  <c r="G24" i="25"/>
  <c r="G38" i="25"/>
  <c r="G37" i="25"/>
  <c r="G29" i="25"/>
  <c r="G14" i="25"/>
  <c r="G22" i="25"/>
  <c r="G28" i="25"/>
  <c r="G32" i="25"/>
  <c r="G36" i="25"/>
  <c r="G26" i="25"/>
  <c r="G30" i="25"/>
  <c r="G34" i="25"/>
  <c r="G20" i="25"/>
  <c r="G17" i="25"/>
  <c r="G35" i="25"/>
  <c r="G40" i="25"/>
  <c r="G11" i="25"/>
  <c r="G27" i="25"/>
  <c r="G15" i="25"/>
  <c r="G31" i="25"/>
  <c r="G10" i="25"/>
  <c r="G18" i="25"/>
  <c r="G19" i="25"/>
  <c r="G39" i="25"/>
  <c r="G23" i="25"/>
  <c r="O9" i="25"/>
  <c r="O21" i="25"/>
  <c r="O20" i="25"/>
  <c r="O12" i="25"/>
  <c r="O36" i="25"/>
  <c r="O16" i="25"/>
  <c r="O13" i="25"/>
  <c r="O29" i="25"/>
  <c r="O18" i="25"/>
  <c r="O8" i="25"/>
  <c r="O24" i="25"/>
  <c r="O38" i="25"/>
  <c r="O11" i="25"/>
  <c r="O15" i="25"/>
  <c r="O19" i="25"/>
  <c r="O23" i="25"/>
  <c r="O27" i="25"/>
  <c r="O31" i="25"/>
  <c r="O39" i="25"/>
  <c r="O10" i="25"/>
  <c r="O14" i="25"/>
  <c r="O28" i="25"/>
  <c r="O32" i="25"/>
  <c r="O25" i="25"/>
  <c r="O26" i="25"/>
  <c r="O30" i="25"/>
  <c r="O34" i="25"/>
  <c r="O17" i="25"/>
  <c r="O40" i="25"/>
  <c r="O33" i="25"/>
  <c r="O35" i="25"/>
  <c r="M11" i="7"/>
  <c r="M52" i="7"/>
  <c r="M15" i="7"/>
  <c r="M18" i="7"/>
  <c r="M14" i="7"/>
  <c r="M20" i="7"/>
  <c r="M13" i="7"/>
  <c r="M16" i="7"/>
  <c r="M37" i="7"/>
  <c r="M10" i="7"/>
  <c r="M39" i="7"/>
  <c r="M35" i="7"/>
  <c r="M25" i="7"/>
  <c r="M31" i="7"/>
  <c r="M17" i="7"/>
  <c r="M22" i="7"/>
  <c r="M41" i="7"/>
  <c r="M62" i="7"/>
  <c r="M29" i="7"/>
  <c r="M28" i="7"/>
  <c r="M65" i="7"/>
  <c r="M32" i="7"/>
  <c r="M60" i="7"/>
  <c r="M27" i="7"/>
  <c r="M55" i="7"/>
  <c r="M64" i="7"/>
  <c r="M36" i="7"/>
  <c r="M30" i="7"/>
  <c r="M54" i="7"/>
  <c r="M33" i="7"/>
  <c r="M66" i="7"/>
  <c r="M24" i="7"/>
  <c r="M50" i="7"/>
  <c r="M23" i="7"/>
  <c r="M44" i="7"/>
  <c r="M48" i="7"/>
  <c r="M40" i="7"/>
  <c r="M42" i="7"/>
  <c r="M63" i="7"/>
  <c r="M12" i="7"/>
  <c r="M9" i="7"/>
  <c r="M38" i="7"/>
  <c r="M51" i="7"/>
  <c r="M34" i="7"/>
  <c r="M47" i="7"/>
  <c r="M53" i="7"/>
  <c r="M57" i="7"/>
  <c r="M21" i="7"/>
  <c r="M26" i="7"/>
  <c r="M56" i="7"/>
  <c r="M49" i="7"/>
  <c r="M59" i="7"/>
  <c r="M45" i="7"/>
  <c r="M46" i="7"/>
  <c r="M43" i="7"/>
  <c r="M61" i="7"/>
  <c r="M19" i="7"/>
  <c r="M58" i="7"/>
  <c r="M11" i="8"/>
  <c r="M25" i="8"/>
  <c r="M13" i="8"/>
  <c r="M23" i="8"/>
  <c r="M31" i="8"/>
  <c r="M15" i="8"/>
  <c r="M17" i="8"/>
  <c r="M21" i="8"/>
  <c r="M64" i="8"/>
  <c r="M41" i="8"/>
  <c r="M52" i="8"/>
  <c r="M14" i="8"/>
  <c r="M22" i="8"/>
  <c r="M16" i="8"/>
  <c r="M35" i="8"/>
  <c r="M45" i="8"/>
  <c r="M47" i="8"/>
  <c r="M66" i="8"/>
  <c r="M57" i="8"/>
  <c r="M65" i="8"/>
  <c r="M44" i="8"/>
  <c r="M33" i="8"/>
  <c r="M60" i="8"/>
  <c r="M9" i="8"/>
  <c r="M28" i="8"/>
  <c r="M36" i="8"/>
  <c r="M42" i="8"/>
  <c r="M19" i="8"/>
  <c r="M37" i="8"/>
  <c r="M55" i="8"/>
  <c r="M67" i="8"/>
  <c r="M54" i="8"/>
  <c r="M62" i="8"/>
  <c r="M29" i="8"/>
  <c r="M38" i="8"/>
  <c r="M48" i="8"/>
  <c r="M56" i="8"/>
  <c r="M20" i="8"/>
  <c r="M40" i="8"/>
  <c r="M12" i="8"/>
  <c r="M24" i="8"/>
  <c r="M39" i="8"/>
  <c r="M51" i="8"/>
  <c r="M63" i="8"/>
  <c r="M50" i="8"/>
  <c r="M53" i="8"/>
  <c r="M61" i="8"/>
  <c r="M68" i="8"/>
  <c r="M49" i="8"/>
  <c r="M46" i="8"/>
  <c r="M10" i="8"/>
  <c r="M18" i="8"/>
  <c r="M34" i="8"/>
  <c r="M26" i="8"/>
  <c r="M32" i="8"/>
  <c r="M43" i="8"/>
  <c r="M58" i="8"/>
  <c r="M59" i="8"/>
  <c r="M30" i="8"/>
  <c r="M27" i="8"/>
  <c r="K33" i="55"/>
  <c r="K9" i="55"/>
  <c r="K17" i="55"/>
  <c r="K25" i="55"/>
  <c r="K14" i="55"/>
  <c r="K22" i="55"/>
  <c r="K30" i="55"/>
  <c r="K31" i="55"/>
  <c r="K15" i="55"/>
  <c r="K23" i="55"/>
  <c r="K12" i="55"/>
  <c r="K20" i="55"/>
  <c r="K28" i="55"/>
  <c r="K29" i="55"/>
  <c r="K13" i="55"/>
  <c r="K21" i="55"/>
  <c r="K10" i="55"/>
  <c r="K18" i="55"/>
  <c r="K26" i="55"/>
  <c r="K24" i="55"/>
  <c r="K32" i="55"/>
  <c r="K16" i="55"/>
  <c r="K19" i="55"/>
  <c r="K27" i="55"/>
  <c r="K11" i="55"/>
  <c r="S27" i="55"/>
  <c r="S11" i="55"/>
  <c r="S19" i="55"/>
  <c r="S16" i="55"/>
  <c r="S24" i="55"/>
  <c r="S32" i="55"/>
  <c r="S25" i="55"/>
  <c r="S33" i="55"/>
  <c r="S9" i="55"/>
  <c r="S17" i="55"/>
  <c r="S14" i="55"/>
  <c r="S22" i="55"/>
  <c r="S30" i="55"/>
  <c r="S31" i="55"/>
  <c r="S15" i="55"/>
  <c r="S23" i="55"/>
  <c r="S12" i="55"/>
  <c r="S20" i="55"/>
  <c r="S28" i="55"/>
  <c r="S29" i="55"/>
  <c r="S13" i="55"/>
  <c r="S18" i="55"/>
  <c r="S26" i="55"/>
  <c r="S10" i="55"/>
  <c r="S21" i="55"/>
  <c r="O29" i="54"/>
  <c r="O30" i="54"/>
  <c r="O25" i="54"/>
  <c r="O26" i="54"/>
  <c r="O32" i="54"/>
  <c r="O31" i="54"/>
  <c r="O28" i="54"/>
  <c r="O27" i="54"/>
  <c r="O33" i="54"/>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7" i="5"/>
  <c r="U41" i="5"/>
  <c r="U45" i="5"/>
  <c r="U49" i="5"/>
  <c r="U31" i="5"/>
  <c r="U25" i="5"/>
  <c r="U32" i="5"/>
  <c r="U34" i="5"/>
  <c r="U38" i="5"/>
  <c r="U42" i="5"/>
  <c r="U46" i="5"/>
  <c r="U24" i="5"/>
  <c r="U33" i="5"/>
  <c r="U26" i="5"/>
  <c r="U40" i="5"/>
  <c r="U29" i="5"/>
  <c r="U30" i="5"/>
  <c r="U35" i="5"/>
  <c r="U39" i="5"/>
  <c r="U43" i="5"/>
  <c r="U47" i="5"/>
  <c r="U27" i="5"/>
  <c r="U28" i="5"/>
  <c r="U36" i="5"/>
  <c r="U44" i="5"/>
  <c r="U48" i="5"/>
  <c r="Y31" i="5"/>
  <c r="Y35" i="5"/>
  <c r="Y39" i="5"/>
  <c r="Y43" i="5"/>
  <c r="Y47" i="5"/>
  <c r="Y28" i="5"/>
  <c r="Y32" i="5"/>
  <c r="Y40" i="5"/>
  <c r="Y44" i="5"/>
  <c r="Y48" i="5"/>
  <c r="Y34" i="5"/>
  <c r="Y42" i="5"/>
  <c r="Y33" i="5"/>
  <c r="Y37" i="5"/>
  <c r="Y41" i="5"/>
  <c r="Y45" i="5"/>
  <c r="Y30" i="5"/>
  <c r="Y38" i="5"/>
  <c r="Y46" i="5"/>
  <c r="AA26" i="5"/>
  <c r="AA31" i="5"/>
  <c r="AA39" i="5"/>
  <c r="AA48" i="5"/>
  <c r="AA24" i="5"/>
  <c r="AA34" i="5"/>
  <c r="AA41" i="5"/>
  <c r="AA25" i="5"/>
  <c r="AA33" i="5"/>
  <c r="AA42" i="5"/>
  <c r="AA27" i="5"/>
  <c r="AA36" i="5"/>
  <c r="AA44" i="5"/>
  <c r="AA40" i="5"/>
  <c r="AA49" i="5"/>
  <c r="AA28" i="5"/>
  <c r="AA35" i="5"/>
  <c r="AA43" i="5"/>
  <c r="AA30" i="5"/>
  <c r="AA38" i="5"/>
  <c r="AA45" i="5"/>
  <c r="AA29" i="5"/>
  <c r="AA37" i="5"/>
  <c r="AA46" i="5"/>
  <c r="AA32" i="5"/>
  <c r="AA47" i="5"/>
  <c r="W30" i="5"/>
  <c r="W34" i="5"/>
  <c r="W38" i="5"/>
  <c r="W42" i="5"/>
  <c r="W46" i="5"/>
  <c r="W31" i="5"/>
  <c r="W35" i="5"/>
  <c r="W39" i="5"/>
  <c r="W43" i="5"/>
  <c r="W47" i="5"/>
  <c r="W33" i="5"/>
  <c r="W41" i="5"/>
  <c r="W49" i="5"/>
  <c r="W28" i="5"/>
  <c r="W32" i="5"/>
  <c r="W36" i="5"/>
  <c r="W40" i="5"/>
  <c r="W44" i="5"/>
  <c r="W48" i="5"/>
  <c r="W29" i="5"/>
  <c r="W37" i="5"/>
  <c r="W45" i="5"/>
  <c r="W24" i="6"/>
  <c r="W31" i="6"/>
  <c r="W44" i="6"/>
  <c r="Y34" i="6"/>
  <c r="K27" i="69"/>
  <c r="Q8" i="73"/>
  <c r="Q9" i="73"/>
  <c r="Q23" i="73"/>
  <c r="Q12" i="73"/>
  <c r="Q11" i="73"/>
  <c r="Q20" i="73"/>
  <c r="Q17" i="73"/>
  <c r="Q25" i="73"/>
  <c r="Q27" i="73"/>
  <c r="Q14" i="73"/>
  <c r="Q19" i="73"/>
  <c r="Q16" i="73"/>
  <c r="Q15" i="73"/>
  <c r="Q26" i="73"/>
  <c r="M28" i="72"/>
  <c r="M12" i="72"/>
  <c r="M18" i="72"/>
  <c r="M26" i="72"/>
  <c r="M22" i="72"/>
  <c r="M16" i="72"/>
  <c r="M23" i="72"/>
  <c r="M30" i="72"/>
  <c r="M27" i="72"/>
  <c r="M14" i="72"/>
  <c r="M20" i="72"/>
  <c r="M17" i="72"/>
  <c r="M25" i="72"/>
  <c r="M15" i="72"/>
  <c r="M21" i="72"/>
  <c r="M29" i="72"/>
  <c r="M9" i="72"/>
  <c r="M19" i="72"/>
  <c r="M13" i="72"/>
  <c r="M10" i="72"/>
  <c r="M11" i="72"/>
  <c r="M31" i="72"/>
  <c r="I16" i="71"/>
  <c r="I32" i="71"/>
  <c r="I22" i="71"/>
  <c r="I26" i="71"/>
  <c r="I15" i="71"/>
  <c r="I21" i="71"/>
  <c r="I24" i="71"/>
  <c r="I11" i="71"/>
  <c r="I14" i="71"/>
  <c r="I33" i="71"/>
  <c r="I20" i="71"/>
  <c r="I13" i="71"/>
  <c r="I25" i="71"/>
  <c r="I10" i="71"/>
  <c r="I9" i="71"/>
  <c r="I12" i="71"/>
  <c r="I30" i="71"/>
  <c r="I19" i="71"/>
  <c r="I29" i="71"/>
  <c r="I18" i="71"/>
  <c r="I31" i="71"/>
  <c r="I28" i="71"/>
  <c r="I17" i="71"/>
  <c r="I23" i="71"/>
  <c r="I27" i="71"/>
  <c r="Q18" i="71"/>
  <c r="Q28" i="71"/>
  <c r="Q17" i="71"/>
  <c r="Q27" i="71"/>
  <c r="Q16" i="71"/>
  <c r="Q22" i="71"/>
  <c r="Q26" i="71"/>
  <c r="Q15" i="71"/>
  <c r="Q21" i="71"/>
  <c r="Q14" i="71"/>
  <c r="Q33" i="71"/>
  <c r="Q20" i="71"/>
  <c r="Q13" i="71"/>
  <c r="Q9" i="71"/>
  <c r="Q29" i="71"/>
  <c r="I27" i="69"/>
  <c r="O14" i="72"/>
  <c r="O20" i="72"/>
  <c r="O12" i="72"/>
  <c r="O9" i="72"/>
  <c r="O13" i="72"/>
  <c r="O27" i="72"/>
  <c r="O11" i="72"/>
  <c r="O31" i="72"/>
  <c r="O17" i="72"/>
  <c r="O25" i="72"/>
  <c r="O15" i="72"/>
  <c r="O21" i="72"/>
  <c r="O29" i="72"/>
  <c r="O26" i="72"/>
  <c r="O19" i="72"/>
  <c r="O16" i="72"/>
  <c r="O23" i="72"/>
  <c r="O30" i="72"/>
  <c r="K10" i="71"/>
  <c r="K16" i="71"/>
  <c r="K32" i="71"/>
  <c r="K9" i="71"/>
  <c r="K12" i="71"/>
  <c r="K30" i="71"/>
  <c r="K15" i="71"/>
  <c r="K29" i="71"/>
  <c r="K11" i="71"/>
  <c r="K14" i="71"/>
  <c r="K33" i="71"/>
  <c r="K28" i="71"/>
  <c r="K13" i="71"/>
  <c r="K25" i="71"/>
  <c r="K23" i="71"/>
  <c r="K27" i="71"/>
  <c r="K22" i="71"/>
  <c r="K26" i="71"/>
  <c r="K19" i="71"/>
  <c r="K21" i="71"/>
  <c r="K24" i="71"/>
  <c r="K18" i="71"/>
  <c r="K31" i="71"/>
  <c r="K20" i="71"/>
  <c r="K17" i="71"/>
  <c r="S21" i="71"/>
  <c r="S25" i="71"/>
  <c r="S18" i="71"/>
  <c r="S20" i="71"/>
  <c r="S23" i="71"/>
  <c r="S17" i="71"/>
  <c r="S30" i="71"/>
  <c r="S19" i="71"/>
  <c r="S16" i="71"/>
  <c r="S9" i="71"/>
  <c r="S15" i="71"/>
  <c r="S31" i="71"/>
  <c r="S11" i="71"/>
  <c r="S29" i="71"/>
  <c r="S14" i="71"/>
  <c r="S33" i="71"/>
  <c r="S28" i="71"/>
  <c r="S10" i="71"/>
  <c r="S13" i="71"/>
  <c r="S32" i="71"/>
  <c r="S27" i="71"/>
  <c r="S12" i="71"/>
  <c r="S24" i="71"/>
  <c r="S22" i="71"/>
  <c r="S26" i="71"/>
  <c r="M28" i="73"/>
  <c r="M15" i="73"/>
  <c r="M21" i="73"/>
  <c r="M9" i="73"/>
  <c r="M20" i="73"/>
  <c r="M22" i="73"/>
  <c r="M13" i="73"/>
  <c r="M10" i="73"/>
  <c r="M11" i="73"/>
  <c r="M26" i="73"/>
  <c r="M8" i="73"/>
  <c r="M25" i="73"/>
  <c r="M16" i="73"/>
  <c r="M12" i="73"/>
  <c r="M14" i="73"/>
  <c r="M17" i="73"/>
  <c r="M23" i="73"/>
  <c r="M27" i="73"/>
  <c r="M18" i="73"/>
  <c r="M19" i="73"/>
  <c r="Q27" i="72"/>
  <c r="Q14" i="72"/>
  <c r="Q20" i="72"/>
  <c r="Q17" i="72"/>
  <c r="Q25" i="72"/>
  <c r="Q15" i="72"/>
  <c r="Q29" i="72"/>
  <c r="Q9" i="72"/>
  <c r="Q19" i="72"/>
  <c r="Q11" i="72"/>
  <c r="Q12" i="72"/>
  <c r="Q26" i="72"/>
  <c r="Q16" i="72"/>
  <c r="Q23" i="72"/>
  <c r="M13" i="71"/>
  <c r="M10" i="71"/>
  <c r="M9" i="71"/>
  <c r="M12" i="71"/>
  <c r="M29" i="71"/>
  <c r="M18" i="71"/>
  <c r="M31" i="71"/>
  <c r="M28" i="71"/>
  <c r="M17" i="71"/>
  <c r="M23" i="71"/>
  <c r="M27" i="71"/>
  <c r="M16" i="71"/>
  <c r="M32" i="71"/>
  <c r="M22" i="71"/>
  <c r="M26" i="71"/>
  <c r="M15" i="71"/>
  <c r="M21" i="71"/>
  <c r="M11" i="71"/>
  <c r="M14" i="71"/>
  <c r="M33" i="71"/>
  <c r="M20" i="71"/>
  <c r="O30" i="73"/>
  <c r="O21" i="73"/>
  <c r="O11" i="73"/>
  <c r="O20" i="73"/>
  <c r="O19" i="73"/>
  <c r="O16" i="73"/>
  <c r="O23" i="73"/>
  <c r="O12" i="73"/>
  <c r="O26" i="73"/>
  <c r="O31" i="73"/>
  <c r="O15" i="73"/>
  <c r="O27" i="73"/>
  <c r="O14" i="73"/>
  <c r="O25" i="73"/>
  <c r="O13" i="73"/>
  <c r="O9" i="73"/>
  <c r="O8" i="73"/>
  <c r="O17" i="73"/>
  <c r="O28" i="71"/>
  <c r="O13" i="71"/>
  <c r="O27" i="71"/>
  <c r="O22" i="71"/>
  <c r="O26" i="71"/>
  <c r="O21" i="71"/>
  <c r="O18" i="71"/>
  <c r="O20" i="71"/>
  <c r="O17" i="71"/>
  <c r="O10" i="71"/>
  <c r="O16" i="71"/>
  <c r="O9" i="71"/>
  <c r="O12" i="71"/>
  <c r="O15" i="71"/>
  <c r="O29" i="71"/>
  <c r="O11" i="71"/>
  <c r="O14" i="71"/>
  <c r="O33" i="71"/>
  <c r="K27" i="70"/>
  <c r="K32" i="70"/>
  <c r="K23" i="70"/>
  <c r="K31" i="70"/>
  <c r="K18" i="70"/>
  <c r="K13" i="70"/>
  <c r="K29" i="70"/>
  <c r="K22" i="70"/>
  <c r="K33" i="70"/>
  <c r="K19" i="70"/>
  <c r="K20" i="70"/>
  <c r="K15" i="70"/>
  <c r="K14" i="70"/>
  <c r="K30" i="70"/>
  <c r="K12" i="70"/>
  <c r="K25" i="70"/>
  <c r="K17" i="70"/>
  <c r="K9" i="70"/>
  <c r="K16" i="70"/>
  <c r="K11" i="70"/>
  <c r="K10" i="70"/>
  <c r="K26" i="70"/>
  <c r="K28" i="70"/>
  <c r="K21" i="70"/>
  <c r="K24" i="70"/>
  <c r="M9" i="70"/>
  <c r="M33" i="70"/>
  <c r="M11" i="70"/>
  <c r="M27" i="70"/>
  <c r="M22" i="70"/>
  <c r="M17" i="70"/>
  <c r="M10" i="70"/>
  <c r="M26" i="70"/>
  <c r="M28" i="70"/>
  <c r="M13" i="70"/>
  <c r="M23" i="70"/>
  <c r="M18" i="70"/>
  <c r="M12" i="70"/>
  <c r="M31" i="70"/>
  <c r="M20" i="70"/>
  <c r="M16" i="70"/>
  <c r="M32" i="70"/>
  <c r="M21" i="70"/>
  <c r="M14" i="70"/>
  <c r="M15" i="70"/>
  <c r="M29" i="70"/>
  <c r="I9" i="70"/>
  <c r="I18" i="70"/>
  <c r="I14" i="70"/>
  <c r="I25" i="70"/>
  <c r="I20" i="70"/>
  <c r="I31" i="70"/>
  <c r="I26" i="70"/>
  <c r="I29" i="70"/>
  <c r="I10" i="70"/>
  <c r="I27" i="70"/>
  <c r="I21" i="70"/>
  <c r="I19" i="70"/>
  <c r="I16" i="70"/>
  <c r="I32" i="70"/>
  <c r="I11" i="70"/>
  <c r="I13" i="70"/>
  <c r="I24" i="70"/>
  <c r="I23" i="70"/>
  <c r="I30" i="70"/>
  <c r="I15" i="70"/>
  <c r="I17" i="70"/>
  <c r="I33" i="70"/>
  <c r="I12" i="70"/>
  <c r="I28" i="70"/>
  <c r="I22" i="70"/>
  <c r="Q22" i="70"/>
  <c r="Q18" i="70"/>
  <c r="Q13" i="70"/>
  <c r="Q29" i="70"/>
  <c r="Q26" i="70"/>
  <c r="Q17" i="70"/>
  <c r="Q15" i="70"/>
  <c r="Q27" i="70"/>
  <c r="Q14" i="70"/>
  <c r="Q9" i="70"/>
  <c r="Q20" i="70"/>
  <c r="Q21" i="70"/>
  <c r="Q16" i="70"/>
  <c r="Q33" i="70"/>
  <c r="Q28" i="70"/>
  <c r="S12" i="70"/>
  <c r="S27" i="70"/>
  <c r="S22" i="70"/>
  <c r="S24" i="70"/>
  <c r="S17" i="70"/>
  <c r="S33" i="70"/>
  <c r="S16" i="70"/>
  <c r="S10" i="70"/>
  <c r="S20" i="70"/>
  <c r="S23" i="70"/>
  <c r="S19" i="70"/>
  <c r="S31" i="70"/>
  <c r="S18" i="70"/>
  <c r="S32" i="70"/>
  <c r="S13" i="70"/>
  <c r="S29" i="70"/>
  <c r="S26" i="70"/>
  <c r="S15" i="70"/>
  <c r="S28" i="70"/>
  <c r="S11" i="70"/>
  <c r="S14" i="70"/>
  <c r="S30" i="70"/>
  <c r="S9" i="70"/>
  <c r="S25" i="70"/>
  <c r="S21" i="70"/>
  <c r="G9" i="70"/>
  <c r="G26" i="70"/>
  <c r="G16" i="70"/>
  <c r="G32" i="70"/>
  <c r="G18" i="70"/>
  <c r="G11" i="70"/>
  <c r="G27" i="70"/>
  <c r="G17" i="70"/>
  <c r="G13" i="70"/>
  <c r="G14" i="70"/>
  <c r="G29" i="70"/>
  <c r="G12" i="70"/>
  <c r="G28" i="70"/>
  <c r="G23" i="70"/>
  <c r="G10" i="70"/>
  <c r="G20" i="70"/>
  <c r="G31" i="70"/>
  <c r="G30" i="70"/>
  <c r="G25" i="70"/>
  <c r="G22" i="70"/>
  <c r="G21" i="70"/>
  <c r="G24" i="70"/>
  <c r="G19" i="70"/>
  <c r="G33" i="70"/>
  <c r="G15" i="70"/>
  <c r="O13" i="70"/>
  <c r="O18" i="70"/>
  <c r="O33" i="70"/>
  <c r="O20" i="70"/>
  <c r="O10" i="70"/>
  <c r="O15" i="70"/>
  <c r="O9" i="70"/>
  <c r="O16" i="70"/>
  <c r="O26" i="70"/>
  <c r="O11" i="70"/>
  <c r="O27" i="70"/>
  <c r="O21" i="70"/>
  <c r="O17" i="70"/>
  <c r="O22" i="70"/>
  <c r="O29" i="70"/>
  <c r="O12" i="70"/>
  <c r="O28" i="70"/>
  <c r="O14" i="70"/>
  <c r="I27" i="68"/>
  <c r="K27" i="68"/>
  <c r="Q25" i="63"/>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I32" i="6"/>
  <c r="Q32" i="6"/>
  <c r="Y32" i="6"/>
  <c r="K32" i="6"/>
  <c r="S32" i="6"/>
  <c r="AA32" i="6"/>
  <c r="M27" i="21"/>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G32" i="6"/>
  <c r="O32" i="6"/>
  <c r="W32" i="6"/>
  <c r="M27" i="22"/>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E37" i="5"/>
  <c r="M37"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9" i="70"/>
  <c r="E14" i="70"/>
  <c r="E9" i="70"/>
  <c r="E11" i="70"/>
  <c r="E23" i="70"/>
  <c r="E28" i="70"/>
  <c r="E32" i="70"/>
  <c r="E13" i="70"/>
  <c r="E16" i="70"/>
  <c r="E25" i="70"/>
  <c r="E18" i="70"/>
  <c r="E21" i="70"/>
  <c r="E26" i="70"/>
  <c r="E30" i="70"/>
  <c r="E10" i="71"/>
  <c r="E16" i="71"/>
  <c r="E18" i="71"/>
  <c r="E25" i="71"/>
  <c r="E32" i="71"/>
  <c r="E9" i="71"/>
  <c r="E14" i="71"/>
  <c r="E11" i="71"/>
  <c r="E21" i="71"/>
  <c r="E23" i="71"/>
  <c r="E26" i="71"/>
  <c r="E28" i="71"/>
  <c r="E30" i="71"/>
  <c r="E12" i="71"/>
  <c r="E22" i="71"/>
  <c r="E27" i="71"/>
  <c r="E13" i="71"/>
  <c r="E17" i="71"/>
  <c r="E15" i="71"/>
  <c r="E19" i="71"/>
  <c r="E33" i="71"/>
  <c r="E31" i="71"/>
  <c r="E20" i="71"/>
  <c r="E24" i="71"/>
  <c r="E29" i="71"/>
  <c r="G10" i="71"/>
  <c r="G15" i="71"/>
  <c r="G17" i="71"/>
  <c r="G19" i="71"/>
  <c r="G24" i="71"/>
  <c r="G27" i="71"/>
  <c r="G29" i="71"/>
  <c r="G32" i="71"/>
  <c r="G20" i="71"/>
  <c r="G22" i="71"/>
  <c r="G25" i="71"/>
  <c r="G33" i="71"/>
  <c r="G12" i="71"/>
  <c r="G23" i="71"/>
  <c r="G18" i="71"/>
  <c r="G28" i="71"/>
  <c r="G13" i="71"/>
  <c r="G11" i="71"/>
  <c r="G16" i="71"/>
  <c r="G26" i="71"/>
  <c r="G30" i="71"/>
  <c r="G14" i="71"/>
  <c r="G9" i="71"/>
  <c r="G21" i="71"/>
  <c r="G31" i="71"/>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U29" i="43"/>
  <c r="U23" i="43"/>
  <c r="Y8" i="46"/>
  <c r="Q20" i="50"/>
  <c r="Y14" i="50"/>
  <c r="S24" i="5"/>
  <c r="S25" i="5"/>
  <c r="S26" i="5"/>
  <c r="S27" i="5"/>
  <c r="S12" i="44"/>
  <c r="S22" i="44"/>
  <c r="S24" i="44"/>
  <c r="I28" i="31"/>
  <c r="I26" i="27"/>
  <c r="G15" i="40"/>
  <c r="G15" i="39"/>
  <c r="I28" i="32"/>
  <c r="O10" i="31"/>
  <c r="I26" i="28"/>
  <c r="G32" i="27"/>
  <c r="I21" i="73"/>
  <c r="E30" i="72"/>
  <c r="G29" i="73"/>
  <c r="K16" i="72"/>
  <c r="S21" i="72"/>
  <c r="G23" i="72"/>
  <c r="I9" i="73"/>
  <c r="G15" i="69"/>
  <c r="O20" i="69"/>
  <c r="M13" i="69"/>
  <c r="Q23" i="68"/>
  <c r="S19" i="68"/>
  <c r="O24" i="68"/>
  <c r="S19" i="73"/>
  <c r="G22" i="73"/>
  <c r="G21" i="73"/>
  <c r="G25" i="73"/>
  <c r="I8" i="72"/>
  <c r="E15" i="72"/>
  <c r="I12" i="72"/>
  <c r="S31" i="72"/>
  <c r="G16" i="72"/>
  <c r="O8" i="72"/>
  <c r="K20" i="72"/>
  <c r="K28" i="72"/>
  <c r="E19" i="72"/>
  <c r="S15" i="73"/>
  <c r="S30" i="73"/>
  <c r="O21" i="69"/>
  <c r="G9" i="72"/>
  <c r="G28" i="72"/>
  <c r="O24" i="69"/>
  <c r="M15" i="69"/>
  <c r="Q16" i="69"/>
  <c r="E16" i="68"/>
  <c r="S25" i="68"/>
  <c r="O8" i="68"/>
  <c r="E11" i="72"/>
  <c r="K30" i="72"/>
  <c r="E10" i="68"/>
  <c r="E12" i="68"/>
  <c r="Q13" i="68"/>
  <c r="M14" i="68"/>
  <c r="E17" i="68"/>
  <c r="G27" i="68"/>
  <c r="I10" i="73"/>
  <c r="G28" i="73"/>
  <c r="S26" i="73"/>
  <c r="G27" i="73"/>
  <c r="E13" i="72"/>
  <c r="S12" i="72"/>
  <c r="G21" i="72"/>
  <c r="S22" i="72"/>
  <c r="K26" i="72"/>
  <c r="I31"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I20" i="73"/>
  <c r="I26" i="73"/>
  <c r="I23" i="73"/>
  <c r="I14" i="73"/>
  <c r="I13" i="73"/>
  <c r="I25" i="73"/>
  <c r="I28" i="73"/>
  <c r="I19" i="73"/>
  <c r="I18" i="73"/>
  <c r="I11" i="73"/>
  <c r="E21" i="73"/>
  <c r="E17" i="73"/>
  <c r="E26" i="73"/>
  <c r="E27" i="73"/>
  <c r="E25" i="73"/>
  <c r="E10" i="73"/>
  <c r="E8" i="73"/>
  <c r="E31" i="73"/>
  <c r="E20" i="73"/>
  <c r="I15" i="73"/>
  <c r="E16" i="73"/>
  <c r="I17" i="73"/>
  <c r="E22" i="73"/>
  <c r="M29"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9" i="73"/>
  <c r="E13" i="73"/>
  <c r="E14" i="73"/>
  <c r="K26" i="73"/>
  <c r="K28" i="73"/>
  <c r="S26" i="69"/>
  <c r="K17" i="68"/>
  <c r="E21" i="68"/>
  <c r="E12" i="73"/>
  <c r="E18" i="73"/>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M31" i="73"/>
  <c r="K17" i="73"/>
  <c r="K15" i="73"/>
  <c r="K11" i="73"/>
  <c r="K9" i="73"/>
  <c r="K18" i="73"/>
  <c r="K10" i="73"/>
  <c r="K30" i="73"/>
  <c r="K27" i="73"/>
  <c r="K21" i="73"/>
  <c r="K19" i="73"/>
  <c r="K23" i="73"/>
  <c r="E11" i="69"/>
  <c r="Q10" i="69"/>
  <c r="M19" i="69"/>
  <c r="M18" i="68"/>
  <c r="Q22" i="68"/>
  <c r="S28" i="68"/>
  <c r="K13" i="73"/>
  <c r="M22" i="68"/>
  <c r="S16" i="73"/>
  <c r="S17" i="73"/>
  <c r="S29" i="73"/>
  <c r="S13" i="73"/>
  <c r="S22" i="73"/>
  <c r="I11" i="72"/>
  <c r="I27" i="72"/>
  <c r="I25" i="72"/>
  <c r="E18" i="72"/>
  <c r="S20" i="72"/>
  <c r="E22" i="72"/>
  <c r="G27" i="72"/>
  <c r="E29" i="72"/>
  <c r="D37" i="71"/>
  <c r="D37" i="70"/>
  <c r="I8" i="70"/>
  <c r="G8" i="70"/>
  <c r="G12" i="73"/>
  <c r="I14" i="72"/>
  <c r="L37" i="71"/>
  <c r="S14" i="73"/>
  <c r="S28" i="72"/>
  <c r="I30" i="73"/>
  <c r="E31" i="72"/>
  <c r="E10" i="72"/>
  <c r="E25" i="72"/>
  <c r="E27" i="72"/>
  <c r="E28" i="72"/>
  <c r="E26" i="72"/>
  <c r="E23" i="72"/>
  <c r="E9" i="72"/>
  <c r="I10" i="72"/>
  <c r="I15" i="72"/>
  <c r="G20" i="72"/>
  <c r="G8" i="72"/>
  <c r="G13" i="72"/>
  <c r="G11" i="72"/>
  <c r="L37" i="70"/>
  <c r="G15" i="73"/>
  <c r="G15" i="72"/>
  <c r="G19" i="72"/>
  <c r="S25" i="72"/>
  <c r="I29" i="72"/>
  <c r="S9" i="72"/>
  <c r="I23" i="72"/>
  <c r="S9" i="73"/>
  <c r="G14" i="73"/>
  <c r="G20" i="73"/>
  <c r="S21" i="73"/>
  <c r="O29" i="73"/>
  <c r="Q8" i="72"/>
  <c r="K14" i="72"/>
  <c r="I18" i="72"/>
  <c r="E21" i="72"/>
  <c r="K22" i="72"/>
  <c r="G26" i="72"/>
  <c r="K29" i="72"/>
  <c r="K8" i="70"/>
  <c r="E17" i="72"/>
  <c r="G12" i="72"/>
  <c r="I19" i="72"/>
  <c r="I26" i="72"/>
  <c r="G19" i="73"/>
  <c r="G26" i="73"/>
  <c r="G31" i="73"/>
  <c r="G18" i="73"/>
  <c r="G16" i="73"/>
  <c r="G10" i="73"/>
  <c r="F35" i="73"/>
  <c r="E29" i="73"/>
  <c r="I31" i="73"/>
  <c r="K15" i="72"/>
  <c r="K21" i="72"/>
  <c r="K11" i="72"/>
  <c r="K23" i="72"/>
  <c r="K17" i="72"/>
  <c r="K12" i="72"/>
  <c r="K8" i="72"/>
  <c r="E14" i="72"/>
  <c r="S17" i="72"/>
  <c r="S18" i="72"/>
  <c r="I30" i="72"/>
  <c r="Q8" i="71"/>
  <c r="S8" i="70"/>
  <c r="G11" i="73"/>
  <c r="L35" i="72"/>
  <c r="S16" i="72"/>
  <c r="I22" i="72"/>
  <c r="K27" i="72"/>
  <c r="G30" i="72"/>
  <c r="N35" i="73"/>
  <c r="S11" i="73"/>
  <c r="S23" i="73"/>
  <c r="S28" i="73"/>
  <c r="S31" i="73"/>
  <c r="S8" i="72"/>
  <c r="K10" i="72"/>
  <c r="S14" i="72"/>
  <c r="I16" i="72"/>
  <c r="K18" i="72"/>
  <c r="I20" i="72"/>
  <c r="K25" i="72"/>
  <c r="S27" i="72"/>
  <c r="S29" i="72"/>
  <c r="K31" i="72"/>
  <c r="Q8" i="70"/>
  <c r="G17" i="72"/>
  <c r="S13" i="72"/>
  <c r="K19" i="72"/>
  <c r="G31" i="72"/>
  <c r="Q9" i="63"/>
  <c r="S8" i="71"/>
  <c r="O8" i="70"/>
  <c r="G11" i="40"/>
  <c r="G11" i="39"/>
  <c r="Q29" i="38"/>
  <c r="K22" i="27"/>
  <c r="G23" i="24"/>
  <c r="U9" i="50"/>
  <c r="D32" i="69"/>
  <c r="Q9" i="69"/>
  <c r="K8" i="73"/>
  <c r="S8" i="73"/>
  <c r="G9" i="73"/>
  <c r="M23" i="38"/>
  <c r="M9" i="38"/>
  <c r="G21" i="30"/>
  <c r="G19" i="30"/>
  <c r="K22" i="28"/>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2" i="69"/>
  <c r="K28" i="38"/>
  <c r="G26" i="28"/>
  <c r="S34" i="44"/>
  <c r="S18" i="44"/>
  <c r="S25" i="44"/>
  <c r="S36" i="44"/>
  <c r="S13" i="44"/>
  <c r="S31" i="44"/>
  <c r="S16" i="44"/>
  <c r="S20" i="44"/>
  <c r="S14" i="44"/>
  <c r="S32" i="44"/>
  <c r="S19" i="44"/>
  <c r="S26" i="44"/>
  <c r="S37" i="44"/>
  <c r="S21" i="44"/>
  <c r="S28" i="44"/>
  <c r="S15" i="44"/>
  <c r="S33" i="44"/>
  <c r="S30" i="44"/>
  <c r="S29" i="44"/>
  <c r="S17" i="44"/>
  <c r="S23" i="44"/>
  <c r="S35" i="44"/>
  <c r="S27" i="44"/>
  <c r="E9" i="68"/>
  <c r="D35" i="72"/>
  <c r="M8" i="72"/>
  <c r="I9" i="72"/>
  <c r="G26" i="27"/>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E11" i="73"/>
  <c r="I12" i="73"/>
  <c r="E15" i="73"/>
  <c r="I16" i="73"/>
  <c r="E19" i="73"/>
  <c r="I22" i="73"/>
  <c r="E23" i="73"/>
  <c r="I27" i="73"/>
  <c r="E28" i="73"/>
  <c r="I29" i="73"/>
  <c r="E30" i="73"/>
  <c r="M30" i="73"/>
  <c r="E12" i="72"/>
  <c r="I13" i="72"/>
  <c r="E16" i="72"/>
  <c r="I17" i="72"/>
  <c r="E20" i="72"/>
  <c r="I21" i="72"/>
  <c r="I28"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S10" i="73"/>
  <c r="K12" i="73"/>
  <c r="S12" i="73"/>
  <c r="G13" i="73"/>
  <c r="K14" i="73"/>
  <c r="K16" i="73"/>
  <c r="G17" i="73"/>
  <c r="S18" i="73"/>
  <c r="K20" i="73"/>
  <c r="S20" i="73"/>
  <c r="K22" i="73"/>
  <c r="G23" i="73"/>
  <c r="K25" i="73"/>
  <c r="S25" i="73"/>
  <c r="S27" i="73"/>
  <c r="K29" i="73"/>
  <c r="G30" i="73"/>
  <c r="K31" i="73"/>
  <c r="G10" i="72"/>
  <c r="S11" i="72"/>
  <c r="K13" i="72"/>
  <c r="G14" i="72"/>
  <c r="S15" i="72"/>
  <c r="G18" i="72"/>
  <c r="S19" i="72"/>
  <c r="G22" i="72"/>
  <c r="S23" i="72"/>
  <c r="G25" i="72"/>
  <c r="S26"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Q9" i="54"/>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E30" i="54"/>
  <c r="M30" i="54"/>
  <c r="I31" i="54"/>
  <c r="E32" i="54"/>
  <c r="M32" i="54"/>
  <c r="I33" i="54"/>
  <c r="G28" i="54"/>
  <c r="K29" i="54"/>
  <c r="G30" i="54"/>
  <c r="K31" i="54"/>
  <c r="G32" i="54"/>
  <c r="K33" i="54"/>
  <c r="K21" i="54"/>
  <c r="I22" i="54"/>
  <c r="I23" i="54"/>
  <c r="K24" i="54"/>
  <c r="I25" i="54"/>
  <c r="G15" i="54"/>
  <c r="E16" i="54"/>
  <c r="G17" i="54"/>
  <c r="E18" i="54"/>
  <c r="G19" i="54"/>
  <c r="E20" i="54"/>
  <c r="G21" i="54"/>
  <c r="E22" i="54"/>
  <c r="E23" i="54"/>
  <c r="G24" i="54"/>
  <c r="E25" i="54"/>
  <c r="K26" i="54"/>
  <c r="I28" i="54"/>
  <c r="E29" i="54"/>
  <c r="M29" i="54"/>
  <c r="I30" i="54"/>
  <c r="E31" i="54"/>
  <c r="M31" i="54"/>
  <c r="I32" i="54"/>
  <c r="E33" i="54"/>
  <c r="M33" i="54"/>
  <c r="K27" i="54"/>
  <c r="K28" i="54"/>
  <c r="G29" i="54"/>
  <c r="K30" i="54"/>
  <c r="G31" i="54"/>
  <c r="K32" i="54"/>
  <c r="G33" i="54"/>
  <c r="E18" i="55"/>
  <c r="G18" i="55"/>
  <c r="G9" i="55"/>
  <c r="G11" i="55"/>
  <c r="E13" i="55"/>
  <c r="G10" i="55"/>
  <c r="E9" i="55"/>
  <c r="G12" i="55"/>
  <c r="E11" i="55"/>
  <c r="G14" i="55"/>
  <c r="E22" i="55"/>
  <c r="E15" i="55"/>
  <c r="E20" i="55"/>
  <c r="E17" i="55"/>
  <c r="E10" i="55"/>
  <c r="E12" i="55"/>
  <c r="E14" i="55"/>
  <c r="E23" i="55"/>
  <c r="E25" i="55"/>
  <c r="E31" i="55"/>
  <c r="E33" i="55"/>
  <c r="G15" i="55"/>
  <c r="G17" i="55"/>
  <c r="G20" i="55"/>
  <c r="G22" i="55"/>
  <c r="G23" i="55"/>
  <c r="G25" i="55"/>
  <c r="G27" i="55"/>
  <c r="G29" i="55"/>
  <c r="G31" i="55"/>
  <c r="G33" i="55"/>
  <c r="E27" i="55"/>
  <c r="M8" i="55"/>
  <c r="Q8" i="55"/>
  <c r="E16" i="55"/>
  <c r="E19" i="55"/>
  <c r="E21" i="55"/>
  <c r="E24" i="55"/>
  <c r="E26" i="55"/>
  <c r="E28" i="55"/>
  <c r="E30" i="55"/>
  <c r="E32" i="55"/>
  <c r="E29" i="55"/>
  <c r="G16" i="55"/>
  <c r="G19" i="55"/>
  <c r="G21" i="55"/>
  <c r="G24" i="55"/>
  <c r="G26" i="55"/>
  <c r="G28" i="55"/>
  <c r="G30" i="55"/>
  <c r="G32"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I9" i="27"/>
  <c r="O12" i="22"/>
  <c r="K15" i="22"/>
  <c r="K8" i="27"/>
  <c r="Q11" i="22"/>
  <c r="Q29" i="22"/>
  <c r="Q9" i="27"/>
  <c r="M10" i="27"/>
  <c r="S9" i="22"/>
  <c r="O10" i="22"/>
  <c r="O14" i="22"/>
  <c r="E13" i="21"/>
  <c r="M9" i="21"/>
  <c r="E10" i="24"/>
  <c r="M29" i="22"/>
  <c r="Q13" i="22"/>
  <c r="M29" i="21"/>
  <c r="E29" i="21"/>
  <c r="E16" i="21"/>
  <c r="O11" i="28"/>
  <c r="I11" i="27"/>
  <c r="G9" i="22"/>
  <c r="O9" i="22"/>
  <c r="I29" i="22"/>
  <c r="Q15" i="22"/>
  <c r="M16" i="22"/>
  <c r="K12" i="21"/>
  <c r="K14" i="21"/>
  <c r="K15" i="21"/>
  <c r="O8" i="24"/>
  <c r="M14" i="28"/>
  <c r="M10" i="28"/>
  <c r="K10" i="27"/>
  <c r="Q8" i="27"/>
  <c r="S11" i="27"/>
  <c r="M8" i="30"/>
  <c r="G8" i="29"/>
  <c r="G8" i="23"/>
  <c r="G11" i="24"/>
  <c r="S8" i="27"/>
  <c r="S11" i="30"/>
  <c r="K9" i="22"/>
  <c r="E10" i="22"/>
  <c r="K10" i="22"/>
  <c r="I18" i="22"/>
  <c r="G12" i="21"/>
  <c r="E9" i="24"/>
  <c r="E23" i="24"/>
  <c r="E17" i="24"/>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D45" i="25"/>
  <c r="D43" i="25"/>
  <c r="D44" i="25"/>
  <c r="H45" i="25"/>
  <c r="H44" i="25"/>
  <c r="H43" i="25"/>
  <c r="L45" i="25"/>
  <c r="L43" i="25"/>
  <c r="L44" i="25"/>
  <c r="P45" i="25"/>
  <c r="P44" i="25"/>
  <c r="P43" i="25"/>
  <c r="I41" i="25"/>
  <c r="Q41" i="25"/>
  <c r="F45" i="25"/>
  <c r="F44" i="25"/>
  <c r="F43" i="25"/>
  <c r="J45" i="25"/>
  <c r="J44" i="25"/>
  <c r="J43" i="25"/>
  <c r="N45" i="25"/>
  <c r="N44" i="25"/>
  <c r="N43" i="25"/>
  <c r="R45" i="25"/>
  <c r="R44" i="25"/>
  <c r="R43" i="25"/>
  <c r="K41" i="25"/>
  <c r="S41" i="25"/>
  <c r="E41" i="25"/>
  <c r="M41"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8" i="4"/>
  <c r="O9" i="5"/>
  <c r="W8" i="5"/>
  <c r="K8" i="5"/>
  <c r="Q10" i="5"/>
  <c r="G13" i="5"/>
  <c r="W13" i="5"/>
  <c r="G15" i="5"/>
  <c r="Q9" i="4"/>
  <c r="S11" i="5"/>
  <c r="W16" i="5"/>
  <c r="G18" i="5"/>
  <c r="G20" i="5"/>
  <c r="W20" i="5"/>
  <c r="G24" i="5"/>
  <c r="E10" i="8"/>
  <c r="E9" i="4"/>
  <c r="M12" i="4"/>
  <c r="K8" i="4"/>
  <c r="K15" i="4"/>
  <c r="G8" i="8"/>
  <c r="O8" i="4"/>
  <c r="I19" i="4"/>
  <c r="G9" i="5"/>
  <c r="G11" i="5"/>
  <c r="G28" i="5"/>
  <c r="G21" i="5"/>
  <c r="E9" i="8"/>
  <c r="E11" i="8"/>
  <c r="E13" i="8"/>
  <c r="I8" i="8"/>
  <c r="L18" i="9"/>
  <c r="N19" i="9"/>
  <c r="F19" i="11"/>
  <c r="Q19" i="4"/>
  <c r="S10" i="4"/>
  <c r="G9" i="4"/>
  <c r="Q12" i="4"/>
  <c r="M14" i="4"/>
  <c r="G10" i="5"/>
  <c r="W19" i="5"/>
  <c r="G23" i="5"/>
  <c r="W23" i="5"/>
  <c r="G25" i="5"/>
  <c r="W9" i="6"/>
  <c r="AA10" i="6"/>
  <c r="W11" i="6"/>
  <c r="W13" i="6"/>
  <c r="W15" i="6"/>
  <c r="W16" i="6"/>
  <c r="W18" i="6"/>
  <c r="W20" i="6"/>
  <c r="O8" i="5"/>
  <c r="W9" i="5"/>
  <c r="E16" i="8"/>
  <c r="L19" i="9"/>
  <c r="P20" i="11"/>
  <c r="G18" i="4"/>
  <c r="M8" i="4"/>
  <c r="G13" i="4"/>
  <c r="I14" i="4"/>
  <c r="I36" i="5"/>
  <c r="W10" i="5"/>
  <c r="W11" i="5"/>
  <c r="G14" i="5"/>
  <c r="W14" i="5"/>
  <c r="W15" i="5"/>
  <c r="G17" i="5"/>
  <c r="W17" i="5"/>
  <c r="W18" i="5"/>
  <c r="Q19" i="5"/>
  <c r="G22" i="5"/>
  <c r="K32" i="5"/>
  <c r="W38" i="6"/>
  <c r="W42" i="6"/>
  <c r="E12" i="8"/>
  <c r="M9" i="4"/>
  <c r="W21" i="5"/>
  <c r="G26" i="5"/>
  <c r="E38" i="5"/>
  <c r="I39" i="5"/>
  <c r="K11" i="5"/>
  <c r="W22" i="5"/>
  <c r="Q39" i="5"/>
  <c r="K8" i="8"/>
  <c r="S8" i="8"/>
  <c r="D18" i="11"/>
  <c r="E19" i="4"/>
  <c r="I9" i="4"/>
  <c r="O18" i="4"/>
  <c r="I8" i="4"/>
  <c r="I12" i="4"/>
  <c r="G15" i="4"/>
  <c r="I16" i="4"/>
  <c r="I8" i="5"/>
  <c r="M10" i="5"/>
  <c r="G12" i="5"/>
  <c r="W12" i="5"/>
  <c r="I13" i="5"/>
  <c r="G19" i="5"/>
  <c r="G27" i="5"/>
  <c r="Y8" i="6"/>
  <c r="W35" i="6"/>
  <c r="W37" i="6"/>
  <c r="W39" i="6"/>
  <c r="W41" i="6"/>
  <c r="W43"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2" i="6"/>
  <c r="M42" i="6"/>
  <c r="U42" i="6"/>
  <c r="I43" i="6"/>
  <c r="Q43" i="6"/>
  <c r="Y43" i="6"/>
  <c r="E44" i="6"/>
  <c r="M44" i="6"/>
  <c r="U44"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2" i="6"/>
  <c r="O42" i="6"/>
  <c r="K43" i="6"/>
  <c r="S43" i="6"/>
  <c r="AA43" i="6"/>
  <c r="G44" i="6"/>
  <c r="O44" i="6"/>
  <c r="G30" i="6"/>
  <c r="M31" i="6"/>
  <c r="G33" i="6"/>
  <c r="I34" i="6"/>
  <c r="Q34" i="6"/>
  <c r="E35" i="6"/>
  <c r="M35" i="6"/>
  <c r="U35" i="6"/>
  <c r="I36" i="6"/>
  <c r="Q36" i="6"/>
  <c r="Y36" i="6"/>
  <c r="E37" i="6"/>
  <c r="M37" i="6"/>
  <c r="U37" i="6"/>
  <c r="I38" i="6"/>
  <c r="Q38" i="6"/>
  <c r="Y38" i="6"/>
  <c r="E39" i="6"/>
  <c r="M39" i="6"/>
  <c r="U39" i="6"/>
  <c r="I40" i="6"/>
  <c r="Q40" i="6"/>
  <c r="Y40" i="6"/>
  <c r="E41" i="6"/>
  <c r="M41" i="6"/>
  <c r="U41" i="6"/>
  <c r="I42" i="6"/>
  <c r="Q42" i="6"/>
  <c r="Y42" i="6"/>
  <c r="E43" i="6"/>
  <c r="M43" i="6"/>
  <c r="U43" i="6"/>
  <c r="I44" i="6"/>
  <c r="Q44" i="6"/>
  <c r="Y29" i="6"/>
  <c r="S30" i="6"/>
  <c r="I31" i="6"/>
  <c r="S33" i="6"/>
  <c r="K34" i="6"/>
  <c r="S34" i="6"/>
  <c r="AA34" i="6"/>
  <c r="G35" i="6"/>
  <c r="O35" i="6"/>
  <c r="K36" i="6"/>
  <c r="S36" i="6"/>
  <c r="AA36" i="6"/>
  <c r="G37" i="6"/>
  <c r="O37" i="6"/>
  <c r="K38" i="6"/>
  <c r="S38" i="6"/>
  <c r="AA38" i="6"/>
  <c r="G39" i="6"/>
  <c r="O39" i="6"/>
  <c r="K40" i="6"/>
  <c r="S40" i="6"/>
  <c r="AA40" i="6"/>
  <c r="G41" i="6"/>
  <c r="O41" i="6"/>
  <c r="K42" i="6"/>
  <c r="S42" i="6"/>
  <c r="AA42" i="6"/>
  <c r="G43" i="6"/>
  <c r="O43" i="6"/>
  <c r="K44" i="6"/>
  <c r="S44" i="6"/>
  <c r="AA44" i="6"/>
  <c r="Y8" i="5"/>
  <c r="Y23" i="5"/>
  <c r="Y21" i="5"/>
  <c r="Y19" i="5"/>
  <c r="Y17" i="5"/>
  <c r="Y14" i="5"/>
  <c r="Y12" i="5"/>
  <c r="Y10" i="5"/>
  <c r="M38" i="5"/>
  <c r="M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8"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E29" i="5"/>
  <c r="E33" i="5"/>
  <c r="I16" i="5"/>
  <c r="Y16" i="5"/>
  <c r="S17" i="5"/>
  <c r="I18" i="5"/>
  <c r="Y18" i="5"/>
  <c r="S19" i="5"/>
  <c r="I20" i="5"/>
  <c r="Y20" i="5"/>
  <c r="S21" i="5"/>
  <c r="I22" i="5"/>
  <c r="Y22" i="5"/>
  <c r="S23" i="5"/>
  <c r="I24" i="5"/>
  <c r="I26" i="5"/>
  <c r="I28" i="5"/>
  <c r="I30" i="5"/>
  <c r="Q31"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E31" i="5"/>
  <c r="S31" i="5"/>
  <c r="G32" i="5"/>
  <c r="O32" i="5"/>
  <c r="I33" i="5"/>
  <c r="O10" i="5"/>
  <c r="E11" i="5"/>
  <c r="G34" i="5"/>
  <c r="G30"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K27" i="5"/>
  <c r="Q28" i="5"/>
  <c r="Q29" i="5"/>
  <c r="I32" i="5"/>
  <c r="Q41" i="5"/>
  <c r="E42" i="5"/>
  <c r="I43" i="5"/>
  <c r="E44" i="5"/>
  <c r="I45" i="5"/>
  <c r="M46" i="5"/>
  <c r="E47" i="5"/>
  <c r="I48" i="5"/>
  <c r="M49" i="5"/>
  <c r="O29" i="5"/>
  <c r="E30" i="5"/>
  <c r="O31" i="5"/>
  <c r="E32" i="5"/>
  <c r="O33" i="5"/>
  <c r="E34" i="5"/>
  <c r="I35" i="5"/>
  <c r="M36" i="5"/>
  <c r="I41" i="5"/>
  <c r="M42" i="5"/>
  <c r="Q43" i="5"/>
  <c r="M44" i="5"/>
  <c r="Q45" i="5"/>
  <c r="E46" i="5"/>
  <c r="M47" i="5"/>
  <c r="Q48" i="5"/>
  <c r="E49" i="5"/>
  <c r="G8" i="5"/>
  <c r="Q36" i="5"/>
  <c r="E9" i="5"/>
  <c r="I9" i="5"/>
  <c r="Q9" i="5"/>
  <c r="U9" i="5"/>
  <c r="K29" i="5"/>
  <c r="Q30" i="5"/>
  <c r="K31" i="5"/>
  <c r="Q32" i="5"/>
  <c r="K33" i="5"/>
  <c r="Q34" i="5"/>
  <c r="O36" i="5"/>
  <c r="G29" i="5"/>
  <c r="M30" i="5"/>
  <c r="G31" i="5"/>
  <c r="M32" i="5"/>
  <c r="G33" i="5"/>
  <c r="Q33" i="5"/>
  <c r="M34" i="5"/>
  <c r="G35" i="5"/>
  <c r="Q35" i="5"/>
  <c r="K36" i="5"/>
  <c r="G38" i="5"/>
  <c r="O38" i="5"/>
  <c r="K39" i="5"/>
  <c r="S39" i="5"/>
  <c r="G40" i="5"/>
  <c r="O40" i="5"/>
  <c r="K41" i="5"/>
  <c r="S41" i="5"/>
  <c r="G42" i="5"/>
  <c r="O42" i="5"/>
  <c r="K43" i="5"/>
  <c r="S43" i="5"/>
  <c r="G44" i="5"/>
  <c r="O44" i="5"/>
  <c r="K45" i="5"/>
  <c r="S45" i="5"/>
  <c r="G46" i="5"/>
  <c r="O46" i="5"/>
  <c r="G47" i="5"/>
  <c r="O47" i="5"/>
  <c r="K48" i="5"/>
  <c r="S48" i="5"/>
  <c r="G49" i="5"/>
  <c r="O49" i="5"/>
  <c r="G36" i="5"/>
  <c r="I38" i="5"/>
  <c r="Q38" i="5"/>
  <c r="E39" i="5"/>
  <c r="M39" i="5"/>
  <c r="I40" i="5"/>
  <c r="Q40" i="5"/>
  <c r="E41" i="5"/>
  <c r="M41" i="5"/>
  <c r="I42" i="5"/>
  <c r="Q42" i="5"/>
  <c r="E43" i="5"/>
  <c r="M43" i="5"/>
  <c r="I44" i="5"/>
  <c r="Q44" i="5"/>
  <c r="E45" i="5"/>
  <c r="M45" i="5"/>
  <c r="I46" i="5"/>
  <c r="Q46" i="5"/>
  <c r="I47" i="5"/>
  <c r="Q47" i="5"/>
  <c r="E48" i="5"/>
  <c r="M48" i="5"/>
  <c r="I49" i="5"/>
  <c r="Q49" i="5"/>
  <c r="S36" i="5"/>
  <c r="K38" i="5"/>
  <c r="S38" i="5"/>
  <c r="G39" i="5"/>
  <c r="O39" i="5"/>
  <c r="K40" i="5"/>
  <c r="S40" i="5"/>
  <c r="G41" i="5"/>
  <c r="O41" i="5"/>
  <c r="K42" i="5"/>
  <c r="S42" i="5"/>
  <c r="G43" i="5"/>
  <c r="O43" i="5"/>
  <c r="K44" i="5"/>
  <c r="S44" i="5"/>
  <c r="G45" i="5"/>
  <c r="O45" i="5"/>
  <c r="K46" i="5"/>
  <c r="S46" i="5"/>
  <c r="K47" i="5"/>
  <c r="S47" i="5"/>
  <c r="G48" i="5"/>
  <c r="O48" i="5"/>
  <c r="K49" i="5"/>
  <c r="S49"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F18" i="11"/>
  <c r="N18" i="11"/>
  <c r="H19" i="11"/>
  <c r="P19" i="11"/>
  <c r="J20" i="11"/>
  <c r="H18" i="11"/>
  <c r="P18" i="11"/>
  <c r="J19" i="11"/>
  <c r="D20" i="11"/>
  <c r="L20" i="11"/>
  <c r="G8" i="11"/>
  <c r="D19" i="11"/>
  <c r="L19" i="11"/>
  <c r="F20" i="11"/>
  <c r="N20" i="11"/>
  <c r="E28" i="8"/>
  <c r="E32" i="8"/>
  <c r="E41" i="8"/>
  <c r="E68" i="8"/>
  <c r="E17" i="8"/>
  <c r="E52" i="8"/>
  <c r="E50" i="8"/>
  <c r="E48" i="8"/>
  <c r="E46" i="8"/>
  <c r="E42" i="8"/>
  <c r="E40" i="8"/>
  <c r="E38" i="8"/>
  <c r="E35" i="8"/>
  <c r="E33" i="8"/>
  <c r="E31" i="8"/>
  <c r="E29" i="8"/>
  <c r="E27" i="8"/>
  <c r="E25" i="8"/>
  <c r="E23" i="8"/>
  <c r="E21" i="8"/>
  <c r="E19" i="8"/>
  <c r="E20" i="8"/>
  <c r="M8" i="8"/>
  <c r="E37" i="8"/>
  <c r="E22" i="8"/>
  <c r="E26" i="8"/>
  <c r="E30" i="8"/>
  <c r="E34" i="8"/>
  <c r="E39" i="8"/>
  <c r="E57" i="8"/>
  <c r="E24" i="8"/>
  <c r="E36" i="8"/>
  <c r="E8" i="8"/>
  <c r="O8" i="8"/>
  <c r="E14" i="8"/>
  <c r="E15" i="8"/>
  <c r="E18" i="8"/>
  <c r="E44" i="8"/>
  <c r="E65" i="8"/>
  <c r="E45" i="8"/>
  <c r="E59" i="8"/>
  <c r="E53" i="8"/>
  <c r="E61" i="8"/>
  <c r="E43" i="8"/>
  <c r="E55" i="8"/>
  <c r="E63" i="8"/>
  <c r="E47" i="8"/>
  <c r="E49" i="8"/>
  <c r="E51" i="8"/>
  <c r="E54" i="8"/>
  <c r="E56" i="8"/>
  <c r="E58" i="8"/>
  <c r="E60" i="8"/>
  <c r="E62" i="8"/>
  <c r="E64" i="8"/>
  <c r="E66" i="8"/>
  <c r="E67"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M8" i="7"/>
  <c r="E11" i="7"/>
  <c r="E19" i="7"/>
  <c r="E8" i="7"/>
  <c r="E9" i="7"/>
  <c r="E13" i="7"/>
  <c r="E14" i="7"/>
  <c r="E16" i="7"/>
  <c r="E39" i="7"/>
  <c r="E12" i="7"/>
  <c r="E18" i="7"/>
  <c r="S8" i="7"/>
  <c r="E15" i="7"/>
  <c r="E17" i="7"/>
  <c r="E37" i="7"/>
  <c r="Q8" i="7"/>
  <c r="E43" i="7"/>
  <c r="E45" i="7"/>
  <c r="E49" i="7"/>
  <c r="E53" i="7"/>
  <c r="E59" i="7"/>
  <c r="E61" i="7"/>
  <c r="E66" i="7"/>
  <c r="G8" i="7"/>
  <c r="O8" i="7"/>
  <c r="E10" i="7"/>
  <c r="E34" i="7"/>
  <c r="E47" i="7"/>
  <c r="E55" i="7"/>
  <c r="E57" i="7"/>
  <c r="E63" i="7"/>
  <c r="E20" i="7"/>
  <c r="E22" i="7"/>
  <c r="E24" i="7"/>
  <c r="E26" i="7"/>
  <c r="E28" i="7"/>
  <c r="E30" i="7"/>
  <c r="E32" i="7"/>
  <c r="E36" i="7"/>
  <c r="E41" i="7"/>
  <c r="E65" i="7"/>
  <c r="K8" i="7"/>
  <c r="E21" i="7"/>
  <c r="E23" i="7"/>
  <c r="E25" i="7"/>
  <c r="E27" i="7"/>
  <c r="E29" i="7"/>
  <c r="E31" i="7"/>
  <c r="E33" i="7"/>
  <c r="E35" i="7"/>
  <c r="E38" i="7"/>
  <c r="E40" i="7"/>
  <c r="E42" i="7"/>
  <c r="E44" i="7"/>
  <c r="E46" i="7"/>
  <c r="E48" i="7"/>
  <c r="E50" i="7"/>
  <c r="E51" i="7"/>
  <c r="E52" i="7"/>
  <c r="E54" i="7"/>
  <c r="E56" i="7"/>
  <c r="E58" i="7"/>
  <c r="E60" i="7"/>
  <c r="E62" i="7"/>
  <c r="E64"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3" i="5" l="1"/>
  <c r="N53" i="5"/>
  <c r="V53" i="5"/>
  <c r="J47" i="6"/>
  <c r="R47" i="6"/>
  <c r="Z47" i="6"/>
  <c r="J68" i="7"/>
  <c r="R71" i="8"/>
  <c r="F53" i="5"/>
  <c r="R68" i="7"/>
  <c r="J71" i="8"/>
  <c r="D46" i="6"/>
  <c r="L46" i="6"/>
  <c r="T46" i="6"/>
  <c r="F23" i="1"/>
  <c r="H24" i="1"/>
  <c r="P24" i="1"/>
  <c r="L69" i="7"/>
  <c r="D70" i="8"/>
  <c r="L70" i="8"/>
  <c r="F72" i="8"/>
  <c r="N72" i="8"/>
  <c r="H70" i="7"/>
  <c r="P70" i="7"/>
  <c r="H72" i="8"/>
  <c r="P72" i="8"/>
  <c r="E8" i="5"/>
  <c r="F48" i="6"/>
  <c r="N48" i="6"/>
  <c r="V48"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0" i="7"/>
  <c r="H68" i="7"/>
  <c r="J69" i="7"/>
  <c r="L70" i="7"/>
  <c r="P68" i="7"/>
  <c r="R69" i="7"/>
  <c r="R72" i="8"/>
  <c r="N70" i="8"/>
  <c r="L71" i="8"/>
  <c r="J72" i="8"/>
  <c r="F70" i="8"/>
  <c r="D71" i="8"/>
  <c r="H39" i="2"/>
  <c r="H38" i="2"/>
  <c r="H37" i="2"/>
  <c r="P39" i="2"/>
  <c r="P38" i="2"/>
  <c r="P37" i="2"/>
  <c r="F18" i="9"/>
  <c r="F17" i="9"/>
  <c r="F19" i="9"/>
  <c r="F68" i="7"/>
  <c r="H69" i="7"/>
  <c r="J70" i="7"/>
  <c r="N68" i="7"/>
  <c r="P69" i="7"/>
  <c r="R70" i="7"/>
  <c r="P70" i="8"/>
  <c r="N71" i="8"/>
  <c r="L72" i="8"/>
  <c r="H70" i="8"/>
  <c r="F71" i="8"/>
  <c r="D72" i="8"/>
  <c r="J37" i="2"/>
  <c r="J39" i="2"/>
  <c r="J38" i="2"/>
  <c r="R37" i="2"/>
  <c r="R39" i="2"/>
  <c r="R38" i="2"/>
  <c r="H17" i="9"/>
  <c r="H19" i="9"/>
  <c r="H18" i="9"/>
  <c r="P19" i="9"/>
  <c r="P18" i="9"/>
  <c r="P17" i="9"/>
  <c r="D68" i="7"/>
  <c r="F69" i="7"/>
  <c r="L68" i="7"/>
  <c r="N69" i="7"/>
  <c r="R70" i="8"/>
  <c r="P71" i="8"/>
  <c r="J70" i="8"/>
  <c r="H71" i="8"/>
  <c r="D38" i="2"/>
  <c r="D37" i="2"/>
  <c r="D39" i="2"/>
  <c r="L38" i="2"/>
  <c r="L37" i="2"/>
  <c r="L39" i="2"/>
  <c r="J19" i="9"/>
  <c r="J18" i="9"/>
  <c r="J17" i="9"/>
  <c r="E8" i="9"/>
  <c r="D19" i="9"/>
  <c r="D18" i="9"/>
  <c r="D17" i="9"/>
  <c r="D69" i="7"/>
  <c r="F70" i="7"/>
  <c r="N70"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3" i="5"/>
  <c r="H51" i="5"/>
  <c r="J52" i="5"/>
  <c r="L53" i="5"/>
  <c r="P51" i="5"/>
  <c r="R52" i="5"/>
  <c r="T53" i="5"/>
  <c r="X51" i="5"/>
  <c r="Z52" i="5"/>
  <c r="F51" i="5"/>
  <c r="H52" i="5"/>
  <c r="J53" i="5"/>
  <c r="N51" i="5"/>
  <c r="P52" i="5"/>
  <c r="R53" i="5"/>
  <c r="V51" i="5"/>
  <c r="X52" i="5"/>
  <c r="Z53" i="5"/>
  <c r="D51" i="5"/>
  <c r="F52" i="5"/>
  <c r="H53" i="5"/>
  <c r="L51" i="5"/>
  <c r="N52" i="5"/>
  <c r="T51" i="5"/>
  <c r="V52" i="5"/>
  <c r="X53" i="5"/>
  <c r="D52" i="5"/>
  <c r="J51" i="5"/>
  <c r="L52" i="5"/>
  <c r="R51" i="5"/>
  <c r="T52" i="5"/>
  <c r="Z51" i="5"/>
  <c r="F46" i="6"/>
  <c r="H47" i="6"/>
  <c r="J48" i="6"/>
  <c r="N46" i="6"/>
  <c r="P47" i="6"/>
  <c r="R48" i="6"/>
  <c r="V46" i="6"/>
  <c r="X47" i="6"/>
  <c r="Z48" i="6"/>
  <c r="F47" i="6"/>
  <c r="H48" i="6"/>
  <c r="N47" i="6"/>
  <c r="P48" i="6"/>
  <c r="V47" i="6"/>
  <c r="X48" i="6"/>
  <c r="D47" i="6"/>
  <c r="J46" i="6"/>
  <c r="L47" i="6"/>
  <c r="R46" i="6"/>
  <c r="T47" i="6"/>
  <c r="Z46" i="6"/>
  <c r="D48" i="6"/>
  <c r="H46" i="6"/>
  <c r="L48" i="6"/>
  <c r="P46" i="6"/>
  <c r="T48" i="6"/>
  <c r="X46"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<sst xmlns="http://schemas.openxmlformats.org/spreadsheetml/2006/main" count="11218" uniqueCount="2033">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</sst>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1777</v>
      </c>
      <c r="T3" s="148"/>
      <c r="U3" s="149"/>
      <c r="V3" s="48"/>
      <c r="W3" s="147" t="s">
        <v>1778</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1764</v>
      </c>
      <c r="L15" s="148"/>
      <c r="M15" s="149"/>
      <c r="N15" s="51"/>
      <c r="O15" s="147" t="s">
        <v>1765</v>
      </c>
      <c r="P15" s="148"/>
      <c r="Q15" s="149"/>
      <c r="S15" s="147" t="s">
        <v>1602</v>
      </c>
      <c r="T15" s="148"/>
      <c r="U15" s="149"/>
      <c r="V15" s="51"/>
      <c r="W15" s="147" t="s">
        <v>1603</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3" t="s">
        <v>454</v>
      </c>
      <c r="D19" s="154"/>
      <c r="E19" s="155"/>
      <c r="F19" s="51"/>
      <c r="G19" s="153" t="s">
        <v>455</v>
      </c>
      <c r="H19" s="154"/>
      <c r="I19" s="155"/>
      <c r="K19" s="153" t="s">
        <v>456</v>
      </c>
      <c r="L19" s="154"/>
      <c r="M19" s="155"/>
      <c r="N19" s="51"/>
      <c r="O19" s="153" t="s">
        <v>457</v>
      </c>
      <c r="P19" s="154"/>
      <c r="Q19" s="155"/>
      <c r="S19" s="153" t="s">
        <v>459</v>
      </c>
      <c r="T19" s="154"/>
      <c r="U19" s="155"/>
      <c r="V19" s="51"/>
      <c r="W19" s="153" t="s">
        <v>458</v>
      </c>
      <c r="X19" s="154"/>
      <c r="Y19" s="155"/>
      <c r="Z19" s="52"/>
    </row>
    <row r="20" spans="2:26" s="16" customFormat="1" ht="15" customHeight="1" thickBot="1" x14ac:dyDescent="0.35">
      <c r="B20" s="50"/>
      <c r="C20" s="156"/>
      <c r="D20" s="157"/>
      <c r="E20" s="158"/>
      <c r="F20" s="51"/>
      <c r="G20" s="156"/>
      <c r="H20" s="157"/>
      <c r="I20" s="158"/>
      <c r="K20" s="156"/>
      <c r="L20" s="157"/>
      <c r="M20" s="158"/>
      <c r="N20" s="51"/>
      <c r="O20" s="156"/>
      <c r="P20" s="157"/>
      <c r="Q20" s="158"/>
      <c r="S20" s="156"/>
      <c r="T20" s="157"/>
      <c r="U20" s="158"/>
      <c r="V20" s="51"/>
      <c r="W20" s="156"/>
      <c r="X20" s="157"/>
      <c r="Y20" s="158"/>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3" t="s">
        <v>1600</v>
      </c>
      <c r="D23" s="154"/>
      <c r="E23" s="155"/>
      <c r="F23" s="51"/>
      <c r="G23" s="153" t="s">
        <v>1601</v>
      </c>
      <c r="H23" s="154"/>
      <c r="I23" s="155"/>
      <c r="K23" s="135" t="s">
        <v>452</v>
      </c>
      <c r="L23" s="136"/>
      <c r="M23" s="137"/>
      <c r="N23" s="51"/>
      <c r="O23" s="135" t="s">
        <v>453</v>
      </c>
      <c r="P23" s="136"/>
      <c r="Q23" s="137"/>
      <c r="S23" s="135" t="s">
        <v>336</v>
      </c>
      <c r="T23" s="136"/>
      <c r="U23" s="137"/>
      <c r="V23" s="51"/>
      <c r="W23" s="135" t="s">
        <v>337</v>
      </c>
      <c r="X23" s="136"/>
      <c r="Y23" s="137"/>
      <c r="Z23" s="52"/>
    </row>
    <row r="24" spans="2:26" s="16" customFormat="1" ht="15" thickBot="1" x14ac:dyDescent="0.35">
      <c r="B24" s="50"/>
      <c r="C24" s="156"/>
      <c r="D24" s="157"/>
      <c r="E24" s="158"/>
      <c r="F24" s="51"/>
      <c r="G24" s="156"/>
      <c r="H24" s="157"/>
      <c r="I24" s="158"/>
      <c r="K24" s="138"/>
      <c r="L24" s="139"/>
      <c r="M24" s="140"/>
      <c r="N24" s="51"/>
      <c r="O24" s="138"/>
      <c r="P24" s="139"/>
      <c r="Q24" s="140"/>
      <c r="S24" s="138"/>
      <c r="T24" s="139"/>
      <c r="U24" s="140"/>
      <c r="V24" s="51"/>
      <c r="W24" s="138"/>
      <c r="X24" s="139"/>
      <c r="Y24" s="14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5" t="s">
        <v>1553</v>
      </c>
      <c r="D27" s="136"/>
      <c r="E27" s="137"/>
      <c r="F27" s="51"/>
      <c r="G27" s="135" t="s">
        <v>1554</v>
      </c>
      <c r="H27" s="136"/>
      <c r="I27" s="137"/>
      <c r="K27" s="135" t="s">
        <v>462</v>
      </c>
      <c r="L27" s="136"/>
      <c r="M27" s="137"/>
      <c r="N27" s="51"/>
      <c r="O27" s="135" t="s">
        <v>463</v>
      </c>
      <c r="P27" s="136"/>
      <c r="Q27" s="137"/>
      <c r="S27" s="135" t="s">
        <v>464</v>
      </c>
      <c r="T27" s="136"/>
      <c r="U27" s="137"/>
      <c r="V27" s="51"/>
      <c r="W27" s="135" t="s">
        <v>465</v>
      </c>
      <c r="X27" s="136"/>
      <c r="Y27" s="137"/>
      <c r="Z27" s="52"/>
    </row>
    <row r="28" spans="2:26" s="16" customFormat="1" ht="15" thickBot="1" x14ac:dyDescent="0.35">
      <c r="B28" s="50"/>
      <c r="C28" s="138"/>
      <c r="D28" s="139"/>
      <c r="E28" s="140"/>
      <c r="F28" s="51"/>
      <c r="G28" s="138"/>
      <c r="H28" s="139"/>
      <c r="I28" s="140"/>
      <c r="K28" s="138"/>
      <c r="L28" s="139"/>
      <c r="M28" s="140"/>
      <c r="N28" s="51"/>
      <c r="O28" s="138"/>
      <c r="P28" s="139"/>
      <c r="Q28" s="140"/>
      <c r="S28" s="138"/>
      <c r="T28" s="139"/>
      <c r="U28" s="140"/>
      <c r="V28" s="51"/>
      <c r="W28" s="138"/>
      <c r="X28" s="139"/>
      <c r="Y28" s="14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5" t="s">
        <v>467</v>
      </c>
      <c r="D31" s="136"/>
      <c r="E31" s="137"/>
      <c r="F31" s="51"/>
      <c r="G31" s="135" t="s">
        <v>466</v>
      </c>
      <c r="H31" s="136"/>
      <c r="I31" s="137"/>
      <c r="K31" s="135" t="s">
        <v>468</v>
      </c>
      <c r="L31" s="136"/>
      <c r="M31" s="137"/>
      <c r="N31" s="51"/>
      <c r="O31" s="135" t="s">
        <v>469</v>
      </c>
      <c r="P31" s="136"/>
      <c r="Q31" s="137"/>
      <c r="S31" s="135" t="s">
        <v>470</v>
      </c>
      <c r="T31" s="136"/>
      <c r="U31" s="137"/>
      <c r="W31" s="135" t="s">
        <v>471</v>
      </c>
      <c r="X31" s="136"/>
      <c r="Y31" s="137"/>
      <c r="Z31" s="52"/>
    </row>
    <row r="32" spans="2:26" s="16" customFormat="1" ht="15" thickBot="1" x14ac:dyDescent="0.35">
      <c r="B32" s="50"/>
      <c r="C32" s="138"/>
      <c r="D32" s="139"/>
      <c r="E32" s="140"/>
      <c r="F32" s="51"/>
      <c r="G32" s="138"/>
      <c r="H32" s="139"/>
      <c r="I32" s="140"/>
      <c r="K32" s="138"/>
      <c r="L32" s="139"/>
      <c r="M32" s="140"/>
      <c r="N32" s="51"/>
      <c r="O32" s="138"/>
      <c r="P32" s="139"/>
      <c r="Q32" s="140"/>
      <c r="S32" s="138"/>
      <c r="T32" s="139"/>
      <c r="U32" s="140"/>
      <c r="W32" s="138"/>
      <c r="X32" s="139"/>
      <c r="Y32" s="14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5" t="s">
        <v>472</v>
      </c>
      <c r="D35" s="136"/>
      <c r="E35" s="137"/>
      <c r="F35" s="51"/>
      <c r="G35" s="135" t="s">
        <v>473</v>
      </c>
      <c r="H35" s="136"/>
      <c r="I35" s="137"/>
      <c r="K35" s="135" t="s">
        <v>338</v>
      </c>
      <c r="L35" s="136"/>
      <c r="M35" s="137"/>
      <c r="O35" s="135" t="s">
        <v>339</v>
      </c>
      <c r="P35" s="136"/>
      <c r="Q35" s="137"/>
      <c r="S35" s="135" t="s">
        <v>474</v>
      </c>
      <c r="T35" s="136"/>
      <c r="U35" s="137"/>
      <c r="W35" s="135" t="s">
        <v>475</v>
      </c>
      <c r="X35" s="136"/>
      <c r="Y35" s="137"/>
      <c r="Z35" s="52"/>
    </row>
    <row r="36" spans="2:26" s="16" customFormat="1" ht="15" thickBot="1" x14ac:dyDescent="0.35">
      <c r="B36" s="50"/>
      <c r="C36" s="138"/>
      <c r="D36" s="139"/>
      <c r="E36" s="140"/>
      <c r="F36" s="51"/>
      <c r="G36" s="138"/>
      <c r="H36" s="139"/>
      <c r="I36" s="140"/>
      <c r="K36" s="138"/>
      <c r="L36" s="139"/>
      <c r="M36" s="140"/>
      <c r="O36" s="138"/>
      <c r="P36" s="139"/>
      <c r="Q36" s="140"/>
      <c r="S36" s="138"/>
      <c r="T36" s="139"/>
      <c r="U36" s="140"/>
      <c r="W36" s="138"/>
      <c r="X36" s="139"/>
      <c r="Y36" s="14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5" t="s">
        <v>1592</v>
      </c>
      <c r="D39" s="136"/>
      <c r="E39" s="137"/>
      <c r="F39" s="51"/>
      <c r="G39" s="135" t="s">
        <v>1593</v>
      </c>
      <c r="H39" s="136"/>
      <c r="I39" s="137"/>
      <c r="K39" s="135" t="s">
        <v>1551</v>
      </c>
      <c r="L39" s="136"/>
      <c r="M39" s="137"/>
      <c r="N39" s="51"/>
      <c r="O39" s="135" t="s">
        <v>1552</v>
      </c>
      <c r="P39" s="136"/>
      <c r="Q39" s="137"/>
      <c r="S39" s="141" t="s">
        <v>460</v>
      </c>
      <c r="T39" s="142"/>
      <c r="U39" s="143"/>
      <c r="V39" s="51"/>
      <c r="W39" s="141" t="s">
        <v>461</v>
      </c>
      <c r="X39" s="142"/>
      <c r="Y39" s="143"/>
      <c r="Z39" s="52"/>
    </row>
    <row r="40" spans="2:26" s="16" customFormat="1" ht="15" thickBot="1" x14ac:dyDescent="0.35">
      <c r="B40" s="50"/>
      <c r="C40" s="138"/>
      <c r="D40" s="139"/>
      <c r="E40" s="140"/>
      <c r="F40" s="51"/>
      <c r="G40" s="138"/>
      <c r="H40" s="139"/>
      <c r="I40" s="140"/>
      <c r="K40" s="138"/>
      <c r="L40" s="139"/>
      <c r="M40" s="140"/>
      <c r="N40" s="51"/>
      <c r="O40" s="138"/>
      <c r="P40" s="139"/>
      <c r="Q40" s="140"/>
      <c r="S40" s="144"/>
      <c r="T40" s="145"/>
      <c r="U40" s="146"/>
      <c r="V40" s="51"/>
      <c r="W40" s="144"/>
      <c r="X40" s="145"/>
      <c r="Y40" s="146"/>
      <c r="Z40" s="52"/>
    </row>
    <row r="41" spans="2:26" s="16" customFormat="1" ht="12" customHeight="1" x14ac:dyDescent="0.3">
      <c r="B41" s="50"/>
      <c r="C41" s="51"/>
      <c r="D41" s="51"/>
      <c r="E41" s="51"/>
      <c r="F41" s="51"/>
      <c r="G41" s="51"/>
      <c r="H41" s="51"/>
      <c r="I41" s="51"/>
      <c r="Z41" s="52"/>
    </row>
    <row r="42" spans="2:26" x14ac:dyDescent="0.3">
      <c r="B42" s="47"/>
      <c r="C42" s="48"/>
      <c r="D42" s="48"/>
      <c r="E42" s="134"/>
      <c r="F42" s="134"/>
      <c r="G42" s="134"/>
      <c r="H42" s="134" t="s">
        <v>353</v>
      </c>
      <c r="I42" s="134"/>
      <c r="J42" s="134"/>
      <c r="K42" s="134" t="s">
        <v>352</v>
      </c>
      <c r="L42" s="134"/>
      <c r="M42" s="134"/>
      <c r="N42" s="134"/>
      <c r="O42" s="134" t="s">
        <v>354</v>
      </c>
      <c r="P42" s="134"/>
      <c r="Q42" s="134"/>
      <c r="R42" s="134"/>
      <c r="S42" s="13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44531</v>
      </c>
      <c r="C8" s="65">
        <f>VLOOKUP($A8,'Return Data'!$B$7:$R$2292,4,0)</f>
        <v>1153.26</v>
      </c>
      <c r="D8" s="65">
        <f>VLOOKUP($A8,'Return Data'!$B$7:$R$2292,10,0)</f>
        <v>0.1459</v>
      </c>
      <c r="E8" s="66">
        <f t="shared" ref="E8:E40" si="0">RANK(D8,D$8:D$40,0)</f>
        <v>26</v>
      </c>
      <c r="F8" s="65">
        <f>VLOOKUP($A8,'Return Data'!$B$7:$R$2292,11,0)</f>
        <v>10.9918</v>
      </c>
      <c r="G8" s="66">
        <f t="shared" ref="G8:G40" si="1">RANK(F8,F$8:F$40,0)</f>
        <v>16</v>
      </c>
      <c r="H8" s="65">
        <f>VLOOKUP($A8,'Return Data'!$B$7:$R$2292,12,0)</f>
        <v>17.087</v>
      </c>
      <c r="I8" s="66">
        <f t="shared" ref="I8:I40" si="2">RANK(H8,H$8:H$40,0)</f>
        <v>15</v>
      </c>
      <c r="J8" s="65">
        <f>VLOOKUP($A8,'Return Data'!$B$7:$R$2292,13,0)</f>
        <v>30.239799999999999</v>
      </c>
      <c r="K8" s="66">
        <f t="shared" ref="K8:K40" si="3">RANK(J8,J$8:J$40,0)</f>
        <v>15</v>
      </c>
      <c r="L8" s="65">
        <f>VLOOKUP($A8,'Return Data'!$B$7:$R$2292,17,0)</f>
        <v>18.601099999999999</v>
      </c>
      <c r="M8" s="66">
        <f t="shared" ref="M8:M17" si="4">RANK(L8,L$8:L$40,0)</f>
        <v>21</v>
      </c>
      <c r="N8" s="65">
        <f>VLOOKUP($A8,'Return Data'!$B$7:$R$2292,14,0)</f>
        <v>14.2242</v>
      </c>
      <c r="O8" s="66">
        <f>RANK(N8,N$8:N$40,0)</f>
        <v>22</v>
      </c>
      <c r="P8" s="65">
        <f>VLOOKUP($A8,'Return Data'!$B$7:$R$2292,15,0)</f>
        <v>12.303900000000001</v>
      </c>
      <c r="Q8" s="66">
        <f>RANK(P8,P$8:P$40,0)</f>
        <v>19</v>
      </c>
      <c r="R8" s="65">
        <f>VLOOKUP($A8,'Return Data'!$B$7:$R$2292,16,0)</f>
        <v>14.341200000000001</v>
      </c>
      <c r="S8" s="67">
        <f t="shared" ref="S8:S40" si="5">RANK(R8,R$8:R$40,0)</f>
        <v>18</v>
      </c>
    </row>
    <row r="9" spans="1:20" x14ac:dyDescent="0.3">
      <c r="A9" s="63" t="s">
        <v>480</v>
      </c>
      <c r="B9" s="64">
        <f>VLOOKUP($A9,'Return Data'!$B$7:$R$2292,3,0)</f>
        <v>44531</v>
      </c>
      <c r="C9" s="65">
        <f>VLOOKUP($A9,'Return Data'!$B$7:$R$2292,4,0)</f>
        <v>16.670000000000002</v>
      </c>
      <c r="D9" s="65">
        <f>VLOOKUP($A9,'Return Data'!$B$7:$R$2292,10,0)</f>
        <v>3.8628999999999998</v>
      </c>
      <c r="E9" s="66">
        <f t="shared" si="0"/>
        <v>4</v>
      </c>
      <c r="F9" s="65">
        <f>VLOOKUP($A9,'Return Data'!$B$7:$R$2292,11,0)</f>
        <v>16.8185</v>
      </c>
      <c r="G9" s="66">
        <f t="shared" si="1"/>
        <v>3</v>
      </c>
      <c r="H9" s="65">
        <f>VLOOKUP($A9,'Return Data'!$B$7:$R$2292,12,0)</f>
        <v>22.483499999999999</v>
      </c>
      <c r="I9" s="66">
        <f t="shared" si="2"/>
        <v>4</v>
      </c>
      <c r="J9" s="65">
        <f>VLOOKUP($A9,'Return Data'!$B$7:$R$2292,13,0)</f>
        <v>30.438199999999998</v>
      </c>
      <c r="K9" s="66">
        <f t="shared" si="3"/>
        <v>14</v>
      </c>
      <c r="L9" s="65">
        <f>VLOOKUP($A9,'Return Data'!$B$7:$R$2292,17,0)</f>
        <v>20.883600000000001</v>
      </c>
      <c r="M9" s="66">
        <f t="shared" si="4"/>
        <v>13</v>
      </c>
      <c r="N9" s="65"/>
      <c r="O9" s="66"/>
      <c r="P9" s="65"/>
      <c r="Q9" s="66"/>
      <c r="R9" s="65">
        <f>VLOOKUP($A9,'Return Data'!$B$7:$R$2292,16,0)</f>
        <v>16.666899999999998</v>
      </c>
      <c r="S9" s="67">
        <f t="shared" si="5"/>
        <v>6</v>
      </c>
    </row>
    <row r="10" spans="1:20" x14ac:dyDescent="0.3">
      <c r="A10" s="63" t="s">
        <v>483</v>
      </c>
      <c r="B10" s="64">
        <f>VLOOKUP($A10,'Return Data'!$B$7:$R$2292,3,0)</f>
        <v>44531</v>
      </c>
      <c r="C10" s="65">
        <f>VLOOKUP($A10,'Return Data'!$B$7:$R$2292,4,0)</f>
        <v>90.74</v>
      </c>
      <c r="D10" s="65">
        <f>VLOOKUP($A10,'Return Data'!$B$7:$R$2292,10,0)</f>
        <v>3.4074</v>
      </c>
      <c r="E10" s="66">
        <f t="shared" si="0"/>
        <v>7</v>
      </c>
      <c r="F10" s="65">
        <f>VLOOKUP($A10,'Return Data'!$B$7:$R$2292,11,0)</f>
        <v>15.5776</v>
      </c>
      <c r="G10" s="66">
        <f t="shared" si="1"/>
        <v>4</v>
      </c>
      <c r="H10" s="65">
        <f>VLOOKUP($A10,'Return Data'!$B$7:$R$2292,12,0)</f>
        <v>20.841699999999999</v>
      </c>
      <c r="I10" s="66">
        <f t="shared" si="2"/>
        <v>6</v>
      </c>
      <c r="J10" s="65">
        <f>VLOOKUP($A10,'Return Data'!$B$7:$R$2292,13,0)</f>
        <v>34.829099999999997</v>
      </c>
      <c r="K10" s="66">
        <f t="shared" si="3"/>
        <v>6</v>
      </c>
      <c r="L10" s="65">
        <f>VLOOKUP($A10,'Return Data'!$B$7:$R$2292,17,0)</f>
        <v>23.0364</v>
      </c>
      <c r="M10" s="66">
        <f t="shared" si="4"/>
        <v>6</v>
      </c>
      <c r="N10" s="65">
        <f>VLOOKUP($A10,'Return Data'!$B$7:$R$2292,14,0)</f>
        <v>16.615100000000002</v>
      </c>
      <c r="O10" s="66">
        <f t="shared" ref="O10:O17" si="6">RANK(N10,N$8:N$40,0)</f>
        <v>12</v>
      </c>
      <c r="P10" s="65">
        <f>VLOOKUP($A10,'Return Data'!$B$7:$R$2292,15,0)</f>
        <v>13.9038</v>
      </c>
      <c r="Q10" s="66">
        <f>RANK(P10,P$8:P$40,0)</f>
        <v>12</v>
      </c>
      <c r="R10" s="65">
        <f>VLOOKUP($A10,'Return Data'!$B$7:$R$2292,16,0)</f>
        <v>13.1214</v>
      </c>
      <c r="S10" s="67">
        <f t="shared" si="5"/>
        <v>22</v>
      </c>
    </row>
    <row r="11" spans="1:20" x14ac:dyDescent="0.3">
      <c r="A11" s="63" t="s">
        <v>1771</v>
      </c>
      <c r="B11" s="64">
        <f>VLOOKUP($A11,'Return Data'!$B$7:$R$2292,3,0)</f>
        <v>44531</v>
      </c>
      <c r="C11" s="65">
        <f>VLOOKUP($A11,'Return Data'!$B$7:$R$2292,4,0)</f>
        <v>19.555399999999999</v>
      </c>
      <c r="D11" s="65">
        <f>VLOOKUP($A11,'Return Data'!$B$7:$R$2292,10,0)</f>
        <v>-0.1588</v>
      </c>
      <c r="E11" s="66">
        <f t="shared" si="0"/>
        <v>28</v>
      </c>
      <c r="F11" s="65">
        <f>VLOOKUP($A11,'Return Data'!$B$7:$R$2292,11,0)</f>
        <v>7.6346999999999996</v>
      </c>
      <c r="G11" s="66">
        <f t="shared" si="1"/>
        <v>32</v>
      </c>
      <c r="H11" s="65">
        <f>VLOOKUP($A11,'Return Data'!$B$7:$R$2292,12,0)</f>
        <v>15.0351</v>
      </c>
      <c r="I11" s="66">
        <f t="shared" si="2"/>
        <v>24</v>
      </c>
      <c r="J11" s="65">
        <f>VLOOKUP($A11,'Return Data'!$B$7:$R$2292,13,0)</f>
        <v>29.8672</v>
      </c>
      <c r="K11" s="66">
        <f t="shared" si="3"/>
        <v>18</v>
      </c>
      <c r="L11" s="65">
        <f>VLOOKUP($A11,'Return Data'!$B$7:$R$2292,17,0)</f>
        <v>20.5471</v>
      </c>
      <c r="M11" s="66">
        <f t="shared" si="4"/>
        <v>14</v>
      </c>
      <c r="N11" s="65">
        <f>VLOOKUP($A11,'Return Data'!$B$7:$R$2292,14,0)</f>
        <v>19.8963</v>
      </c>
      <c r="O11" s="66">
        <f t="shared" si="6"/>
        <v>5</v>
      </c>
      <c r="P11" s="65"/>
      <c r="Q11" s="66"/>
      <c r="R11" s="65">
        <f>VLOOKUP($A11,'Return Data'!$B$7:$R$2292,16,0)</f>
        <v>15.4977</v>
      </c>
      <c r="S11" s="67">
        <f t="shared" si="5"/>
        <v>12</v>
      </c>
    </row>
    <row r="12" spans="1:20" x14ac:dyDescent="0.3">
      <c r="A12" s="63" t="s">
        <v>484</v>
      </c>
      <c r="B12" s="64">
        <f>VLOOKUP($A12,'Return Data'!$B$7:$R$2292,3,0)</f>
        <v>44531</v>
      </c>
      <c r="C12" s="65">
        <f>VLOOKUP($A12,'Return Data'!$B$7:$R$2292,4,0)</f>
        <v>24.11</v>
      </c>
      <c r="D12" s="65">
        <f>VLOOKUP($A12,'Return Data'!$B$7:$R$2292,10,0)</f>
        <v>3.4319999999999999</v>
      </c>
      <c r="E12" s="66">
        <f t="shared" si="0"/>
        <v>6</v>
      </c>
      <c r="F12" s="65">
        <f>VLOOKUP($A12,'Return Data'!$B$7:$R$2292,11,0)</f>
        <v>22.075900000000001</v>
      </c>
      <c r="G12" s="66">
        <f t="shared" si="1"/>
        <v>1</v>
      </c>
      <c r="H12" s="65">
        <f>VLOOKUP($A12,'Return Data'!$B$7:$R$2292,12,0)</f>
        <v>38.563200000000002</v>
      </c>
      <c r="I12" s="66">
        <f t="shared" si="2"/>
        <v>1</v>
      </c>
      <c r="J12" s="65">
        <f>VLOOKUP($A12,'Return Data'!$B$7:$R$2292,13,0)</f>
        <v>53.469099999999997</v>
      </c>
      <c r="K12" s="66">
        <f t="shared" si="3"/>
        <v>2</v>
      </c>
      <c r="L12" s="65">
        <f>VLOOKUP($A12,'Return Data'!$B$7:$R$2292,17,0)</f>
        <v>39.362499999999997</v>
      </c>
      <c r="M12" s="66">
        <f t="shared" si="4"/>
        <v>1</v>
      </c>
      <c r="N12" s="65">
        <f>VLOOKUP($A12,'Return Data'!$B$7:$R$2292,14,0)</f>
        <v>23.676600000000001</v>
      </c>
      <c r="O12" s="66">
        <f t="shared" si="6"/>
        <v>2</v>
      </c>
      <c r="P12" s="65"/>
      <c r="Q12" s="66"/>
      <c r="R12" s="65">
        <f>VLOOKUP($A12,'Return Data'!$B$7:$R$2292,16,0)</f>
        <v>17.8079</v>
      </c>
      <c r="S12" s="67">
        <f t="shared" si="5"/>
        <v>3</v>
      </c>
    </row>
    <row r="13" spans="1:20" x14ac:dyDescent="0.3">
      <c r="A13" s="63" t="s">
        <v>486</v>
      </c>
      <c r="B13" s="64">
        <f>VLOOKUP($A13,'Return Data'!$B$7:$R$2292,3,0)</f>
        <v>44531</v>
      </c>
      <c r="C13" s="65">
        <f>VLOOKUP($A13,'Return Data'!$B$7:$R$2292,4,0)</f>
        <v>262.94</v>
      </c>
      <c r="D13" s="65">
        <f>VLOOKUP($A13,'Return Data'!$B$7:$R$2292,10,0)</f>
        <v>-0.13669999999999999</v>
      </c>
      <c r="E13" s="66">
        <f t="shared" si="0"/>
        <v>27</v>
      </c>
      <c r="F13" s="65">
        <f>VLOOKUP($A13,'Return Data'!$B$7:$R$2292,11,0)</f>
        <v>10.474299999999999</v>
      </c>
      <c r="G13" s="66">
        <f t="shared" si="1"/>
        <v>20</v>
      </c>
      <c r="H13" s="65">
        <f>VLOOKUP($A13,'Return Data'!$B$7:$R$2292,12,0)</f>
        <v>16.288499999999999</v>
      </c>
      <c r="I13" s="66">
        <f t="shared" si="2"/>
        <v>21</v>
      </c>
      <c r="J13" s="65">
        <f>VLOOKUP($A13,'Return Data'!$B$7:$R$2292,13,0)</f>
        <v>27.159300000000002</v>
      </c>
      <c r="K13" s="66">
        <f t="shared" si="3"/>
        <v>24</v>
      </c>
      <c r="L13" s="65">
        <f>VLOOKUP($A13,'Return Data'!$B$7:$R$2292,17,0)</f>
        <v>21.976199999999999</v>
      </c>
      <c r="M13" s="66">
        <f t="shared" si="4"/>
        <v>8</v>
      </c>
      <c r="N13" s="65">
        <f>VLOOKUP($A13,'Return Data'!$B$7:$R$2292,14,0)</f>
        <v>18.743099999999998</v>
      </c>
      <c r="O13" s="66">
        <f t="shared" si="6"/>
        <v>7</v>
      </c>
      <c r="P13" s="65">
        <f>VLOOKUP($A13,'Return Data'!$B$7:$R$2292,15,0)</f>
        <v>16.330500000000001</v>
      </c>
      <c r="Q13" s="66">
        <f>RANK(P13,P$8:P$40,0)</f>
        <v>4</v>
      </c>
      <c r="R13" s="65">
        <f>VLOOKUP($A13,'Return Data'!$B$7:$R$2292,16,0)</f>
        <v>15.6866</v>
      </c>
      <c r="S13" s="67">
        <f t="shared" si="5"/>
        <v>10</v>
      </c>
    </row>
    <row r="14" spans="1:20" x14ac:dyDescent="0.3">
      <c r="A14" s="63" t="s">
        <v>488</v>
      </c>
      <c r="B14" s="64">
        <f>VLOOKUP($A14,'Return Data'!$B$7:$R$2292,3,0)</f>
        <v>44531</v>
      </c>
      <c r="C14" s="65">
        <f>VLOOKUP($A14,'Return Data'!$B$7:$R$2292,4,0)</f>
        <v>254.607</v>
      </c>
      <c r="D14" s="65">
        <f>VLOOKUP($A14,'Return Data'!$B$7:$R$2292,10,0)</f>
        <v>-0.214</v>
      </c>
      <c r="E14" s="66">
        <f t="shared" si="0"/>
        <v>30</v>
      </c>
      <c r="F14" s="65">
        <f>VLOOKUP($A14,'Return Data'!$B$7:$R$2292,11,0)</f>
        <v>10.813800000000001</v>
      </c>
      <c r="G14" s="66">
        <f t="shared" si="1"/>
        <v>17</v>
      </c>
      <c r="H14" s="65">
        <f>VLOOKUP($A14,'Return Data'!$B$7:$R$2292,12,0)</f>
        <v>17.3888</v>
      </c>
      <c r="I14" s="66">
        <f t="shared" si="2"/>
        <v>14</v>
      </c>
      <c r="J14" s="65">
        <f>VLOOKUP($A14,'Return Data'!$B$7:$R$2292,13,0)</f>
        <v>29.563700000000001</v>
      </c>
      <c r="K14" s="66">
        <f t="shared" si="3"/>
        <v>19</v>
      </c>
      <c r="L14" s="65">
        <f>VLOOKUP($A14,'Return Data'!$B$7:$R$2292,17,0)</f>
        <v>21.501000000000001</v>
      </c>
      <c r="M14" s="66">
        <f t="shared" si="4"/>
        <v>10</v>
      </c>
      <c r="N14" s="65">
        <f>VLOOKUP($A14,'Return Data'!$B$7:$R$2292,14,0)</f>
        <v>19.2942</v>
      </c>
      <c r="O14" s="66">
        <f t="shared" si="6"/>
        <v>6</v>
      </c>
      <c r="P14" s="65">
        <f>VLOOKUP($A14,'Return Data'!$B$7:$R$2292,15,0)</f>
        <v>15.372</v>
      </c>
      <c r="Q14" s="66">
        <f>RANK(P14,P$8:P$40,0)</f>
        <v>8</v>
      </c>
      <c r="R14" s="65">
        <f>VLOOKUP($A14,'Return Data'!$B$7:$R$2292,16,0)</f>
        <v>15.158300000000001</v>
      </c>
      <c r="S14" s="67">
        <f t="shared" si="5"/>
        <v>14</v>
      </c>
    </row>
    <row r="15" spans="1:20" x14ac:dyDescent="0.3">
      <c r="A15" s="63" t="s">
        <v>490</v>
      </c>
      <c r="B15" s="64">
        <f>VLOOKUP($A15,'Return Data'!$B$7:$R$2292,3,0)</f>
        <v>44531</v>
      </c>
      <c r="C15" s="65">
        <f>VLOOKUP($A15,'Return Data'!$B$7:$R$2292,4,0)</f>
        <v>41.31</v>
      </c>
      <c r="D15" s="65">
        <f>VLOOKUP($A15,'Return Data'!$B$7:$R$2292,10,0)</f>
        <v>3.8984000000000001</v>
      </c>
      <c r="E15" s="66">
        <f t="shared" si="0"/>
        <v>3</v>
      </c>
      <c r="F15" s="65">
        <f>VLOOKUP($A15,'Return Data'!$B$7:$R$2292,11,0)</f>
        <v>14.0215</v>
      </c>
      <c r="G15" s="66">
        <f t="shared" si="1"/>
        <v>6</v>
      </c>
      <c r="H15" s="65">
        <f>VLOOKUP($A15,'Return Data'!$B$7:$R$2292,12,0)</f>
        <v>20.718900000000001</v>
      </c>
      <c r="I15" s="66">
        <f t="shared" si="2"/>
        <v>7</v>
      </c>
      <c r="J15" s="65">
        <f>VLOOKUP($A15,'Return Data'!$B$7:$R$2292,13,0)</f>
        <v>34.428899999999999</v>
      </c>
      <c r="K15" s="66">
        <f t="shared" si="3"/>
        <v>7</v>
      </c>
      <c r="L15" s="65">
        <f>VLOOKUP($A15,'Return Data'!$B$7:$R$2292,17,0)</f>
        <v>21.7363</v>
      </c>
      <c r="M15" s="66">
        <f t="shared" si="4"/>
        <v>9</v>
      </c>
      <c r="N15" s="65">
        <f>VLOOKUP($A15,'Return Data'!$B$7:$R$2292,14,0)</f>
        <v>18.329699999999999</v>
      </c>
      <c r="O15" s="66">
        <f t="shared" si="6"/>
        <v>8</v>
      </c>
      <c r="P15" s="65">
        <f>VLOOKUP($A15,'Return Data'!$B$7:$R$2292,15,0)</f>
        <v>15.407999999999999</v>
      </c>
      <c r="Q15" s="66">
        <f>RANK(P15,P$8:P$40,0)</f>
        <v>7</v>
      </c>
      <c r="R15" s="65">
        <f>VLOOKUP($A15,'Return Data'!$B$7:$R$2292,16,0)</f>
        <v>13.9938</v>
      </c>
      <c r="S15" s="67">
        <f t="shared" si="5"/>
        <v>20</v>
      </c>
    </row>
    <row r="16" spans="1:20" x14ac:dyDescent="0.3">
      <c r="A16" s="63" t="s">
        <v>493</v>
      </c>
      <c r="B16" s="64">
        <f>VLOOKUP($A16,'Return Data'!$B$7:$R$2292,3,0)</f>
        <v>44531</v>
      </c>
      <c r="C16" s="65">
        <f>VLOOKUP($A16,'Return Data'!$B$7:$R$2292,4,0)</f>
        <v>191.87119999999999</v>
      </c>
      <c r="D16" s="65">
        <f>VLOOKUP($A16,'Return Data'!$B$7:$R$2292,10,0)</f>
        <v>0.21379999999999999</v>
      </c>
      <c r="E16" s="66">
        <f t="shared" si="0"/>
        <v>25</v>
      </c>
      <c r="F16" s="65">
        <f>VLOOKUP($A16,'Return Data'!$B$7:$R$2292,11,0)</f>
        <v>8.7719000000000005</v>
      </c>
      <c r="G16" s="66">
        <f t="shared" si="1"/>
        <v>29</v>
      </c>
      <c r="H16" s="65">
        <f>VLOOKUP($A16,'Return Data'!$B$7:$R$2292,12,0)</f>
        <v>14.730399999999999</v>
      </c>
      <c r="I16" s="66">
        <f t="shared" si="2"/>
        <v>27</v>
      </c>
      <c r="J16" s="65">
        <f>VLOOKUP($A16,'Return Data'!$B$7:$R$2292,13,0)</f>
        <v>28.9255</v>
      </c>
      <c r="K16" s="66">
        <f t="shared" si="3"/>
        <v>21</v>
      </c>
      <c r="L16" s="65">
        <f>VLOOKUP($A16,'Return Data'!$B$7:$R$2292,17,0)</f>
        <v>19.8124</v>
      </c>
      <c r="M16" s="66">
        <f t="shared" si="4"/>
        <v>16</v>
      </c>
      <c r="N16" s="65">
        <f>VLOOKUP($A16,'Return Data'!$B$7:$R$2292,14,0)</f>
        <v>16.447800000000001</v>
      </c>
      <c r="O16" s="66">
        <f t="shared" si="6"/>
        <v>13</v>
      </c>
      <c r="P16" s="65">
        <f>VLOOKUP($A16,'Return Data'!$B$7:$R$2292,15,0)</f>
        <v>13.3667</v>
      </c>
      <c r="Q16" s="66">
        <f>RANK(P16,P$8:P$40,0)</f>
        <v>13</v>
      </c>
      <c r="R16" s="65">
        <f>VLOOKUP($A16,'Return Data'!$B$7:$R$2292,16,0)</f>
        <v>14.9994</v>
      </c>
      <c r="S16" s="67">
        <f t="shared" si="5"/>
        <v>16</v>
      </c>
    </row>
    <row r="17" spans="1:19" x14ac:dyDescent="0.3">
      <c r="A17" s="63" t="s">
        <v>495</v>
      </c>
      <c r="B17" s="64">
        <f>VLOOKUP($A17,'Return Data'!$B$7:$R$2292,3,0)</f>
        <v>44531</v>
      </c>
      <c r="C17" s="65">
        <f>VLOOKUP($A17,'Return Data'!$B$7:$R$2292,4,0)</f>
        <v>82.597999999999999</v>
      </c>
      <c r="D17" s="65">
        <f>VLOOKUP($A17,'Return Data'!$B$7:$R$2292,10,0)</f>
        <v>1.6991000000000001</v>
      </c>
      <c r="E17" s="66">
        <f t="shared" si="0"/>
        <v>13</v>
      </c>
      <c r="F17" s="65">
        <f>VLOOKUP($A17,'Return Data'!$B$7:$R$2292,11,0)</f>
        <v>8.9711999999999996</v>
      </c>
      <c r="G17" s="66">
        <f t="shared" si="1"/>
        <v>28</v>
      </c>
      <c r="H17" s="65">
        <f>VLOOKUP($A17,'Return Data'!$B$7:$R$2292,12,0)</f>
        <v>14.566700000000001</v>
      </c>
      <c r="I17" s="66">
        <f t="shared" si="2"/>
        <v>28</v>
      </c>
      <c r="J17" s="65">
        <f>VLOOKUP($A17,'Return Data'!$B$7:$R$2292,13,0)</f>
        <v>31.4438</v>
      </c>
      <c r="K17" s="66">
        <f t="shared" si="3"/>
        <v>13</v>
      </c>
      <c r="L17" s="65">
        <f>VLOOKUP($A17,'Return Data'!$B$7:$R$2292,17,0)</f>
        <v>19.735700000000001</v>
      </c>
      <c r="M17" s="66">
        <f t="shared" si="4"/>
        <v>17</v>
      </c>
      <c r="N17" s="65">
        <f>VLOOKUP($A17,'Return Data'!$B$7:$R$2292,14,0)</f>
        <v>15.943099999999999</v>
      </c>
      <c r="O17" s="66">
        <f t="shared" si="6"/>
        <v>16</v>
      </c>
      <c r="P17" s="65">
        <f>VLOOKUP($A17,'Return Data'!$B$7:$R$2292,15,0)</f>
        <v>14.0786</v>
      </c>
      <c r="Q17" s="66">
        <f>RANK(P17,P$8:P$40,0)</f>
        <v>11</v>
      </c>
      <c r="R17" s="65">
        <f>VLOOKUP($A17,'Return Data'!$B$7:$R$2292,16,0)</f>
        <v>15.9541</v>
      </c>
      <c r="S17" s="67">
        <f t="shared" si="5"/>
        <v>8</v>
      </c>
    </row>
    <row r="18" spans="1:19" x14ac:dyDescent="0.3">
      <c r="A18" s="63" t="s">
        <v>496</v>
      </c>
      <c r="B18" s="64">
        <f>VLOOKUP($A18,'Return Data'!$B$7:$R$2292,3,0)</f>
        <v>44531</v>
      </c>
      <c r="C18" s="65">
        <f>VLOOKUP($A18,'Return Data'!$B$7:$R$2292,4,0)</f>
        <v>16.343</v>
      </c>
      <c r="D18" s="65">
        <f>VLOOKUP($A18,'Return Data'!$B$7:$R$2292,10,0)</f>
        <v>0.77939999999999998</v>
      </c>
      <c r="E18" s="66">
        <f t="shared" si="0"/>
        <v>22</v>
      </c>
      <c r="F18" s="65">
        <f>VLOOKUP($A18,'Return Data'!$B$7:$R$2292,11,0)</f>
        <v>9.3308999999999997</v>
      </c>
      <c r="G18" s="66">
        <f t="shared" si="1"/>
        <v>26</v>
      </c>
      <c r="H18" s="65">
        <f>VLOOKUP($A18,'Return Data'!$B$7:$R$2292,12,0)</f>
        <v>14.437200000000001</v>
      </c>
      <c r="I18" s="66">
        <f t="shared" si="2"/>
        <v>29</v>
      </c>
      <c r="J18" s="65">
        <f>VLOOKUP($A18,'Return Data'!$B$7:$R$2292,13,0)</f>
        <v>25.376899999999999</v>
      </c>
      <c r="K18" s="66">
        <f t="shared" si="3"/>
        <v>28</v>
      </c>
      <c r="L18" s="65"/>
      <c r="M18" s="66"/>
      <c r="N18" s="65"/>
      <c r="O18" s="66"/>
      <c r="P18" s="65"/>
      <c r="Q18" s="66"/>
      <c r="R18" s="65">
        <f>VLOOKUP($A18,'Return Data'!$B$7:$R$2292,16,0)</f>
        <v>17.096599999999999</v>
      </c>
      <c r="S18" s="67">
        <f t="shared" si="5"/>
        <v>5</v>
      </c>
    </row>
    <row r="19" spans="1:19" x14ac:dyDescent="0.3">
      <c r="A19" s="63" t="s">
        <v>499</v>
      </c>
      <c r="B19" s="64">
        <f>VLOOKUP($A19,'Return Data'!$B$7:$R$2292,3,0)</f>
        <v>44531</v>
      </c>
      <c r="C19" s="65">
        <f>VLOOKUP($A19,'Return Data'!$B$7:$R$2292,4,0)</f>
        <v>233.14</v>
      </c>
      <c r="D19" s="65">
        <f>VLOOKUP($A19,'Return Data'!$B$7:$R$2292,10,0)</f>
        <v>6.3935000000000004</v>
      </c>
      <c r="E19" s="66">
        <f t="shared" si="0"/>
        <v>1</v>
      </c>
      <c r="F19" s="65">
        <f>VLOOKUP($A19,'Return Data'!$B$7:$R$2292,11,0)</f>
        <v>17.091100000000001</v>
      </c>
      <c r="G19" s="66">
        <f t="shared" si="1"/>
        <v>2</v>
      </c>
      <c r="H19" s="65">
        <f>VLOOKUP($A19,'Return Data'!$B$7:$R$2292,12,0)</f>
        <v>24.467500000000001</v>
      </c>
      <c r="I19" s="66">
        <f t="shared" si="2"/>
        <v>3</v>
      </c>
      <c r="J19" s="65">
        <f>VLOOKUP($A19,'Return Data'!$B$7:$R$2292,13,0)</f>
        <v>51.114899999999999</v>
      </c>
      <c r="K19" s="66">
        <f t="shared" si="3"/>
        <v>3</v>
      </c>
      <c r="L19" s="65">
        <f>VLOOKUP($A19,'Return Data'!$B$7:$R$2292,17,0)</f>
        <v>24.969200000000001</v>
      </c>
      <c r="M19" s="66">
        <f>RANK(L19,L$8:L$40,0)</f>
        <v>4</v>
      </c>
      <c r="N19" s="65">
        <f>VLOOKUP($A19,'Return Data'!$B$7:$R$2292,14,0)</f>
        <v>19.983499999999999</v>
      </c>
      <c r="O19" s="66">
        <f>RANK(N19,N$8:N$40,0)</f>
        <v>4</v>
      </c>
      <c r="P19" s="65">
        <f>VLOOKUP($A19,'Return Data'!$B$7:$R$2292,15,0)</f>
        <v>16.3918</v>
      </c>
      <c r="Q19" s="66">
        <f>RANK(P19,P$8:P$40,0)</f>
        <v>3</v>
      </c>
      <c r="R19" s="65">
        <f>VLOOKUP($A19,'Return Data'!$B$7:$R$2292,16,0)</f>
        <v>17.298100000000002</v>
      </c>
      <c r="S19" s="67">
        <f t="shared" si="5"/>
        <v>4</v>
      </c>
    </row>
    <row r="20" spans="1:19" x14ac:dyDescent="0.3">
      <c r="A20" s="63" t="s">
        <v>501</v>
      </c>
      <c r="B20" s="64">
        <f>VLOOKUP($A20,'Return Data'!$B$7:$R$2292,3,0)</f>
        <v>44531</v>
      </c>
      <c r="C20" s="65">
        <f>VLOOKUP($A20,'Return Data'!$B$7:$R$2292,4,0)</f>
        <v>17.194400000000002</v>
      </c>
      <c r="D20" s="65">
        <f>VLOOKUP($A20,'Return Data'!$B$7:$R$2292,10,0)</f>
        <v>3.7757999999999998</v>
      </c>
      <c r="E20" s="66">
        <f t="shared" si="0"/>
        <v>5</v>
      </c>
      <c r="F20" s="65">
        <f>VLOOKUP($A20,'Return Data'!$B$7:$R$2292,11,0)</f>
        <v>11.593299999999999</v>
      </c>
      <c r="G20" s="66">
        <f t="shared" si="1"/>
        <v>13</v>
      </c>
      <c r="H20" s="65">
        <f>VLOOKUP($A20,'Return Data'!$B$7:$R$2292,12,0)</f>
        <v>16.7241</v>
      </c>
      <c r="I20" s="66">
        <f t="shared" si="2"/>
        <v>19</v>
      </c>
      <c r="J20" s="65">
        <f>VLOOKUP($A20,'Return Data'!$B$7:$R$2292,13,0)</f>
        <v>25.3903</v>
      </c>
      <c r="K20" s="66">
        <f t="shared" si="3"/>
        <v>27</v>
      </c>
      <c r="L20" s="65">
        <f>VLOOKUP($A20,'Return Data'!$B$7:$R$2292,17,0)</f>
        <v>19.457799999999999</v>
      </c>
      <c r="M20" s="66">
        <f>RANK(L20,L$8:L$40,0)</f>
        <v>18</v>
      </c>
      <c r="N20" s="65">
        <f>VLOOKUP($A20,'Return Data'!$B$7:$R$2292,14,0)</f>
        <v>13.274100000000001</v>
      </c>
      <c r="O20" s="66">
        <f>RANK(N20,N$8:N$40,0)</f>
        <v>25</v>
      </c>
      <c r="P20" s="65"/>
      <c r="Q20" s="66"/>
      <c r="R20" s="65">
        <f>VLOOKUP($A20,'Return Data'!$B$7:$R$2292,16,0)</f>
        <v>11.1968</v>
      </c>
      <c r="S20" s="67">
        <f t="shared" si="5"/>
        <v>32</v>
      </c>
    </row>
    <row r="21" spans="1:19" x14ac:dyDescent="0.3">
      <c r="A21" s="63" t="s">
        <v>502</v>
      </c>
      <c r="B21" s="64">
        <f>VLOOKUP($A21,'Return Data'!$B$7:$R$2292,3,0)</f>
        <v>44531</v>
      </c>
      <c r="C21" s="65">
        <f>VLOOKUP($A21,'Return Data'!$B$7:$R$2292,4,0)</f>
        <v>18.11</v>
      </c>
      <c r="D21" s="65">
        <f>VLOOKUP($A21,'Return Data'!$B$7:$R$2292,10,0)</f>
        <v>-0.22040000000000001</v>
      </c>
      <c r="E21" s="66">
        <f t="shared" si="0"/>
        <v>31</v>
      </c>
      <c r="F21" s="65">
        <f>VLOOKUP($A21,'Return Data'!$B$7:$R$2292,11,0)</f>
        <v>12.066800000000001</v>
      </c>
      <c r="G21" s="66">
        <f t="shared" si="1"/>
        <v>10</v>
      </c>
      <c r="H21" s="65">
        <f>VLOOKUP($A21,'Return Data'!$B$7:$R$2292,12,0)</f>
        <v>19.380400000000002</v>
      </c>
      <c r="I21" s="66">
        <f t="shared" si="2"/>
        <v>9</v>
      </c>
      <c r="J21" s="65">
        <f>VLOOKUP($A21,'Return Data'!$B$7:$R$2292,13,0)</f>
        <v>33.653100000000002</v>
      </c>
      <c r="K21" s="66">
        <f t="shared" si="3"/>
        <v>10</v>
      </c>
      <c r="L21" s="65">
        <f>VLOOKUP($A21,'Return Data'!$B$7:$R$2292,17,0)</f>
        <v>21.0977</v>
      </c>
      <c r="M21" s="66">
        <f>RANK(L21,L$8:L$40,0)</f>
        <v>12</v>
      </c>
      <c r="N21" s="65">
        <f>VLOOKUP($A21,'Return Data'!$B$7:$R$2292,14,0)</f>
        <v>16.2437</v>
      </c>
      <c r="O21" s="66">
        <f>RANK(N21,N$8:N$40,0)</f>
        <v>14</v>
      </c>
      <c r="P21" s="65"/>
      <c r="Q21" s="66"/>
      <c r="R21" s="65">
        <f>VLOOKUP($A21,'Return Data'!$B$7:$R$2292,16,0)</f>
        <v>12.8203</v>
      </c>
      <c r="S21" s="67">
        <f t="shared" si="5"/>
        <v>25</v>
      </c>
    </row>
    <row r="22" spans="1:19" x14ac:dyDescent="0.3">
      <c r="A22" s="63" t="s">
        <v>504</v>
      </c>
      <c r="B22" s="64">
        <f>VLOOKUP($A22,'Return Data'!$B$7:$R$2292,3,0)</f>
        <v>44531</v>
      </c>
      <c r="C22" s="65">
        <f>VLOOKUP($A22,'Return Data'!$B$7:$R$2292,4,0)</f>
        <v>15.4496</v>
      </c>
      <c r="D22" s="65">
        <f>VLOOKUP($A22,'Return Data'!$B$7:$R$2292,10,0)</f>
        <v>2.1183999999999998</v>
      </c>
      <c r="E22" s="66">
        <f t="shared" si="0"/>
        <v>12</v>
      </c>
      <c r="F22" s="65">
        <f>VLOOKUP($A22,'Return Data'!$B$7:$R$2292,11,0)</f>
        <v>10.0038</v>
      </c>
      <c r="G22" s="66">
        <f t="shared" si="1"/>
        <v>23</v>
      </c>
      <c r="H22" s="65">
        <f>VLOOKUP($A22,'Return Data'!$B$7:$R$2292,12,0)</f>
        <v>15.517099999999999</v>
      </c>
      <c r="I22" s="66">
        <f t="shared" si="2"/>
        <v>23</v>
      </c>
      <c r="J22" s="65">
        <f>VLOOKUP($A22,'Return Data'!$B$7:$R$2292,13,0)</f>
        <v>23.2684</v>
      </c>
      <c r="K22" s="66">
        <f t="shared" si="3"/>
        <v>30</v>
      </c>
      <c r="L22" s="65"/>
      <c r="M22" s="66"/>
      <c r="N22" s="65"/>
      <c r="O22" s="66"/>
      <c r="P22" s="65"/>
      <c r="Q22" s="66"/>
      <c r="R22" s="65">
        <f>VLOOKUP($A22,'Return Data'!$B$7:$R$2292,16,0)</f>
        <v>15.774100000000001</v>
      </c>
      <c r="S22" s="67">
        <f t="shared" si="5"/>
        <v>9</v>
      </c>
    </row>
    <row r="23" spans="1:19" x14ac:dyDescent="0.3">
      <c r="A23" s="63" t="s">
        <v>506</v>
      </c>
      <c r="B23" s="64">
        <f>VLOOKUP($A23,'Return Data'!$B$7:$R$2292,3,0)</f>
        <v>44531</v>
      </c>
      <c r="C23" s="65">
        <f>VLOOKUP($A23,'Return Data'!$B$7:$R$2292,4,0)</f>
        <v>15.0862</v>
      </c>
      <c r="D23" s="65">
        <f>VLOOKUP($A23,'Return Data'!$B$7:$R$2292,10,0)</f>
        <v>1.2000999999999999</v>
      </c>
      <c r="E23" s="66">
        <f t="shared" si="0"/>
        <v>20</v>
      </c>
      <c r="F23" s="65">
        <f>VLOOKUP($A23,'Return Data'!$B$7:$R$2292,11,0)</f>
        <v>10.179399999999999</v>
      </c>
      <c r="G23" s="66">
        <f t="shared" si="1"/>
        <v>22</v>
      </c>
      <c r="H23" s="65">
        <f>VLOOKUP($A23,'Return Data'!$B$7:$R$2292,12,0)</f>
        <v>13.6762</v>
      </c>
      <c r="I23" s="66">
        <f t="shared" si="2"/>
        <v>31</v>
      </c>
      <c r="J23" s="65">
        <f>VLOOKUP($A23,'Return Data'!$B$7:$R$2292,13,0)</f>
        <v>25.048300000000001</v>
      </c>
      <c r="K23" s="66">
        <f t="shared" si="3"/>
        <v>29</v>
      </c>
      <c r="L23" s="65">
        <f>VLOOKUP($A23,'Return Data'!$B$7:$R$2292,17,0)</f>
        <v>15.383599999999999</v>
      </c>
      <c r="M23" s="66">
        <f>RANK(L23,L$8:L$40,0)</f>
        <v>25</v>
      </c>
      <c r="N23" s="65"/>
      <c r="O23" s="66"/>
      <c r="P23" s="65"/>
      <c r="Q23" s="66"/>
      <c r="R23" s="65">
        <f>VLOOKUP($A23,'Return Data'!$B$7:$R$2292,16,0)</f>
        <v>12.7575</v>
      </c>
      <c r="S23" s="67">
        <f t="shared" si="5"/>
        <v>26</v>
      </c>
    </row>
    <row r="24" spans="1:19" x14ac:dyDescent="0.3">
      <c r="A24" s="63" t="s">
        <v>509</v>
      </c>
      <c r="B24" s="64">
        <f>VLOOKUP($A24,'Return Data'!$B$7:$R$2292,3,0)</f>
        <v>44531</v>
      </c>
      <c r="C24" s="65">
        <f>VLOOKUP($A24,'Return Data'!$B$7:$R$2292,4,0)</f>
        <v>72.831900000000005</v>
      </c>
      <c r="D24" s="65">
        <f>VLOOKUP($A24,'Return Data'!$B$7:$R$2292,10,0)</f>
        <v>-1.0846</v>
      </c>
      <c r="E24" s="66">
        <f t="shared" si="0"/>
        <v>33</v>
      </c>
      <c r="F24" s="65">
        <f>VLOOKUP($A24,'Return Data'!$B$7:$R$2292,11,0)</f>
        <v>8.6562000000000001</v>
      </c>
      <c r="G24" s="66">
        <f t="shared" si="1"/>
        <v>30</v>
      </c>
      <c r="H24" s="65">
        <f>VLOOKUP($A24,'Return Data'!$B$7:$R$2292,12,0)</f>
        <v>14.795299999999999</v>
      </c>
      <c r="I24" s="66">
        <f t="shared" si="2"/>
        <v>26</v>
      </c>
      <c r="J24" s="65">
        <f>VLOOKUP($A24,'Return Data'!$B$7:$R$2292,13,0)</f>
        <v>28.3277</v>
      </c>
      <c r="K24" s="66">
        <f t="shared" si="3"/>
        <v>23</v>
      </c>
      <c r="L24" s="65">
        <f>VLOOKUP($A24,'Return Data'!$B$7:$R$2292,17,0)</f>
        <v>27.78</v>
      </c>
      <c r="M24" s="66">
        <f>RANK(L24,L$8:L$40,0)</f>
        <v>3</v>
      </c>
      <c r="N24" s="65">
        <f>VLOOKUP($A24,'Return Data'!$B$7:$R$2292,14,0)</f>
        <v>14.713100000000001</v>
      </c>
      <c r="O24" s="66">
        <f>RANK(N24,N$8:N$40,0)</f>
        <v>19</v>
      </c>
      <c r="P24" s="65">
        <f>VLOOKUP($A24,'Return Data'!$B$7:$R$2292,15,0)</f>
        <v>12.9154</v>
      </c>
      <c r="Q24" s="66">
        <f>RANK(P24,P$8:P$40,0)</f>
        <v>15</v>
      </c>
      <c r="R24" s="65">
        <f>VLOOKUP($A24,'Return Data'!$B$7:$R$2292,16,0)</f>
        <v>12.7334</v>
      </c>
      <c r="S24" s="67">
        <f t="shared" si="5"/>
        <v>27</v>
      </c>
    </row>
    <row r="25" spans="1:19" x14ac:dyDescent="0.3">
      <c r="A25" s="63" t="s">
        <v>1828</v>
      </c>
      <c r="B25" s="64">
        <f>VLOOKUP($A25,'Return Data'!$B$7:$R$2292,3,0)</f>
        <v>44531</v>
      </c>
      <c r="C25" s="65">
        <f>VLOOKUP($A25,'Return Data'!$B$7:$R$2292,4,0)</f>
        <v>43.893000000000001</v>
      </c>
      <c r="D25" s="65">
        <f>VLOOKUP($A25,'Return Data'!$B$7:$R$2292,10,0)</f>
        <v>3.1030000000000002</v>
      </c>
      <c r="E25" s="66">
        <f t="shared" si="0"/>
        <v>8</v>
      </c>
      <c r="F25" s="65">
        <f>VLOOKUP($A25,'Return Data'!$B$7:$R$2292,11,0)</f>
        <v>10.676</v>
      </c>
      <c r="G25" s="66">
        <f t="shared" si="1"/>
        <v>19</v>
      </c>
      <c r="H25" s="65">
        <f>VLOOKUP($A25,'Return Data'!$B$7:$R$2292,12,0)</f>
        <v>17.7608</v>
      </c>
      <c r="I25" s="66">
        <f t="shared" si="2"/>
        <v>13</v>
      </c>
      <c r="J25" s="65">
        <f>VLOOKUP($A25,'Return Data'!$B$7:$R$2292,13,0)</f>
        <v>34.245800000000003</v>
      </c>
      <c r="K25" s="66">
        <f t="shared" si="3"/>
        <v>9</v>
      </c>
      <c r="L25" s="65">
        <f>VLOOKUP($A25,'Return Data'!$B$7:$R$2292,17,0)</f>
        <v>23.521799999999999</v>
      </c>
      <c r="M25" s="66">
        <f>RANK(L25,L$8:L$40,0)</f>
        <v>5</v>
      </c>
      <c r="N25" s="65">
        <f>VLOOKUP($A25,'Return Data'!$B$7:$R$2292,14,0)</f>
        <v>20.808</v>
      </c>
      <c r="O25" s="66">
        <f>RANK(N25,N$8:N$40,0)</f>
        <v>3</v>
      </c>
      <c r="P25" s="65">
        <f>VLOOKUP($A25,'Return Data'!$B$7:$R$2292,15,0)</f>
        <v>15.431800000000001</v>
      </c>
      <c r="Q25" s="66">
        <f>RANK(P25,P$8:P$40,0)</f>
        <v>6</v>
      </c>
      <c r="R25" s="65">
        <f>VLOOKUP($A25,'Return Data'!$B$7:$R$2292,16,0)</f>
        <v>13.471500000000001</v>
      </c>
      <c r="S25" s="67">
        <f t="shared" si="5"/>
        <v>21</v>
      </c>
    </row>
    <row r="26" spans="1:19" x14ac:dyDescent="0.3">
      <c r="A26" s="63" t="s">
        <v>510</v>
      </c>
      <c r="B26" s="64">
        <f>VLOOKUP($A26,'Return Data'!$B$7:$R$2292,3,0)</f>
        <v>44531</v>
      </c>
      <c r="C26" s="65">
        <f>VLOOKUP($A26,'Return Data'!$B$7:$R$2292,4,0)</f>
        <v>40.404000000000003</v>
      </c>
      <c r="D26" s="65">
        <f>VLOOKUP($A26,'Return Data'!$B$7:$R$2292,10,0)</f>
        <v>1.2175</v>
      </c>
      <c r="E26" s="66">
        <f t="shared" si="0"/>
        <v>19</v>
      </c>
      <c r="F26" s="65">
        <f>VLOOKUP($A26,'Return Data'!$B$7:$R$2292,11,0)</f>
        <v>9.5404999999999998</v>
      </c>
      <c r="G26" s="66">
        <f t="shared" si="1"/>
        <v>25</v>
      </c>
      <c r="H26" s="65">
        <f>VLOOKUP($A26,'Return Data'!$B$7:$R$2292,12,0)</f>
        <v>14.82</v>
      </c>
      <c r="I26" s="66">
        <f t="shared" si="2"/>
        <v>25</v>
      </c>
      <c r="J26" s="65">
        <f>VLOOKUP($A26,'Return Data'!$B$7:$R$2292,13,0)</f>
        <v>25.419799999999999</v>
      </c>
      <c r="K26" s="66">
        <f t="shared" si="3"/>
        <v>26</v>
      </c>
      <c r="L26" s="65">
        <f>VLOOKUP($A26,'Return Data'!$B$7:$R$2292,17,0)</f>
        <v>18.0854</v>
      </c>
      <c r="M26" s="66">
        <f>RANK(L26,L$8:L$40,0)</f>
        <v>23</v>
      </c>
      <c r="N26" s="65">
        <f>VLOOKUP($A26,'Return Data'!$B$7:$R$2292,14,0)</f>
        <v>14.292400000000001</v>
      </c>
      <c r="O26" s="66">
        <f>RANK(N26,N$8:N$40,0)</f>
        <v>21</v>
      </c>
      <c r="P26" s="65">
        <f>VLOOKUP($A26,'Return Data'!$B$7:$R$2292,15,0)</f>
        <v>13.078799999999999</v>
      </c>
      <c r="Q26" s="66">
        <f>RANK(P26,P$8:P$40,0)</f>
        <v>14</v>
      </c>
      <c r="R26" s="65">
        <f>VLOOKUP($A26,'Return Data'!$B$7:$R$2292,16,0)</f>
        <v>15.0853</v>
      </c>
      <c r="S26" s="67">
        <f t="shared" si="5"/>
        <v>15</v>
      </c>
    </row>
    <row r="27" spans="1:19" x14ac:dyDescent="0.3">
      <c r="A27" s="63" t="s">
        <v>513</v>
      </c>
      <c r="B27" s="64">
        <f>VLOOKUP($A27,'Return Data'!$B$7:$R$2292,3,0)</f>
        <v>44531</v>
      </c>
      <c r="C27" s="65">
        <f>VLOOKUP($A27,'Return Data'!$B$7:$R$2292,4,0)</f>
        <v>150.11779999999999</v>
      </c>
      <c r="D27" s="65">
        <f>VLOOKUP($A27,'Return Data'!$B$7:$R$2292,10,0)</f>
        <v>0.4738</v>
      </c>
      <c r="E27" s="66">
        <f t="shared" si="0"/>
        <v>23</v>
      </c>
      <c r="F27" s="65">
        <f>VLOOKUP($A27,'Return Data'!$B$7:$R$2292,11,0)</f>
        <v>9.0967000000000002</v>
      </c>
      <c r="G27" s="66">
        <f t="shared" si="1"/>
        <v>27</v>
      </c>
      <c r="H27" s="65">
        <f>VLOOKUP($A27,'Return Data'!$B$7:$R$2292,12,0)</f>
        <v>13.9207</v>
      </c>
      <c r="I27" s="66">
        <f t="shared" si="2"/>
        <v>30</v>
      </c>
      <c r="J27" s="65">
        <f>VLOOKUP($A27,'Return Data'!$B$7:$R$2292,13,0)</f>
        <v>20.919799999999999</v>
      </c>
      <c r="K27" s="66">
        <f t="shared" si="3"/>
        <v>32</v>
      </c>
      <c r="L27" s="65">
        <f>VLOOKUP($A27,'Return Data'!$B$7:$R$2292,17,0)</f>
        <v>13.7203</v>
      </c>
      <c r="M27" s="66">
        <f>RANK(L27,L$8:L$40,0)</f>
        <v>28</v>
      </c>
      <c r="N27" s="65">
        <f>VLOOKUP($A27,'Return Data'!$B$7:$R$2292,14,0)</f>
        <v>13.8165</v>
      </c>
      <c r="O27" s="66">
        <f>RANK(N27,N$8:N$40,0)</f>
        <v>23</v>
      </c>
      <c r="P27" s="65">
        <f>VLOOKUP($A27,'Return Data'!$B$7:$R$2292,15,0)</f>
        <v>11.3201</v>
      </c>
      <c r="Q27" s="66">
        <f>RANK(P27,P$8:P$40,0)</f>
        <v>21</v>
      </c>
      <c r="R27" s="65">
        <f>VLOOKUP($A27,'Return Data'!$B$7:$R$2292,16,0)</f>
        <v>10.851699999999999</v>
      </c>
      <c r="S27" s="67">
        <f t="shared" si="5"/>
        <v>33</v>
      </c>
    </row>
    <row r="28" spans="1:19" x14ac:dyDescent="0.3">
      <c r="A28" s="63" t="s">
        <v>514</v>
      </c>
      <c r="B28" s="64">
        <f>VLOOKUP($A28,'Return Data'!$B$7:$R$2292,3,0)</f>
        <v>44531</v>
      </c>
      <c r="C28" s="65">
        <f>VLOOKUP($A28,'Return Data'!$B$7:$R$2292,4,0)</f>
        <v>17.2836</v>
      </c>
      <c r="D28" s="65">
        <f>VLOOKUP($A28,'Return Data'!$B$7:$R$2292,10,0)</f>
        <v>1.294</v>
      </c>
      <c r="E28" s="66">
        <f t="shared" si="0"/>
        <v>18</v>
      </c>
      <c r="F28" s="65">
        <f>VLOOKUP($A28,'Return Data'!$B$7:$R$2292,11,0)</f>
        <v>12.4693</v>
      </c>
      <c r="G28" s="66">
        <f t="shared" si="1"/>
        <v>9</v>
      </c>
      <c r="H28" s="65">
        <f>VLOOKUP($A28,'Return Data'!$B$7:$R$2292,12,0)</f>
        <v>20.920100000000001</v>
      </c>
      <c r="I28" s="66">
        <f t="shared" si="2"/>
        <v>5</v>
      </c>
      <c r="J28" s="65">
        <f>VLOOKUP($A28,'Return Data'!$B$7:$R$2292,13,0)</f>
        <v>38.528100000000002</v>
      </c>
      <c r="K28" s="66">
        <f t="shared" si="3"/>
        <v>4</v>
      </c>
      <c r="L28" s="65"/>
      <c r="M28" s="66"/>
      <c r="N28" s="65"/>
      <c r="O28" s="66"/>
      <c r="P28" s="65"/>
      <c r="Q28" s="66"/>
      <c r="R28" s="65">
        <f>VLOOKUP($A28,'Return Data'!$B$7:$R$2292,16,0)</f>
        <v>25.938199999999998</v>
      </c>
      <c r="S28" s="67">
        <f t="shared" si="5"/>
        <v>1</v>
      </c>
    </row>
    <row r="29" spans="1:19" x14ac:dyDescent="0.3">
      <c r="A29" s="63" t="s">
        <v>517</v>
      </c>
      <c r="B29" s="64">
        <f>VLOOKUP($A29,'Return Data'!$B$7:$R$2292,3,0)</f>
        <v>44531</v>
      </c>
      <c r="C29" s="65">
        <f>VLOOKUP($A29,'Return Data'!$B$7:$R$2292,4,0)</f>
        <v>24.277999999999999</v>
      </c>
      <c r="D29" s="65">
        <f>VLOOKUP($A29,'Return Data'!$B$7:$R$2292,10,0)</f>
        <v>1.1288</v>
      </c>
      <c r="E29" s="66">
        <f t="shared" si="0"/>
        <v>21</v>
      </c>
      <c r="F29" s="65">
        <f>VLOOKUP($A29,'Return Data'!$B$7:$R$2292,11,0)</f>
        <v>10.691700000000001</v>
      </c>
      <c r="G29" s="66">
        <f t="shared" si="1"/>
        <v>18</v>
      </c>
      <c r="H29" s="65">
        <f>VLOOKUP($A29,'Return Data'!$B$7:$R$2292,12,0)</f>
        <v>16.861599999999999</v>
      </c>
      <c r="I29" s="66">
        <f t="shared" si="2"/>
        <v>17</v>
      </c>
      <c r="J29" s="65">
        <f>VLOOKUP($A29,'Return Data'!$B$7:$R$2292,13,0)</f>
        <v>30.044499999999999</v>
      </c>
      <c r="K29" s="66">
        <f t="shared" si="3"/>
        <v>17</v>
      </c>
      <c r="L29" s="65">
        <f>VLOOKUP($A29,'Return Data'!$B$7:$R$2292,17,0)</f>
        <v>20.1404</v>
      </c>
      <c r="M29" s="66">
        <f>RANK(L29,L$8:L$40,0)</f>
        <v>15</v>
      </c>
      <c r="N29" s="65">
        <f>VLOOKUP($A29,'Return Data'!$B$7:$R$2292,14,0)</f>
        <v>17.843399999999999</v>
      </c>
      <c r="O29" s="66">
        <f>RANK(N29,N$8:N$40,0)</f>
        <v>9</v>
      </c>
      <c r="P29" s="65">
        <f>VLOOKUP($A29,'Return Data'!$B$7:$R$2292,15,0)</f>
        <v>16.837399999999999</v>
      </c>
      <c r="Q29" s="66">
        <f>RANK(P29,P$8:P$40,0)</f>
        <v>2</v>
      </c>
      <c r="R29" s="65">
        <f>VLOOKUP($A29,'Return Data'!$B$7:$R$2292,16,0)</f>
        <v>14.9961</v>
      </c>
      <c r="S29" s="67">
        <f t="shared" si="5"/>
        <v>17</v>
      </c>
    </row>
    <row r="30" spans="1:19" x14ac:dyDescent="0.3">
      <c r="A30" s="63" t="s">
        <v>519</v>
      </c>
      <c r="B30" s="64">
        <f>VLOOKUP($A30,'Return Data'!$B$7:$R$2292,3,0)</f>
        <v>44531</v>
      </c>
      <c r="C30" s="65">
        <f>VLOOKUP($A30,'Return Data'!$B$7:$R$2292,4,0)</f>
        <v>15.9039</v>
      </c>
      <c r="D30" s="65">
        <f>VLOOKUP($A30,'Return Data'!$B$7:$R$2292,10,0)</f>
        <v>-0.19020000000000001</v>
      </c>
      <c r="E30" s="66">
        <f t="shared" si="0"/>
        <v>29</v>
      </c>
      <c r="F30" s="65">
        <f>VLOOKUP($A30,'Return Data'!$B$7:$R$2292,11,0)</f>
        <v>7.1085000000000003</v>
      </c>
      <c r="G30" s="66">
        <f t="shared" si="1"/>
        <v>33</v>
      </c>
      <c r="H30" s="65">
        <f>VLOOKUP($A30,'Return Data'!$B$7:$R$2292,12,0)</f>
        <v>11.3703</v>
      </c>
      <c r="I30" s="66">
        <f t="shared" si="2"/>
        <v>33</v>
      </c>
      <c r="J30" s="65">
        <f>VLOOKUP($A30,'Return Data'!$B$7:$R$2292,13,0)</f>
        <v>19.292999999999999</v>
      </c>
      <c r="K30" s="66">
        <f t="shared" si="3"/>
        <v>33</v>
      </c>
      <c r="L30" s="65"/>
      <c r="M30" s="66"/>
      <c r="N30" s="65"/>
      <c r="O30" s="66"/>
      <c r="P30" s="65"/>
      <c r="Q30" s="66"/>
      <c r="R30" s="65">
        <f>VLOOKUP($A30,'Return Data'!$B$7:$R$2292,16,0)</f>
        <v>15.5176</v>
      </c>
      <c r="S30" s="67">
        <f t="shared" si="5"/>
        <v>11</v>
      </c>
    </row>
    <row r="31" spans="1:19" x14ac:dyDescent="0.3">
      <c r="A31" s="63" t="s">
        <v>2001</v>
      </c>
      <c r="B31" s="64">
        <f>VLOOKUP($A31,'Return Data'!$B$7:$R$2292,3,0)</f>
        <v>44531</v>
      </c>
      <c r="C31" s="65">
        <f>VLOOKUP($A31,'Return Data'!$B$7:$R$2292,4,0)</f>
        <v>14.949199999999999</v>
      </c>
      <c r="D31" s="65">
        <f>VLOOKUP($A31,'Return Data'!$B$7:$R$2292,10,0)</f>
        <v>1.3622000000000001</v>
      </c>
      <c r="E31" s="66">
        <f t="shared" si="0"/>
        <v>17</v>
      </c>
      <c r="F31" s="65">
        <f>VLOOKUP($A31,'Return Data'!$B$7:$R$2292,11,0)</f>
        <v>11.775600000000001</v>
      </c>
      <c r="G31" s="66">
        <f t="shared" si="1"/>
        <v>11</v>
      </c>
      <c r="H31" s="65">
        <f>VLOOKUP($A31,'Return Data'!$B$7:$R$2292,12,0)</f>
        <v>16.8354</v>
      </c>
      <c r="I31" s="66">
        <f t="shared" si="2"/>
        <v>18</v>
      </c>
      <c r="J31" s="65">
        <f>VLOOKUP($A31,'Return Data'!$B$7:$R$2292,13,0)</f>
        <v>26.457699999999999</v>
      </c>
      <c r="K31" s="66">
        <f t="shared" si="3"/>
        <v>25</v>
      </c>
      <c r="L31" s="65">
        <f>VLOOKUP($A31,'Return Data'!$B$7:$R$2292,17,0)</f>
        <v>14.969900000000001</v>
      </c>
      <c r="M31" s="66">
        <f t="shared" ref="M31:M40" si="7">RANK(L31,L$8:L$40,0)</f>
        <v>27</v>
      </c>
      <c r="N31" s="65"/>
      <c r="O31" s="66"/>
      <c r="P31" s="65"/>
      <c r="Q31" s="66"/>
      <c r="R31" s="65">
        <f>VLOOKUP($A31,'Return Data'!$B$7:$R$2292,16,0)</f>
        <v>11.844799999999999</v>
      </c>
      <c r="S31" s="67">
        <f t="shared" si="5"/>
        <v>31</v>
      </c>
    </row>
    <row r="32" spans="1:19" x14ac:dyDescent="0.3">
      <c r="A32" s="63" t="s">
        <v>522</v>
      </c>
      <c r="B32" s="64">
        <f>VLOOKUP($A32,'Return Data'!$B$7:$R$2292,3,0)</f>
        <v>44531</v>
      </c>
      <c r="C32" s="65">
        <f>VLOOKUP($A32,'Return Data'!$B$7:$R$2292,4,0)</f>
        <v>71.683099999999996</v>
      </c>
      <c r="D32" s="65">
        <f>VLOOKUP($A32,'Return Data'!$B$7:$R$2292,10,0)</f>
        <v>2.3189000000000002</v>
      </c>
      <c r="E32" s="66">
        <f t="shared" si="0"/>
        <v>10</v>
      </c>
      <c r="F32" s="65">
        <f>VLOOKUP($A32,'Return Data'!$B$7:$R$2292,11,0)</f>
        <v>9.9072999999999993</v>
      </c>
      <c r="G32" s="66">
        <f t="shared" si="1"/>
        <v>24</v>
      </c>
      <c r="H32" s="65">
        <f>VLOOKUP($A32,'Return Data'!$B$7:$R$2292,12,0)</f>
        <v>16.8703</v>
      </c>
      <c r="I32" s="66">
        <f t="shared" si="2"/>
        <v>16</v>
      </c>
      <c r="J32" s="65">
        <f>VLOOKUP($A32,'Return Data'!$B$7:$R$2292,13,0)</f>
        <v>34.2667</v>
      </c>
      <c r="K32" s="66">
        <f t="shared" si="3"/>
        <v>8</v>
      </c>
      <c r="L32" s="65">
        <f>VLOOKUP($A32,'Return Data'!$B$7:$R$2292,17,0)</f>
        <v>10.4384</v>
      </c>
      <c r="M32" s="66">
        <f t="shared" si="7"/>
        <v>29</v>
      </c>
      <c r="N32" s="65">
        <f>VLOOKUP($A32,'Return Data'!$B$7:$R$2292,14,0)</f>
        <v>8.2053999999999991</v>
      </c>
      <c r="O32" s="66">
        <f t="shared" ref="O32:O40" si="8">RANK(N32,N$8:N$40,0)</f>
        <v>26</v>
      </c>
      <c r="P32" s="65">
        <f>VLOOKUP($A32,'Return Data'!$B$7:$R$2292,15,0)</f>
        <v>9.7909000000000006</v>
      </c>
      <c r="Q32" s="66">
        <f t="shared" ref="Q32:Q40" si="9">RANK(P32,P$8:P$40,0)</f>
        <v>22</v>
      </c>
      <c r="R32" s="65">
        <f>VLOOKUP($A32,'Return Data'!$B$7:$R$2292,16,0)</f>
        <v>12.143800000000001</v>
      </c>
      <c r="S32" s="67">
        <f t="shared" si="5"/>
        <v>29</v>
      </c>
    </row>
    <row r="33" spans="1:19" x14ac:dyDescent="0.3">
      <c r="A33" s="63" t="s">
        <v>528</v>
      </c>
      <c r="B33" s="64">
        <f>VLOOKUP($A33,'Return Data'!$B$7:$R$2292,3,0)</f>
        <v>44531</v>
      </c>
      <c r="C33" s="65">
        <f>VLOOKUP($A33,'Return Data'!$B$7:$R$2292,4,0)</f>
        <v>109.48</v>
      </c>
      <c r="D33" s="65">
        <f>VLOOKUP($A33,'Return Data'!$B$7:$R$2292,10,0)</f>
        <v>1.5584</v>
      </c>
      <c r="E33" s="66">
        <f t="shared" si="0"/>
        <v>15</v>
      </c>
      <c r="F33" s="65">
        <f>VLOOKUP($A33,'Return Data'!$B$7:$R$2292,11,0)</f>
        <v>11.509499999999999</v>
      </c>
      <c r="G33" s="66">
        <f t="shared" si="1"/>
        <v>14</v>
      </c>
      <c r="H33" s="65">
        <f>VLOOKUP($A33,'Return Data'!$B$7:$R$2292,12,0)</f>
        <v>18.228899999999999</v>
      </c>
      <c r="I33" s="66">
        <f t="shared" si="2"/>
        <v>12</v>
      </c>
      <c r="J33" s="65">
        <f>VLOOKUP($A33,'Return Data'!$B$7:$R$2292,13,0)</f>
        <v>30.1784</v>
      </c>
      <c r="K33" s="66">
        <f t="shared" si="3"/>
        <v>16</v>
      </c>
      <c r="L33" s="65">
        <f>VLOOKUP($A33,'Return Data'!$B$7:$R$2292,17,0)</f>
        <v>18.763100000000001</v>
      </c>
      <c r="M33" s="66">
        <f t="shared" si="7"/>
        <v>20</v>
      </c>
      <c r="N33" s="65">
        <f>VLOOKUP($A33,'Return Data'!$B$7:$R$2292,14,0)</f>
        <v>15.973699999999999</v>
      </c>
      <c r="O33" s="66">
        <f t="shared" si="8"/>
        <v>15</v>
      </c>
      <c r="P33" s="65">
        <f>VLOOKUP($A33,'Return Data'!$B$7:$R$2292,15,0)</f>
        <v>12.7212</v>
      </c>
      <c r="Q33" s="66">
        <f t="shared" si="9"/>
        <v>17</v>
      </c>
      <c r="R33" s="65">
        <f>VLOOKUP($A33,'Return Data'!$B$7:$R$2292,16,0)</f>
        <v>12.975899999999999</v>
      </c>
      <c r="S33" s="67">
        <f t="shared" si="5"/>
        <v>23</v>
      </c>
    </row>
    <row r="34" spans="1:19" x14ac:dyDescent="0.3">
      <c r="A34" s="63" t="s">
        <v>530</v>
      </c>
      <c r="B34" s="64">
        <f>VLOOKUP($A34,'Return Data'!$B$7:$R$2292,3,0)</f>
        <v>44531</v>
      </c>
      <c r="C34" s="65">
        <f>VLOOKUP($A34,'Return Data'!$B$7:$R$2292,4,0)</f>
        <v>121.96</v>
      </c>
      <c r="D34" s="65">
        <f>VLOOKUP($A34,'Return Data'!$B$7:$R$2292,10,0)</f>
        <v>2.2982999999999998</v>
      </c>
      <c r="E34" s="66">
        <f t="shared" si="0"/>
        <v>11</v>
      </c>
      <c r="F34" s="65">
        <f>VLOOKUP($A34,'Return Data'!$B$7:$R$2292,11,0)</f>
        <v>13.145899999999999</v>
      </c>
      <c r="G34" s="66">
        <f t="shared" si="1"/>
        <v>8</v>
      </c>
      <c r="H34" s="65">
        <f>VLOOKUP($A34,'Return Data'!$B$7:$R$2292,12,0)</f>
        <v>18.719000000000001</v>
      </c>
      <c r="I34" s="66">
        <f t="shared" si="2"/>
        <v>11</v>
      </c>
      <c r="J34" s="65">
        <f>VLOOKUP($A34,'Return Data'!$B$7:$R$2292,13,0)</f>
        <v>32.0914</v>
      </c>
      <c r="K34" s="66">
        <f t="shared" si="3"/>
        <v>12</v>
      </c>
      <c r="L34" s="65">
        <f>VLOOKUP($A34,'Return Data'!$B$7:$R$2292,17,0)</f>
        <v>21.451599999999999</v>
      </c>
      <c r="M34" s="66">
        <f t="shared" si="7"/>
        <v>11</v>
      </c>
      <c r="N34" s="65">
        <f>VLOOKUP($A34,'Return Data'!$B$7:$R$2292,14,0)</f>
        <v>15.5444</v>
      </c>
      <c r="O34" s="66">
        <f t="shared" si="8"/>
        <v>17</v>
      </c>
      <c r="P34" s="65">
        <f>VLOOKUP($A34,'Return Data'!$B$7:$R$2292,15,0)</f>
        <v>15.7</v>
      </c>
      <c r="Q34" s="66">
        <f t="shared" si="9"/>
        <v>5</v>
      </c>
      <c r="R34" s="65">
        <f>VLOOKUP($A34,'Return Data'!$B$7:$R$2292,16,0)</f>
        <v>15.2324</v>
      </c>
      <c r="S34" s="67">
        <f t="shared" si="5"/>
        <v>13</v>
      </c>
    </row>
    <row r="35" spans="1:19" x14ac:dyDescent="0.3">
      <c r="A35" s="63" t="s">
        <v>532</v>
      </c>
      <c r="B35" s="64">
        <f>VLOOKUP($A35,'Return Data'!$B$7:$R$2292,3,0)</f>
        <v>44531</v>
      </c>
      <c r="C35" s="65">
        <f>VLOOKUP($A35,'Return Data'!$B$7:$R$2292,4,0)</f>
        <v>283.57119999999998</v>
      </c>
      <c r="D35" s="65">
        <f>VLOOKUP($A35,'Return Data'!$B$7:$R$2292,10,0)</f>
        <v>4.6230000000000002</v>
      </c>
      <c r="E35" s="66">
        <f t="shared" si="0"/>
        <v>2</v>
      </c>
      <c r="F35" s="65">
        <f>VLOOKUP($A35,'Return Data'!$B$7:$R$2292,11,0)</f>
        <v>14.276899999999999</v>
      </c>
      <c r="G35" s="66">
        <f t="shared" si="1"/>
        <v>5</v>
      </c>
      <c r="H35" s="65">
        <f>VLOOKUP($A35,'Return Data'!$B$7:$R$2292,12,0)</f>
        <v>36.004100000000001</v>
      </c>
      <c r="I35" s="66">
        <f t="shared" si="2"/>
        <v>2</v>
      </c>
      <c r="J35" s="65">
        <f>VLOOKUP($A35,'Return Data'!$B$7:$R$2292,13,0)</f>
        <v>55.557099999999998</v>
      </c>
      <c r="K35" s="66">
        <f t="shared" si="3"/>
        <v>1</v>
      </c>
      <c r="L35" s="65">
        <f>VLOOKUP($A35,'Return Data'!$B$7:$R$2292,17,0)</f>
        <v>39.334099999999999</v>
      </c>
      <c r="M35" s="66">
        <f t="shared" si="7"/>
        <v>2</v>
      </c>
      <c r="N35" s="65">
        <f>VLOOKUP($A35,'Return Data'!$B$7:$R$2292,14,0)</f>
        <v>28.9343</v>
      </c>
      <c r="O35" s="66">
        <f t="shared" si="8"/>
        <v>1</v>
      </c>
      <c r="P35" s="65">
        <f>VLOOKUP($A35,'Return Data'!$B$7:$R$2292,15,0)</f>
        <v>20.930499999999999</v>
      </c>
      <c r="Q35" s="66">
        <f t="shared" si="9"/>
        <v>1</v>
      </c>
      <c r="R35" s="65">
        <f>VLOOKUP($A35,'Return Data'!$B$7:$R$2292,16,0)</f>
        <v>18.300599999999999</v>
      </c>
      <c r="S35" s="67">
        <f t="shared" si="5"/>
        <v>2</v>
      </c>
    </row>
    <row r="36" spans="1:19" x14ac:dyDescent="0.3">
      <c r="A36" s="63" t="s">
        <v>1832</v>
      </c>
      <c r="B36" s="64">
        <f>VLOOKUP($A36,'Return Data'!$B$7:$R$2292,3,0)</f>
        <v>44531</v>
      </c>
      <c r="C36" s="65">
        <f>VLOOKUP($A36,'Return Data'!$B$7:$R$2292,4,0)</f>
        <v>216.57830000000001</v>
      </c>
      <c r="D36" s="65">
        <f>VLOOKUP($A36,'Return Data'!$B$7:$R$2292,10,0)</f>
        <v>1.4470000000000001</v>
      </c>
      <c r="E36" s="66">
        <f t="shared" si="0"/>
        <v>16</v>
      </c>
      <c r="F36" s="65">
        <f>VLOOKUP($A36,'Return Data'!$B$7:$R$2292,11,0)</f>
        <v>10.9991</v>
      </c>
      <c r="G36" s="66">
        <f t="shared" si="1"/>
        <v>15</v>
      </c>
      <c r="H36" s="65">
        <f>VLOOKUP($A36,'Return Data'!$B$7:$R$2292,12,0)</f>
        <v>16.646100000000001</v>
      </c>
      <c r="I36" s="66">
        <f t="shared" si="2"/>
        <v>20</v>
      </c>
      <c r="J36" s="65">
        <f>VLOOKUP($A36,'Return Data'!$B$7:$R$2292,13,0)</f>
        <v>28.737400000000001</v>
      </c>
      <c r="K36" s="66">
        <f t="shared" si="3"/>
        <v>22</v>
      </c>
      <c r="L36" s="65">
        <f>VLOOKUP($A36,'Return Data'!$B$7:$R$2292,17,0)</f>
        <v>18.436599999999999</v>
      </c>
      <c r="M36" s="66">
        <f t="shared" si="7"/>
        <v>22</v>
      </c>
      <c r="N36" s="65">
        <f>VLOOKUP($A36,'Return Data'!$B$7:$R$2292,14,0)</f>
        <v>17.592400000000001</v>
      </c>
      <c r="O36" s="66">
        <f t="shared" si="8"/>
        <v>10</v>
      </c>
      <c r="P36" s="65">
        <f>VLOOKUP($A36,'Return Data'!$B$7:$R$2292,15,0)</f>
        <v>15.113</v>
      </c>
      <c r="Q36" s="66">
        <f t="shared" si="9"/>
        <v>9</v>
      </c>
      <c r="R36" s="65">
        <f>VLOOKUP($A36,'Return Data'!$B$7:$R$2292,16,0)</f>
        <v>16.206099999999999</v>
      </c>
      <c r="S36" s="67">
        <f t="shared" si="5"/>
        <v>7</v>
      </c>
    </row>
    <row r="37" spans="1:19" x14ac:dyDescent="0.3">
      <c r="A37" s="63" t="s">
        <v>533</v>
      </c>
      <c r="B37" s="64">
        <f>VLOOKUP($A37,'Return Data'!$B$7:$R$2292,3,0)</f>
        <v>44531</v>
      </c>
      <c r="C37" s="65">
        <f>VLOOKUP($A37,'Return Data'!$B$7:$R$2292,4,0)</f>
        <v>24.466100000000001</v>
      </c>
      <c r="D37" s="65">
        <f>VLOOKUP($A37,'Return Data'!$B$7:$R$2292,10,0)</f>
        <v>-0.40139999999999998</v>
      </c>
      <c r="E37" s="66">
        <f t="shared" si="0"/>
        <v>32</v>
      </c>
      <c r="F37" s="65">
        <f>VLOOKUP($A37,'Return Data'!$B$7:$R$2292,11,0)</f>
        <v>7.9927999999999999</v>
      </c>
      <c r="G37" s="66">
        <f t="shared" si="1"/>
        <v>31</v>
      </c>
      <c r="H37" s="65">
        <f>VLOOKUP($A37,'Return Data'!$B$7:$R$2292,12,0)</f>
        <v>13.184100000000001</v>
      </c>
      <c r="I37" s="66">
        <f t="shared" si="2"/>
        <v>32</v>
      </c>
      <c r="J37" s="65">
        <f>VLOOKUP($A37,'Return Data'!$B$7:$R$2292,13,0)</f>
        <v>21.0989</v>
      </c>
      <c r="K37" s="66">
        <f t="shared" si="3"/>
        <v>31</v>
      </c>
      <c r="L37" s="65">
        <f>VLOOKUP($A37,'Return Data'!$B$7:$R$2292,17,0)</f>
        <v>15.001099999999999</v>
      </c>
      <c r="M37" s="66">
        <f t="shared" si="7"/>
        <v>26</v>
      </c>
      <c r="N37" s="65">
        <f>VLOOKUP($A37,'Return Data'!$B$7:$R$2292,14,0)</f>
        <v>13.561999999999999</v>
      </c>
      <c r="O37" s="66">
        <f t="shared" si="8"/>
        <v>24</v>
      </c>
      <c r="P37" s="65">
        <f>VLOOKUP($A37,'Return Data'!$B$7:$R$2292,15,0)</f>
        <v>12.5517</v>
      </c>
      <c r="Q37" s="66">
        <f t="shared" si="9"/>
        <v>18</v>
      </c>
      <c r="R37" s="65">
        <f>VLOOKUP($A37,'Return Data'!$B$7:$R$2292,16,0)</f>
        <v>11.853999999999999</v>
      </c>
      <c r="S37" s="67">
        <f t="shared" si="5"/>
        <v>30</v>
      </c>
    </row>
    <row r="38" spans="1:19" x14ac:dyDescent="0.3">
      <c r="A38" s="63" t="s">
        <v>536</v>
      </c>
      <c r="B38" s="64">
        <f>VLOOKUP($A38,'Return Data'!$B$7:$R$2292,3,0)</f>
        <v>44531</v>
      </c>
      <c r="C38" s="65">
        <f>VLOOKUP($A38,'Return Data'!$B$7:$R$2292,4,0)</f>
        <v>144.33199999999999</v>
      </c>
      <c r="D38" s="65">
        <f>VLOOKUP($A38,'Return Data'!$B$7:$R$2292,10,0)</f>
        <v>1.6969000000000001</v>
      </c>
      <c r="E38" s="66">
        <f t="shared" si="0"/>
        <v>14</v>
      </c>
      <c r="F38" s="65">
        <f>VLOOKUP($A38,'Return Data'!$B$7:$R$2292,11,0)</f>
        <v>13.2745</v>
      </c>
      <c r="G38" s="66">
        <f t="shared" si="1"/>
        <v>7</v>
      </c>
      <c r="H38" s="65">
        <f>VLOOKUP($A38,'Return Data'!$B$7:$R$2292,12,0)</f>
        <v>19.174600000000002</v>
      </c>
      <c r="I38" s="66">
        <f t="shared" si="2"/>
        <v>10</v>
      </c>
      <c r="J38" s="65">
        <f>VLOOKUP($A38,'Return Data'!$B$7:$R$2292,13,0)</f>
        <v>33.086599999999997</v>
      </c>
      <c r="K38" s="66">
        <f t="shared" si="3"/>
        <v>11</v>
      </c>
      <c r="L38" s="65">
        <f>VLOOKUP($A38,'Return Data'!$B$7:$R$2292,17,0)</f>
        <v>19.049299999999999</v>
      </c>
      <c r="M38" s="66">
        <f t="shared" si="7"/>
        <v>19</v>
      </c>
      <c r="N38" s="65">
        <f>VLOOKUP($A38,'Return Data'!$B$7:$R$2292,14,0)</f>
        <v>16.874099999999999</v>
      </c>
      <c r="O38" s="66">
        <f t="shared" si="8"/>
        <v>11</v>
      </c>
      <c r="P38" s="65">
        <f>VLOOKUP($A38,'Return Data'!$B$7:$R$2292,15,0)</f>
        <v>15.0486</v>
      </c>
      <c r="Q38" s="66">
        <f t="shared" si="9"/>
        <v>10</v>
      </c>
      <c r="R38" s="65">
        <f>VLOOKUP($A38,'Return Data'!$B$7:$R$2292,16,0)</f>
        <v>12.551399999999999</v>
      </c>
      <c r="S38" s="67">
        <f t="shared" si="5"/>
        <v>28</v>
      </c>
    </row>
    <row r="39" spans="1:19" x14ac:dyDescent="0.3">
      <c r="A39" s="63" t="s">
        <v>537</v>
      </c>
      <c r="B39" s="64">
        <f>VLOOKUP($A39,'Return Data'!$B$7:$R$2292,3,0)</f>
        <v>44531</v>
      </c>
      <c r="C39" s="65">
        <f>VLOOKUP($A39,'Return Data'!$B$7:$R$2292,4,0)</f>
        <v>324.12060000000002</v>
      </c>
      <c r="D39" s="65">
        <f>VLOOKUP($A39,'Return Data'!$B$7:$R$2292,10,0)</f>
        <v>0.2636</v>
      </c>
      <c r="E39" s="66">
        <f t="shared" si="0"/>
        <v>24</v>
      </c>
      <c r="F39" s="65">
        <f>VLOOKUP($A39,'Return Data'!$B$7:$R$2292,11,0)</f>
        <v>10.1891</v>
      </c>
      <c r="G39" s="66">
        <f t="shared" si="1"/>
        <v>21</v>
      </c>
      <c r="H39" s="65">
        <f>VLOOKUP($A39,'Return Data'!$B$7:$R$2292,12,0)</f>
        <v>15.6645</v>
      </c>
      <c r="I39" s="66">
        <f t="shared" si="2"/>
        <v>22</v>
      </c>
      <c r="J39" s="65">
        <f>VLOOKUP($A39,'Return Data'!$B$7:$R$2292,13,0)</f>
        <v>29.438500000000001</v>
      </c>
      <c r="K39" s="66">
        <f t="shared" si="3"/>
        <v>20</v>
      </c>
      <c r="L39" s="65">
        <f>VLOOKUP($A39,'Return Data'!$B$7:$R$2292,17,0)</f>
        <v>17.553100000000001</v>
      </c>
      <c r="M39" s="66">
        <f t="shared" si="7"/>
        <v>24</v>
      </c>
      <c r="N39" s="65">
        <f>VLOOKUP($A39,'Return Data'!$B$7:$R$2292,14,0)</f>
        <v>14.539899999999999</v>
      </c>
      <c r="O39" s="66">
        <f t="shared" si="8"/>
        <v>20</v>
      </c>
      <c r="P39" s="65">
        <f>VLOOKUP($A39,'Return Data'!$B$7:$R$2292,15,0)</f>
        <v>12.167199999999999</v>
      </c>
      <c r="Q39" s="66">
        <f t="shared" si="9"/>
        <v>20</v>
      </c>
      <c r="R39" s="65">
        <f>VLOOKUP($A39,'Return Data'!$B$7:$R$2292,16,0)</f>
        <v>14.1929</v>
      </c>
      <c r="S39" s="67">
        <f t="shared" si="5"/>
        <v>19</v>
      </c>
    </row>
    <row r="40" spans="1:19" x14ac:dyDescent="0.3">
      <c r="A40" s="63" t="s">
        <v>539</v>
      </c>
      <c r="B40" s="64">
        <f>VLOOKUP($A40,'Return Data'!$B$7:$R$2292,3,0)</f>
        <v>44531</v>
      </c>
      <c r="C40" s="65">
        <f>VLOOKUP($A40,'Return Data'!$B$7:$R$2292,4,0)</f>
        <v>259.4486</v>
      </c>
      <c r="D40" s="65">
        <f>VLOOKUP($A40,'Return Data'!$B$7:$R$2292,10,0)</f>
        <v>2.3317000000000001</v>
      </c>
      <c r="E40" s="66">
        <f t="shared" si="0"/>
        <v>9</v>
      </c>
      <c r="F40" s="65">
        <f>VLOOKUP($A40,'Return Data'!$B$7:$R$2292,11,0)</f>
        <v>11.7601</v>
      </c>
      <c r="G40" s="66">
        <f t="shared" si="1"/>
        <v>12</v>
      </c>
      <c r="H40" s="65">
        <f>VLOOKUP($A40,'Return Data'!$B$7:$R$2292,12,0)</f>
        <v>19.6127</v>
      </c>
      <c r="I40" s="66">
        <f t="shared" si="2"/>
        <v>8</v>
      </c>
      <c r="J40" s="65">
        <f>VLOOKUP($A40,'Return Data'!$B$7:$R$2292,13,0)</f>
        <v>36.561599999999999</v>
      </c>
      <c r="K40" s="66">
        <f t="shared" si="3"/>
        <v>5</v>
      </c>
      <c r="L40" s="65">
        <f>VLOOKUP($A40,'Return Data'!$B$7:$R$2292,17,0)</f>
        <v>22.124400000000001</v>
      </c>
      <c r="M40" s="66">
        <f t="shared" si="7"/>
        <v>7</v>
      </c>
      <c r="N40" s="65">
        <f>VLOOKUP($A40,'Return Data'!$B$7:$R$2292,14,0)</f>
        <v>15.4696</v>
      </c>
      <c r="O40" s="66">
        <f t="shared" si="8"/>
        <v>18</v>
      </c>
      <c r="P40" s="65">
        <f>VLOOKUP($A40,'Return Data'!$B$7:$R$2292,15,0)</f>
        <v>12.888</v>
      </c>
      <c r="Q40" s="66">
        <f t="shared" si="9"/>
        <v>16</v>
      </c>
      <c r="R40" s="65">
        <f>VLOOKUP($A40,'Return Data'!$B$7:$R$2292,16,0)</f>
        <v>12.8627</v>
      </c>
      <c r="S40" s="67">
        <f t="shared" si="5"/>
        <v>24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1.6253848484848481</v>
      </c>
      <c r="E42" s="74"/>
      <c r="F42" s="75">
        <f>AVERAGE(F8:F40)</f>
        <v>11.49958181818182</v>
      </c>
      <c r="G42" s="74"/>
      <c r="H42" s="75">
        <f>AVERAGE(H8:H40)</f>
        <v>18.281660606060608</v>
      </c>
      <c r="I42" s="74"/>
      <c r="J42" s="75">
        <f>AVERAGE(J8:J40)</f>
        <v>31.468772727272732</v>
      </c>
      <c r="K42" s="74"/>
      <c r="L42" s="75">
        <f>AVERAGE(L8:L40)</f>
        <v>20.981727586206894</v>
      </c>
      <c r="M42" s="74"/>
      <c r="N42" s="75">
        <f>AVERAGE(N8:N40)</f>
        <v>16.955407692307691</v>
      </c>
      <c r="O42" s="74"/>
      <c r="P42" s="75">
        <f>AVERAGE(P8:P40)</f>
        <v>14.256813636363633</v>
      </c>
      <c r="Q42" s="74"/>
      <c r="R42" s="75">
        <f>AVERAGE(R8:R40)</f>
        <v>14.755427272727275</v>
      </c>
      <c r="S42" s="76"/>
    </row>
    <row r="43" spans="1:19" x14ac:dyDescent="0.3">
      <c r="A43" s="73" t="s">
        <v>28</v>
      </c>
      <c r="B43" s="74"/>
      <c r="C43" s="74"/>
      <c r="D43" s="75">
        <f>MIN(D8:D40)</f>
        <v>-1.0846</v>
      </c>
      <c r="E43" s="74"/>
      <c r="F43" s="75">
        <f>MIN(F8:F40)</f>
        <v>7.1085000000000003</v>
      </c>
      <c r="G43" s="74"/>
      <c r="H43" s="75">
        <f>MIN(H8:H40)</f>
        <v>11.3703</v>
      </c>
      <c r="I43" s="74"/>
      <c r="J43" s="75">
        <f>MIN(J8:J40)</f>
        <v>19.292999999999999</v>
      </c>
      <c r="K43" s="74"/>
      <c r="L43" s="75">
        <f>MIN(L8:L40)</f>
        <v>10.4384</v>
      </c>
      <c r="M43" s="74"/>
      <c r="N43" s="75">
        <f>MIN(N8:N40)</f>
        <v>8.2053999999999991</v>
      </c>
      <c r="O43" s="74"/>
      <c r="P43" s="75">
        <f>MIN(P8:P40)</f>
        <v>9.7909000000000006</v>
      </c>
      <c r="Q43" s="74"/>
      <c r="R43" s="75">
        <f>MIN(R8:R40)</f>
        <v>10.851699999999999</v>
      </c>
      <c r="S43" s="76"/>
    </row>
    <row r="44" spans="1:19" ht="15" thickBot="1" x14ac:dyDescent="0.35">
      <c r="A44" s="77" t="s">
        <v>29</v>
      </c>
      <c r="B44" s="78"/>
      <c r="C44" s="78"/>
      <c r="D44" s="79">
        <f>MAX(D8:D40)</f>
        <v>6.3935000000000004</v>
      </c>
      <c r="E44" s="78"/>
      <c r="F44" s="79">
        <f>MAX(F8:F40)</f>
        <v>22.075900000000001</v>
      </c>
      <c r="G44" s="78"/>
      <c r="H44" s="79">
        <f>MAX(H8:H40)</f>
        <v>38.563200000000002</v>
      </c>
      <c r="I44" s="78"/>
      <c r="J44" s="79">
        <f>MAX(J8:J40)</f>
        <v>55.557099999999998</v>
      </c>
      <c r="K44" s="78"/>
      <c r="L44" s="79">
        <f>MAX(L8:L40)</f>
        <v>39.362499999999997</v>
      </c>
      <c r="M44" s="78"/>
      <c r="N44" s="79">
        <f>MAX(N8:N40)</f>
        <v>28.9343</v>
      </c>
      <c r="O44" s="78"/>
      <c r="P44" s="79">
        <f>MAX(P8:P40)</f>
        <v>20.930499999999999</v>
      </c>
      <c r="Q44" s="78"/>
      <c r="R44" s="79">
        <f>MAX(R8:R40)</f>
        <v>25.938199999999998</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44531</v>
      </c>
      <c r="C8" s="65">
        <f>VLOOKUP($A8,'Return Data'!$B$7:$R$2292,4,0)</f>
        <v>1059.29</v>
      </c>
      <c r="D8" s="65">
        <f>VLOOKUP($A8,'Return Data'!$B$7:$R$2292,10,0)</f>
        <v>-5.4699999999999999E-2</v>
      </c>
      <c r="E8" s="66">
        <f t="shared" ref="E8:E40" si="0">RANK(D8,D$8:D$40,0)</f>
        <v>26</v>
      </c>
      <c r="F8" s="65">
        <f>VLOOKUP($A8,'Return Data'!$B$7:$R$2292,11,0)</f>
        <v>10.531499999999999</v>
      </c>
      <c r="G8" s="66">
        <f t="shared" ref="G8:G40" si="1">RANK(F8,F$8:F$40,0)</f>
        <v>16</v>
      </c>
      <c r="H8" s="65">
        <f>VLOOKUP($A8,'Return Data'!$B$7:$R$2292,12,0)</f>
        <v>16.4132</v>
      </c>
      <c r="I8" s="66">
        <f t="shared" ref="I8:I40" si="2">RANK(H8,H$8:H$40,0)</f>
        <v>15</v>
      </c>
      <c r="J8" s="65">
        <f>VLOOKUP($A8,'Return Data'!$B$7:$R$2292,13,0)</f>
        <v>29.243200000000002</v>
      </c>
      <c r="K8" s="66">
        <f t="shared" ref="K8:K40" si="3">RANK(J8,J$8:J$40,0)</f>
        <v>14</v>
      </c>
      <c r="L8" s="65">
        <f>VLOOKUP($A8,'Return Data'!$B$7:$R$2292,17,0)</f>
        <v>17.678100000000001</v>
      </c>
      <c r="M8" s="66">
        <f t="shared" ref="M8:M17" si="4">RANK(L8,L$8:L$40,0)</f>
        <v>20</v>
      </c>
      <c r="N8" s="65">
        <f>VLOOKUP($A8,'Return Data'!$B$7:$R$2292,14,0)</f>
        <v>13.3423</v>
      </c>
      <c r="O8" s="66">
        <f>RANK(N8,N$8:N$40,0)</f>
        <v>20</v>
      </c>
      <c r="P8" s="65">
        <f>VLOOKUP($A8,'Return Data'!$B$7:$R$2292,15,0)</f>
        <v>11.2319</v>
      </c>
      <c r="Q8" s="66">
        <f>RANK(P8,P$8:P$40,0)</f>
        <v>17</v>
      </c>
      <c r="R8" s="65">
        <f>VLOOKUP($A8,'Return Data'!$B$7:$R$2292,16,0)</f>
        <v>18.9846</v>
      </c>
      <c r="S8" s="67">
        <f t="shared" ref="S8:S40" si="5">RANK(R8,R$8:R$40,0)</f>
        <v>2</v>
      </c>
    </row>
    <row r="9" spans="1:20" x14ac:dyDescent="0.3">
      <c r="A9" s="63" t="s">
        <v>481</v>
      </c>
      <c r="B9" s="64">
        <f>VLOOKUP($A9,'Return Data'!$B$7:$R$2292,3,0)</f>
        <v>44531</v>
      </c>
      <c r="C9" s="65">
        <f>VLOOKUP($A9,'Return Data'!$B$7:$R$2292,4,0)</f>
        <v>15.87</v>
      </c>
      <c r="D9" s="65">
        <f>VLOOKUP($A9,'Return Data'!$B$7:$R$2292,10,0)</f>
        <v>3.4550000000000001</v>
      </c>
      <c r="E9" s="66">
        <f t="shared" si="0"/>
        <v>4</v>
      </c>
      <c r="F9" s="65">
        <f>VLOOKUP($A9,'Return Data'!$B$7:$R$2292,11,0)</f>
        <v>16.008800000000001</v>
      </c>
      <c r="G9" s="66">
        <f t="shared" si="1"/>
        <v>3</v>
      </c>
      <c r="H9" s="65">
        <f>VLOOKUP($A9,'Return Data'!$B$7:$R$2292,12,0)</f>
        <v>21.145</v>
      </c>
      <c r="I9" s="66">
        <f t="shared" si="2"/>
        <v>4</v>
      </c>
      <c r="J9" s="65">
        <f>VLOOKUP($A9,'Return Data'!$B$7:$R$2292,13,0)</f>
        <v>28.606200000000001</v>
      </c>
      <c r="K9" s="66">
        <f t="shared" si="3"/>
        <v>15</v>
      </c>
      <c r="L9" s="65">
        <f>VLOOKUP($A9,'Return Data'!$B$7:$R$2292,17,0)</f>
        <v>19.216799999999999</v>
      </c>
      <c r="M9" s="66">
        <f t="shared" si="4"/>
        <v>13</v>
      </c>
      <c r="N9" s="65"/>
      <c r="O9" s="66"/>
      <c r="P9" s="65"/>
      <c r="Q9" s="66"/>
      <c r="R9" s="65">
        <f>VLOOKUP($A9,'Return Data'!$B$7:$R$2292,16,0)</f>
        <v>14.9488</v>
      </c>
      <c r="S9" s="67">
        <f t="shared" si="5"/>
        <v>9</v>
      </c>
    </row>
    <row r="10" spans="1:20" x14ac:dyDescent="0.3">
      <c r="A10" s="63" t="s">
        <v>482</v>
      </c>
      <c r="B10" s="64">
        <f>VLOOKUP($A10,'Return Data'!$B$7:$R$2292,3,0)</f>
        <v>44531</v>
      </c>
      <c r="C10" s="65">
        <f>VLOOKUP($A10,'Return Data'!$B$7:$R$2292,4,0)</f>
        <v>82.78</v>
      </c>
      <c r="D10" s="65">
        <f>VLOOKUP($A10,'Return Data'!$B$7:$R$2292,10,0)</f>
        <v>3.2040999999999999</v>
      </c>
      <c r="E10" s="66">
        <f t="shared" si="0"/>
        <v>7</v>
      </c>
      <c r="F10" s="65">
        <f>VLOOKUP($A10,'Return Data'!$B$7:$R$2292,11,0)</f>
        <v>15.164199999999999</v>
      </c>
      <c r="G10" s="66">
        <f t="shared" si="1"/>
        <v>4</v>
      </c>
      <c r="H10" s="65">
        <f>VLOOKUP($A10,'Return Data'!$B$7:$R$2292,12,0)</f>
        <v>20.2149</v>
      </c>
      <c r="I10" s="66">
        <f t="shared" si="2"/>
        <v>5</v>
      </c>
      <c r="J10" s="65">
        <f>VLOOKUP($A10,'Return Data'!$B$7:$R$2292,13,0)</f>
        <v>33.926499999999997</v>
      </c>
      <c r="K10" s="66">
        <f t="shared" si="3"/>
        <v>6</v>
      </c>
      <c r="L10" s="65">
        <f>VLOOKUP($A10,'Return Data'!$B$7:$R$2292,17,0)</f>
        <v>22.225899999999999</v>
      </c>
      <c r="M10" s="66">
        <f t="shared" si="4"/>
        <v>5</v>
      </c>
      <c r="N10" s="65">
        <f>VLOOKUP($A10,'Return Data'!$B$7:$R$2292,14,0)</f>
        <v>15.760999999999999</v>
      </c>
      <c r="O10" s="66">
        <f t="shared" ref="O10:O17" si="6">RANK(N10,N$8:N$40,0)</f>
        <v>11</v>
      </c>
      <c r="P10" s="65">
        <f>VLOOKUP($A10,'Return Data'!$B$7:$R$2292,15,0)</f>
        <v>12.722799999999999</v>
      </c>
      <c r="Q10" s="66">
        <f>RANK(P10,P$8:P$40,0)</f>
        <v>11</v>
      </c>
      <c r="R10" s="65">
        <f>VLOOKUP($A10,'Return Data'!$B$7:$R$2292,16,0)</f>
        <v>12.290900000000001</v>
      </c>
      <c r="S10" s="67">
        <f t="shared" si="5"/>
        <v>21</v>
      </c>
    </row>
    <row r="11" spans="1:20" x14ac:dyDescent="0.3">
      <c r="A11" s="63" t="s">
        <v>1772</v>
      </c>
      <c r="B11" s="64">
        <f>VLOOKUP($A11,'Return Data'!$B$7:$R$2292,3,0)</f>
        <v>44531</v>
      </c>
      <c r="C11" s="65">
        <f>VLOOKUP($A11,'Return Data'!$B$7:$R$2292,4,0)</f>
        <v>18.1568</v>
      </c>
      <c r="D11" s="65">
        <f>VLOOKUP($A11,'Return Data'!$B$7:$R$2292,10,0)</f>
        <v>-0.58420000000000005</v>
      </c>
      <c r="E11" s="66">
        <f t="shared" si="0"/>
        <v>31</v>
      </c>
      <c r="F11" s="65">
        <f>VLOOKUP($A11,'Return Data'!$B$7:$R$2292,11,0)</f>
        <v>6.7023999999999999</v>
      </c>
      <c r="G11" s="66">
        <f t="shared" si="1"/>
        <v>32</v>
      </c>
      <c r="H11" s="65">
        <f>VLOOKUP($A11,'Return Data'!$B$7:$R$2292,12,0)</f>
        <v>13.529</v>
      </c>
      <c r="I11" s="66">
        <f t="shared" si="2"/>
        <v>28</v>
      </c>
      <c r="J11" s="65">
        <f>VLOOKUP($A11,'Return Data'!$B$7:$R$2292,13,0)</f>
        <v>27.6266</v>
      </c>
      <c r="K11" s="66">
        <f t="shared" si="3"/>
        <v>22</v>
      </c>
      <c r="L11" s="65">
        <f>VLOOKUP($A11,'Return Data'!$B$7:$R$2292,17,0)</f>
        <v>18.549399999999999</v>
      </c>
      <c r="M11" s="66">
        <f t="shared" si="4"/>
        <v>16</v>
      </c>
      <c r="N11" s="65">
        <f>VLOOKUP($A11,'Return Data'!$B$7:$R$2292,14,0)</f>
        <v>17.998100000000001</v>
      </c>
      <c r="O11" s="66">
        <f t="shared" si="6"/>
        <v>6</v>
      </c>
      <c r="P11" s="65"/>
      <c r="Q11" s="66"/>
      <c r="R11" s="65">
        <f>VLOOKUP($A11,'Return Data'!$B$7:$R$2292,16,0)</f>
        <v>13.671099999999999</v>
      </c>
      <c r="S11" s="67">
        <f t="shared" si="5"/>
        <v>13</v>
      </c>
    </row>
    <row r="12" spans="1:20" x14ac:dyDescent="0.3">
      <c r="A12" s="63" t="s">
        <v>485</v>
      </c>
      <c r="B12" s="64">
        <f>VLOOKUP($A12,'Return Data'!$B$7:$R$2292,3,0)</f>
        <v>44531</v>
      </c>
      <c r="C12" s="65">
        <f>VLOOKUP($A12,'Return Data'!$B$7:$R$2292,4,0)</f>
        <v>23.02</v>
      </c>
      <c r="D12" s="65">
        <f>VLOOKUP($A12,'Return Data'!$B$7:$R$2292,10,0)</f>
        <v>3.2286999999999999</v>
      </c>
      <c r="E12" s="66">
        <f t="shared" si="0"/>
        <v>6</v>
      </c>
      <c r="F12" s="65">
        <f>VLOOKUP($A12,'Return Data'!$B$7:$R$2292,11,0)</f>
        <v>21.541699999999999</v>
      </c>
      <c r="G12" s="66">
        <f t="shared" si="1"/>
        <v>1</v>
      </c>
      <c r="H12" s="65">
        <f>VLOOKUP($A12,'Return Data'!$B$7:$R$2292,12,0)</f>
        <v>37.679400000000001</v>
      </c>
      <c r="I12" s="66">
        <f t="shared" si="2"/>
        <v>1</v>
      </c>
      <c r="J12" s="65">
        <f>VLOOKUP($A12,'Return Data'!$B$7:$R$2292,13,0)</f>
        <v>52.248699999999999</v>
      </c>
      <c r="K12" s="66">
        <f t="shared" si="3"/>
        <v>2</v>
      </c>
      <c r="L12" s="65">
        <f>VLOOKUP($A12,'Return Data'!$B$7:$R$2292,17,0)</f>
        <v>38.204700000000003</v>
      </c>
      <c r="M12" s="66">
        <f t="shared" si="4"/>
        <v>2</v>
      </c>
      <c r="N12" s="65">
        <f>VLOOKUP($A12,'Return Data'!$B$7:$R$2292,14,0)</f>
        <v>22.593800000000002</v>
      </c>
      <c r="O12" s="66">
        <f t="shared" si="6"/>
        <v>2</v>
      </c>
      <c r="P12" s="65"/>
      <c r="Q12" s="66"/>
      <c r="R12" s="65">
        <f>VLOOKUP($A12,'Return Data'!$B$7:$R$2292,16,0)</f>
        <v>16.7973</v>
      </c>
      <c r="S12" s="67">
        <f t="shared" si="5"/>
        <v>4</v>
      </c>
    </row>
    <row r="13" spans="1:20" x14ac:dyDescent="0.3">
      <c r="A13" s="63" t="s">
        <v>487</v>
      </c>
      <c r="B13" s="64">
        <f>VLOOKUP($A13,'Return Data'!$B$7:$R$2292,3,0)</f>
        <v>44531</v>
      </c>
      <c r="C13" s="65">
        <f>VLOOKUP($A13,'Return Data'!$B$7:$R$2292,4,0)</f>
        <v>242.45</v>
      </c>
      <c r="D13" s="65">
        <f>VLOOKUP($A13,'Return Data'!$B$7:$R$2292,10,0)</f>
        <v>-0.44350000000000001</v>
      </c>
      <c r="E13" s="66">
        <f t="shared" si="0"/>
        <v>27</v>
      </c>
      <c r="F13" s="65">
        <f>VLOOKUP($A13,'Return Data'!$B$7:$R$2292,11,0)</f>
        <v>9.7853999999999992</v>
      </c>
      <c r="G13" s="66">
        <f t="shared" si="1"/>
        <v>20</v>
      </c>
      <c r="H13" s="65">
        <f>VLOOKUP($A13,'Return Data'!$B$7:$R$2292,12,0)</f>
        <v>15.2165</v>
      </c>
      <c r="I13" s="66">
        <f t="shared" si="2"/>
        <v>20</v>
      </c>
      <c r="J13" s="65">
        <f>VLOOKUP($A13,'Return Data'!$B$7:$R$2292,13,0)</f>
        <v>25.654299999999999</v>
      </c>
      <c r="K13" s="66">
        <f t="shared" si="3"/>
        <v>24</v>
      </c>
      <c r="L13" s="65">
        <f>VLOOKUP($A13,'Return Data'!$B$7:$R$2292,17,0)</f>
        <v>20.549700000000001</v>
      </c>
      <c r="M13" s="66">
        <f t="shared" si="4"/>
        <v>8</v>
      </c>
      <c r="N13" s="65">
        <f>VLOOKUP($A13,'Return Data'!$B$7:$R$2292,14,0)</f>
        <v>17.3596</v>
      </c>
      <c r="O13" s="66">
        <f t="shared" si="6"/>
        <v>7</v>
      </c>
      <c r="P13" s="65">
        <f>VLOOKUP($A13,'Return Data'!$B$7:$R$2292,15,0)</f>
        <v>14.9133</v>
      </c>
      <c r="Q13" s="66">
        <f>RANK(P13,P$8:P$40,0)</f>
        <v>4</v>
      </c>
      <c r="R13" s="65">
        <f>VLOOKUP($A13,'Return Data'!$B$7:$R$2292,16,0)</f>
        <v>11.685</v>
      </c>
      <c r="S13" s="67">
        <f t="shared" si="5"/>
        <v>25</v>
      </c>
    </row>
    <row r="14" spans="1:20" x14ac:dyDescent="0.3">
      <c r="A14" s="63" t="s">
        <v>489</v>
      </c>
      <c r="B14" s="64">
        <f>VLOOKUP($A14,'Return Data'!$B$7:$R$2292,3,0)</f>
        <v>44531</v>
      </c>
      <c r="C14" s="65">
        <f>VLOOKUP($A14,'Return Data'!$B$7:$R$2292,4,0)</f>
        <v>235.15</v>
      </c>
      <c r="D14" s="65">
        <f>VLOOKUP($A14,'Return Data'!$B$7:$R$2292,10,0)</f>
        <v>-0.46479999999999999</v>
      </c>
      <c r="E14" s="66">
        <f t="shared" si="0"/>
        <v>28</v>
      </c>
      <c r="F14" s="65">
        <f>VLOOKUP($A14,'Return Data'!$B$7:$R$2292,11,0)</f>
        <v>10.2552</v>
      </c>
      <c r="G14" s="66">
        <f t="shared" si="1"/>
        <v>17</v>
      </c>
      <c r="H14" s="65">
        <f>VLOOKUP($A14,'Return Data'!$B$7:$R$2292,12,0)</f>
        <v>16.494499999999999</v>
      </c>
      <c r="I14" s="66">
        <f t="shared" si="2"/>
        <v>14</v>
      </c>
      <c r="J14" s="65">
        <f>VLOOKUP($A14,'Return Data'!$B$7:$R$2292,13,0)</f>
        <v>28.259</v>
      </c>
      <c r="K14" s="66">
        <f t="shared" si="3"/>
        <v>16</v>
      </c>
      <c r="L14" s="65">
        <f>VLOOKUP($A14,'Return Data'!$B$7:$R$2292,17,0)</f>
        <v>20.304600000000001</v>
      </c>
      <c r="M14" s="66">
        <f t="shared" si="4"/>
        <v>9</v>
      </c>
      <c r="N14" s="65">
        <f>VLOOKUP($A14,'Return Data'!$B$7:$R$2292,14,0)</f>
        <v>18.109200000000001</v>
      </c>
      <c r="O14" s="66">
        <f t="shared" si="6"/>
        <v>5</v>
      </c>
      <c r="P14" s="65">
        <f>VLOOKUP($A14,'Return Data'!$B$7:$R$2292,15,0)</f>
        <v>14.1625</v>
      </c>
      <c r="Q14" s="66">
        <f>RANK(P14,P$8:P$40,0)</f>
        <v>7</v>
      </c>
      <c r="R14" s="65">
        <f>VLOOKUP($A14,'Return Data'!$B$7:$R$2292,16,0)</f>
        <v>15.043900000000001</v>
      </c>
      <c r="S14" s="67">
        <f t="shared" si="5"/>
        <v>8</v>
      </c>
    </row>
    <row r="15" spans="1:20" x14ac:dyDescent="0.3">
      <c r="A15" s="63" t="s">
        <v>491</v>
      </c>
      <c r="B15" s="64">
        <f>VLOOKUP($A15,'Return Data'!$B$7:$R$2292,3,0)</f>
        <v>44531</v>
      </c>
      <c r="C15" s="65">
        <f>VLOOKUP($A15,'Return Data'!$B$7:$R$2292,4,0)</f>
        <v>38.270000000000003</v>
      </c>
      <c r="D15" s="65">
        <f>VLOOKUP($A15,'Return Data'!$B$7:$R$2292,10,0)</f>
        <v>3.4323999999999999</v>
      </c>
      <c r="E15" s="66">
        <f t="shared" si="0"/>
        <v>5</v>
      </c>
      <c r="F15" s="65">
        <f>VLOOKUP($A15,'Return Data'!$B$7:$R$2292,11,0)</f>
        <v>12.9908</v>
      </c>
      <c r="G15" s="66">
        <f t="shared" si="1"/>
        <v>6</v>
      </c>
      <c r="H15" s="65">
        <f>VLOOKUP($A15,'Return Data'!$B$7:$R$2292,12,0)</f>
        <v>19.072800000000001</v>
      </c>
      <c r="I15" s="66">
        <f t="shared" si="2"/>
        <v>7</v>
      </c>
      <c r="J15" s="65">
        <f>VLOOKUP($A15,'Return Data'!$B$7:$R$2292,13,0)</f>
        <v>32.011000000000003</v>
      </c>
      <c r="K15" s="66">
        <f t="shared" si="3"/>
        <v>9</v>
      </c>
      <c r="L15" s="65">
        <f>VLOOKUP($A15,'Return Data'!$B$7:$R$2292,17,0)</f>
        <v>19.6784</v>
      </c>
      <c r="M15" s="66">
        <f t="shared" si="4"/>
        <v>11</v>
      </c>
      <c r="N15" s="65">
        <f>VLOOKUP($A15,'Return Data'!$B$7:$R$2292,14,0)</f>
        <v>16.409400000000002</v>
      </c>
      <c r="O15" s="66">
        <f t="shared" si="6"/>
        <v>9</v>
      </c>
      <c r="P15" s="65">
        <f>VLOOKUP($A15,'Return Data'!$B$7:$R$2292,15,0)</f>
        <v>13.976100000000001</v>
      </c>
      <c r="Q15" s="66">
        <f>RANK(P15,P$8:P$40,0)</f>
        <v>8</v>
      </c>
      <c r="R15" s="65">
        <f>VLOOKUP($A15,'Return Data'!$B$7:$R$2292,16,0)</f>
        <v>11.5139</v>
      </c>
      <c r="S15" s="67">
        <f t="shared" si="5"/>
        <v>27</v>
      </c>
    </row>
    <row r="16" spans="1:20" x14ac:dyDescent="0.3">
      <c r="A16" s="63" t="s">
        <v>492</v>
      </c>
      <c r="B16" s="64">
        <f>VLOOKUP($A16,'Return Data'!$B$7:$R$2292,3,0)</f>
        <v>44531</v>
      </c>
      <c r="C16" s="65">
        <f>VLOOKUP($A16,'Return Data'!$B$7:$R$2292,4,0)</f>
        <v>174.3974</v>
      </c>
      <c r="D16" s="65">
        <f>VLOOKUP($A16,'Return Data'!$B$7:$R$2292,10,0)</f>
        <v>-4.02E-2</v>
      </c>
      <c r="E16" s="66">
        <f t="shared" si="0"/>
        <v>25</v>
      </c>
      <c r="F16" s="65">
        <f>VLOOKUP($A16,'Return Data'!$B$7:$R$2292,11,0)</f>
        <v>8.2195</v>
      </c>
      <c r="G16" s="66">
        <f t="shared" si="1"/>
        <v>30</v>
      </c>
      <c r="H16" s="65">
        <f>VLOOKUP($A16,'Return Data'!$B$7:$R$2292,12,0)</f>
        <v>13.862</v>
      </c>
      <c r="I16" s="66">
        <f t="shared" si="2"/>
        <v>26</v>
      </c>
      <c r="J16" s="65">
        <f>VLOOKUP($A16,'Return Data'!$B$7:$R$2292,13,0)</f>
        <v>27.6341</v>
      </c>
      <c r="K16" s="66">
        <f t="shared" si="3"/>
        <v>21</v>
      </c>
      <c r="L16" s="65">
        <f>VLOOKUP($A16,'Return Data'!$B$7:$R$2292,17,0)</f>
        <v>18.616700000000002</v>
      </c>
      <c r="M16" s="66">
        <f t="shared" si="4"/>
        <v>15</v>
      </c>
      <c r="N16" s="65">
        <f>VLOOKUP($A16,'Return Data'!$B$7:$R$2292,14,0)</f>
        <v>15.2485</v>
      </c>
      <c r="O16" s="66">
        <f t="shared" si="6"/>
        <v>13</v>
      </c>
      <c r="P16" s="65">
        <f>VLOOKUP($A16,'Return Data'!$B$7:$R$2292,15,0)</f>
        <v>12.0444</v>
      </c>
      <c r="Q16" s="66">
        <f>RANK(P16,P$8:P$40,0)</f>
        <v>15</v>
      </c>
      <c r="R16" s="65">
        <f>VLOOKUP($A16,'Return Data'!$B$7:$R$2292,16,0)</f>
        <v>13.8819</v>
      </c>
      <c r="S16" s="67">
        <f t="shared" si="5"/>
        <v>11</v>
      </c>
    </row>
    <row r="17" spans="1:19" x14ac:dyDescent="0.3">
      <c r="A17" s="63" t="s">
        <v>494</v>
      </c>
      <c r="B17" s="64">
        <f>VLOOKUP($A17,'Return Data'!$B$7:$R$2292,3,0)</f>
        <v>44531</v>
      </c>
      <c r="C17" s="65">
        <f>VLOOKUP($A17,'Return Data'!$B$7:$R$2292,4,0)</f>
        <v>77.997</v>
      </c>
      <c r="D17" s="65">
        <f>VLOOKUP($A17,'Return Data'!$B$7:$R$2292,10,0)</f>
        <v>1.5387999999999999</v>
      </c>
      <c r="E17" s="66">
        <f t="shared" si="0"/>
        <v>13</v>
      </c>
      <c r="F17" s="65">
        <f>VLOOKUP($A17,'Return Data'!$B$7:$R$2292,11,0)</f>
        <v>8.6249000000000002</v>
      </c>
      <c r="G17" s="66">
        <f t="shared" si="1"/>
        <v>26</v>
      </c>
      <c r="H17" s="65">
        <f>VLOOKUP($A17,'Return Data'!$B$7:$R$2292,12,0)</f>
        <v>14.0207</v>
      </c>
      <c r="I17" s="66">
        <f t="shared" si="2"/>
        <v>24</v>
      </c>
      <c r="J17" s="65">
        <f>VLOOKUP($A17,'Return Data'!$B$7:$R$2292,13,0)</f>
        <v>30.624199999999998</v>
      </c>
      <c r="K17" s="66">
        <f t="shared" si="3"/>
        <v>12</v>
      </c>
      <c r="L17" s="65">
        <f>VLOOKUP($A17,'Return Data'!$B$7:$R$2292,17,0)</f>
        <v>18.9817</v>
      </c>
      <c r="M17" s="66">
        <f t="shared" si="4"/>
        <v>14</v>
      </c>
      <c r="N17" s="65">
        <f>VLOOKUP($A17,'Return Data'!$B$7:$R$2292,14,0)</f>
        <v>15.197800000000001</v>
      </c>
      <c r="O17" s="66">
        <f t="shared" si="6"/>
        <v>14</v>
      </c>
      <c r="P17" s="65">
        <f>VLOOKUP($A17,'Return Data'!$B$7:$R$2292,15,0)</f>
        <v>12.183999999999999</v>
      </c>
      <c r="Q17" s="66">
        <f>RANK(P17,P$8:P$40,0)</f>
        <v>12</v>
      </c>
      <c r="R17" s="65">
        <f>VLOOKUP($A17,'Return Data'!$B$7:$R$2292,16,0)</f>
        <v>13.116899999999999</v>
      </c>
      <c r="S17" s="67">
        <f t="shared" si="5"/>
        <v>16</v>
      </c>
    </row>
    <row r="18" spans="1:19" x14ac:dyDescent="0.3">
      <c r="A18" s="63" t="s">
        <v>497</v>
      </c>
      <c r="B18" s="64">
        <f>VLOOKUP($A18,'Return Data'!$B$7:$R$2292,3,0)</f>
        <v>44531</v>
      </c>
      <c r="C18" s="65">
        <f>VLOOKUP($A18,'Return Data'!$B$7:$R$2292,4,0)</f>
        <v>15.633100000000001</v>
      </c>
      <c r="D18" s="65">
        <f>VLOOKUP($A18,'Return Data'!$B$7:$R$2292,10,0)</f>
        <v>0.4098</v>
      </c>
      <c r="E18" s="66">
        <f t="shared" si="0"/>
        <v>22</v>
      </c>
      <c r="F18" s="65">
        <f>VLOOKUP($A18,'Return Data'!$B$7:$R$2292,11,0)</f>
        <v>8.5239999999999991</v>
      </c>
      <c r="G18" s="66">
        <f t="shared" si="1"/>
        <v>27</v>
      </c>
      <c r="H18" s="65">
        <f>VLOOKUP($A18,'Return Data'!$B$7:$R$2292,12,0)</f>
        <v>13.1677</v>
      </c>
      <c r="I18" s="66">
        <f t="shared" si="2"/>
        <v>29</v>
      </c>
      <c r="J18" s="65">
        <f>VLOOKUP($A18,'Return Data'!$B$7:$R$2292,13,0)</f>
        <v>23.533999999999999</v>
      </c>
      <c r="K18" s="66">
        <f t="shared" si="3"/>
        <v>28</v>
      </c>
      <c r="L18" s="65"/>
      <c r="M18" s="66"/>
      <c r="N18" s="65"/>
      <c r="O18" s="66"/>
      <c r="P18" s="65"/>
      <c r="Q18" s="66"/>
      <c r="R18" s="65">
        <f>VLOOKUP($A18,'Return Data'!$B$7:$R$2292,16,0)</f>
        <v>15.4376</v>
      </c>
      <c r="S18" s="67">
        <f t="shared" si="5"/>
        <v>6</v>
      </c>
    </row>
    <row r="19" spans="1:19" x14ac:dyDescent="0.3">
      <c r="A19" s="63" t="s">
        <v>498</v>
      </c>
      <c r="B19" s="64">
        <f>VLOOKUP($A19,'Return Data'!$B$7:$R$2292,3,0)</f>
        <v>44531</v>
      </c>
      <c r="C19" s="65">
        <f>VLOOKUP($A19,'Return Data'!$B$7:$R$2292,4,0)</f>
        <v>214.59</v>
      </c>
      <c r="D19" s="65">
        <f>VLOOKUP($A19,'Return Data'!$B$7:$R$2292,10,0)</f>
        <v>6.2590000000000003</v>
      </c>
      <c r="E19" s="66">
        <f t="shared" si="0"/>
        <v>1</v>
      </c>
      <c r="F19" s="65">
        <f>VLOOKUP($A19,'Return Data'!$B$7:$R$2292,11,0)</f>
        <v>16.802700000000002</v>
      </c>
      <c r="G19" s="66">
        <f t="shared" si="1"/>
        <v>2</v>
      </c>
      <c r="H19" s="65">
        <f>VLOOKUP($A19,'Return Data'!$B$7:$R$2292,12,0)</f>
        <v>24.018999999999998</v>
      </c>
      <c r="I19" s="66">
        <f t="shared" si="2"/>
        <v>3</v>
      </c>
      <c r="J19" s="65">
        <f>VLOOKUP($A19,'Return Data'!$B$7:$R$2292,13,0)</f>
        <v>50.399500000000003</v>
      </c>
      <c r="K19" s="66">
        <f t="shared" si="3"/>
        <v>3</v>
      </c>
      <c r="L19" s="65">
        <f>VLOOKUP($A19,'Return Data'!$B$7:$R$2292,17,0)</f>
        <v>24.344999999999999</v>
      </c>
      <c r="M19" s="66">
        <f>RANK(L19,L$8:L$40,0)</f>
        <v>4</v>
      </c>
      <c r="N19" s="65">
        <f>VLOOKUP($A19,'Return Data'!$B$7:$R$2292,14,0)</f>
        <v>19.309699999999999</v>
      </c>
      <c r="O19" s="66">
        <f>RANK(N19,N$8:N$40,0)</f>
        <v>3</v>
      </c>
      <c r="P19" s="65">
        <f>VLOOKUP($A19,'Return Data'!$B$7:$R$2292,15,0)</f>
        <v>15.385</v>
      </c>
      <c r="Q19" s="66">
        <f>RANK(P19,P$8:P$40,0)</f>
        <v>2</v>
      </c>
      <c r="R19" s="65">
        <f>VLOOKUP($A19,'Return Data'!$B$7:$R$2292,16,0)</f>
        <v>14.8874</v>
      </c>
      <c r="S19" s="67">
        <f t="shared" si="5"/>
        <v>10</v>
      </c>
    </row>
    <row r="20" spans="1:19" x14ac:dyDescent="0.3">
      <c r="A20" s="63" t="s">
        <v>500</v>
      </c>
      <c r="B20" s="64">
        <f>VLOOKUP($A20,'Return Data'!$B$7:$R$2292,3,0)</f>
        <v>44531</v>
      </c>
      <c r="C20" s="65">
        <f>VLOOKUP($A20,'Return Data'!$B$7:$R$2292,4,0)</f>
        <v>16.003900000000002</v>
      </c>
      <c r="D20" s="65">
        <f>VLOOKUP($A20,'Return Data'!$B$7:$R$2292,10,0)</f>
        <v>3.5421999999999998</v>
      </c>
      <c r="E20" s="66">
        <f t="shared" si="0"/>
        <v>3</v>
      </c>
      <c r="F20" s="65">
        <f>VLOOKUP($A20,'Return Data'!$B$7:$R$2292,11,0)</f>
        <v>11.088100000000001</v>
      </c>
      <c r="G20" s="66">
        <f t="shared" si="1"/>
        <v>12</v>
      </c>
      <c r="H20" s="65">
        <f>VLOOKUP($A20,'Return Data'!$B$7:$R$2292,12,0)</f>
        <v>15.988799999999999</v>
      </c>
      <c r="I20" s="66">
        <f t="shared" si="2"/>
        <v>18</v>
      </c>
      <c r="J20" s="65">
        <f>VLOOKUP($A20,'Return Data'!$B$7:$R$2292,13,0)</f>
        <v>24.3398</v>
      </c>
      <c r="K20" s="66">
        <f t="shared" si="3"/>
        <v>25</v>
      </c>
      <c r="L20" s="65">
        <f>VLOOKUP($A20,'Return Data'!$B$7:$R$2292,17,0)</f>
        <v>18.472899999999999</v>
      </c>
      <c r="M20" s="66">
        <f>RANK(L20,L$8:L$40,0)</f>
        <v>17</v>
      </c>
      <c r="N20" s="65">
        <f>VLOOKUP($A20,'Return Data'!$B$7:$R$2292,14,0)</f>
        <v>12.132199999999999</v>
      </c>
      <c r="O20" s="66">
        <f>RANK(N20,N$8:N$40,0)</f>
        <v>24</v>
      </c>
      <c r="P20" s="65"/>
      <c r="Q20" s="66"/>
      <c r="R20" s="65">
        <f>VLOOKUP($A20,'Return Data'!$B$7:$R$2292,16,0)</f>
        <v>9.6454000000000004</v>
      </c>
      <c r="S20" s="67">
        <f t="shared" si="5"/>
        <v>32</v>
      </c>
    </row>
    <row r="21" spans="1:19" x14ac:dyDescent="0.3">
      <c r="A21" s="63" t="s">
        <v>503</v>
      </c>
      <c r="B21" s="64">
        <f>VLOOKUP($A21,'Return Data'!$B$7:$R$2292,3,0)</f>
        <v>44531</v>
      </c>
      <c r="C21" s="65">
        <f>VLOOKUP($A21,'Return Data'!$B$7:$R$2292,4,0)</f>
        <v>16.8</v>
      </c>
      <c r="D21" s="65">
        <f>VLOOKUP($A21,'Return Data'!$B$7:$R$2292,10,0)</f>
        <v>-0.53290000000000004</v>
      </c>
      <c r="E21" s="66">
        <f t="shared" si="0"/>
        <v>29</v>
      </c>
      <c r="F21" s="65">
        <f>VLOOKUP($A21,'Return Data'!$B$7:$R$2292,11,0)</f>
        <v>11.332000000000001</v>
      </c>
      <c r="G21" s="66">
        <f t="shared" si="1"/>
        <v>11</v>
      </c>
      <c r="H21" s="65">
        <f>VLOOKUP($A21,'Return Data'!$B$7:$R$2292,12,0)</f>
        <v>18.226600000000001</v>
      </c>
      <c r="I21" s="66">
        <f t="shared" si="2"/>
        <v>9</v>
      </c>
      <c r="J21" s="65">
        <f>VLOOKUP($A21,'Return Data'!$B$7:$R$2292,13,0)</f>
        <v>31.971699999999998</v>
      </c>
      <c r="K21" s="66">
        <f t="shared" si="3"/>
        <v>10</v>
      </c>
      <c r="L21" s="65">
        <f>VLOOKUP($A21,'Return Data'!$B$7:$R$2292,17,0)</f>
        <v>19.536899999999999</v>
      </c>
      <c r="M21" s="66">
        <f>RANK(L21,L$8:L$40,0)</f>
        <v>12</v>
      </c>
      <c r="N21" s="65">
        <f>VLOOKUP($A21,'Return Data'!$B$7:$R$2292,14,0)</f>
        <v>14.7165</v>
      </c>
      <c r="O21" s="66">
        <f>RANK(N21,N$8:N$40,0)</f>
        <v>15</v>
      </c>
      <c r="P21" s="65"/>
      <c r="Q21" s="66"/>
      <c r="R21" s="65">
        <f>VLOOKUP($A21,'Return Data'!$B$7:$R$2292,16,0)</f>
        <v>11.1128</v>
      </c>
      <c r="S21" s="67">
        <f t="shared" si="5"/>
        <v>28</v>
      </c>
    </row>
    <row r="22" spans="1:19" x14ac:dyDescent="0.3">
      <c r="A22" s="63" t="s">
        <v>505</v>
      </c>
      <c r="B22" s="64">
        <f>VLOOKUP($A22,'Return Data'!$B$7:$R$2292,3,0)</f>
        <v>44531</v>
      </c>
      <c r="C22" s="65">
        <f>VLOOKUP($A22,'Return Data'!$B$7:$R$2292,4,0)</f>
        <v>14.5502</v>
      </c>
      <c r="D22" s="65">
        <f>VLOOKUP($A22,'Return Data'!$B$7:$R$2292,10,0)</f>
        <v>1.6195999999999999</v>
      </c>
      <c r="E22" s="66">
        <f t="shared" si="0"/>
        <v>12</v>
      </c>
      <c r="F22" s="65">
        <f>VLOOKUP($A22,'Return Data'!$B$7:$R$2292,11,0)</f>
        <v>8.9234000000000009</v>
      </c>
      <c r="G22" s="66">
        <f t="shared" si="1"/>
        <v>25</v>
      </c>
      <c r="H22" s="65">
        <f>VLOOKUP($A22,'Return Data'!$B$7:$R$2292,12,0)</f>
        <v>13.8184</v>
      </c>
      <c r="I22" s="66">
        <f t="shared" si="2"/>
        <v>27</v>
      </c>
      <c r="J22" s="65">
        <f>VLOOKUP($A22,'Return Data'!$B$7:$R$2292,13,0)</f>
        <v>20.854900000000001</v>
      </c>
      <c r="K22" s="66">
        <f t="shared" si="3"/>
        <v>30</v>
      </c>
      <c r="L22" s="65"/>
      <c r="M22" s="66"/>
      <c r="N22" s="65"/>
      <c r="O22" s="66"/>
      <c r="P22" s="65"/>
      <c r="Q22" s="66"/>
      <c r="R22" s="65">
        <f>VLOOKUP($A22,'Return Data'!$B$7:$R$2292,16,0)</f>
        <v>13.4594</v>
      </c>
      <c r="S22" s="67">
        <f t="shared" si="5"/>
        <v>15</v>
      </c>
    </row>
    <row r="23" spans="1:19" x14ac:dyDescent="0.3">
      <c r="A23" s="63" t="s">
        <v>507</v>
      </c>
      <c r="B23" s="64">
        <f>VLOOKUP($A23,'Return Data'!$B$7:$R$2292,3,0)</f>
        <v>44531</v>
      </c>
      <c r="C23" s="65">
        <f>VLOOKUP($A23,'Return Data'!$B$7:$R$2292,4,0)</f>
        <v>14.315200000000001</v>
      </c>
      <c r="D23" s="65">
        <f>VLOOKUP($A23,'Return Data'!$B$7:$R$2292,10,0)</f>
        <v>0.79420000000000002</v>
      </c>
      <c r="E23" s="66">
        <f t="shared" si="0"/>
        <v>20</v>
      </c>
      <c r="F23" s="65">
        <f>VLOOKUP($A23,'Return Data'!$B$7:$R$2292,11,0)</f>
        <v>9.2964000000000002</v>
      </c>
      <c r="G23" s="66">
        <f t="shared" si="1"/>
        <v>23</v>
      </c>
      <c r="H23" s="65">
        <f>VLOOKUP($A23,'Return Data'!$B$7:$R$2292,12,0)</f>
        <v>12.283099999999999</v>
      </c>
      <c r="I23" s="66">
        <f t="shared" si="2"/>
        <v>31</v>
      </c>
      <c r="J23" s="65">
        <f>VLOOKUP($A23,'Return Data'!$B$7:$R$2292,13,0)</f>
        <v>23.004999999999999</v>
      </c>
      <c r="K23" s="66">
        <f t="shared" si="3"/>
        <v>29</v>
      </c>
      <c r="L23" s="65">
        <f>VLOOKUP($A23,'Return Data'!$B$7:$R$2292,17,0)</f>
        <v>13.5901</v>
      </c>
      <c r="M23" s="66">
        <f>RANK(L23,L$8:L$40,0)</f>
        <v>25</v>
      </c>
      <c r="N23" s="65"/>
      <c r="O23" s="66"/>
      <c r="P23" s="65"/>
      <c r="Q23" s="66"/>
      <c r="R23" s="65">
        <f>VLOOKUP($A23,'Return Data'!$B$7:$R$2292,16,0)</f>
        <v>11.0434</v>
      </c>
      <c r="S23" s="67">
        <f t="shared" si="5"/>
        <v>29</v>
      </c>
    </row>
    <row r="24" spans="1:19" x14ac:dyDescent="0.3">
      <c r="A24" s="63" t="s">
        <v>508</v>
      </c>
      <c r="B24" s="64">
        <f>VLOOKUP($A24,'Return Data'!$B$7:$R$2292,3,0)</f>
        <v>44531</v>
      </c>
      <c r="C24" s="65">
        <f>VLOOKUP($A24,'Return Data'!$B$7:$R$2292,4,0)</f>
        <v>199.37400117850299</v>
      </c>
      <c r="D24" s="65">
        <f>VLOOKUP($A24,'Return Data'!$B$7:$R$2292,10,0)</f>
        <v>-1.2767999999999999</v>
      </c>
      <c r="E24" s="66">
        <f t="shared" si="0"/>
        <v>33</v>
      </c>
      <c r="F24" s="65">
        <f>VLOOKUP($A24,'Return Data'!$B$7:$R$2292,11,0)</f>
        <v>8.2321000000000009</v>
      </c>
      <c r="G24" s="66">
        <f t="shared" si="1"/>
        <v>29</v>
      </c>
      <c r="H24" s="65">
        <f>VLOOKUP($A24,'Return Data'!$B$7:$R$2292,12,0)</f>
        <v>14.1228</v>
      </c>
      <c r="I24" s="66">
        <f t="shared" si="2"/>
        <v>23</v>
      </c>
      <c r="J24" s="65">
        <f>VLOOKUP($A24,'Return Data'!$B$7:$R$2292,13,0)</f>
        <v>27.331499999999998</v>
      </c>
      <c r="K24" s="66">
        <f t="shared" si="3"/>
        <v>23</v>
      </c>
      <c r="L24" s="65">
        <f>VLOOKUP($A24,'Return Data'!$B$7:$R$2292,17,0)</f>
        <v>26.7883</v>
      </c>
      <c r="M24" s="66">
        <f>RANK(L24,L$8:L$40,0)</f>
        <v>3</v>
      </c>
      <c r="N24" s="65">
        <f>VLOOKUP($A24,'Return Data'!$B$7:$R$2292,14,0)</f>
        <v>13.5945</v>
      </c>
      <c r="O24" s="66">
        <f>RANK(N24,N$8:N$40,0)</f>
        <v>19</v>
      </c>
      <c r="P24" s="65">
        <f>VLOOKUP($A24,'Return Data'!$B$7:$R$2292,15,0)</f>
        <v>12.0604</v>
      </c>
      <c r="Q24" s="66">
        <f>RANK(P24,P$8:P$40,0)</f>
        <v>14</v>
      </c>
      <c r="R24" s="65">
        <f>VLOOKUP($A24,'Return Data'!$B$7:$R$2292,16,0)</f>
        <v>11.866300000000001</v>
      </c>
      <c r="S24" s="67">
        <f t="shared" si="5"/>
        <v>24</v>
      </c>
    </row>
    <row r="25" spans="1:19" x14ac:dyDescent="0.3">
      <c r="A25" s="63" t="s">
        <v>1827</v>
      </c>
      <c r="B25" s="64">
        <f>VLOOKUP($A25,'Return Data'!$B$7:$R$2292,3,0)</f>
        <v>44531</v>
      </c>
      <c r="C25" s="65">
        <f>VLOOKUP($A25,'Return Data'!$B$7:$R$2292,4,0)</f>
        <v>39.271999999999998</v>
      </c>
      <c r="D25" s="65">
        <f>VLOOKUP($A25,'Return Data'!$B$7:$R$2292,10,0)</f>
        <v>2.7416999999999998</v>
      </c>
      <c r="E25" s="66">
        <f t="shared" si="0"/>
        <v>8</v>
      </c>
      <c r="F25" s="65">
        <f>VLOOKUP($A25,'Return Data'!$B$7:$R$2292,11,0)</f>
        <v>9.9009</v>
      </c>
      <c r="G25" s="66">
        <f t="shared" si="1"/>
        <v>19</v>
      </c>
      <c r="H25" s="65">
        <f>VLOOKUP($A25,'Return Data'!$B$7:$R$2292,12,0)</f>
        <v>16.541</v>
      </c>
      <c r="I25" s="66">
        <f t="shared" si="2"/>
        <v>13</v>
      </c>
      <c r="J25" s="65">
        <f>VLOOKUP($A25,'Return Data'!$B$7:$R$2292,13,0)</f>
        <v>32.434100000000001</v>
      </c>
      <c r="K25" s="66">
        <f t="shared" si="3"/>
        <v>8</v>
      </c>
      <c r="L25" s="65">
        <f>VLOOKUP($A25,'Return Data'!$B$7:$R$2292,17,0)</f>
        <v>21.892399999999999</v>
      </c>
      <c r="M25" s="66">
        <f>RANK(L25,L$8:L$40,0)</f>
        <v>6</v>
      </c>
      <c r="N25" s="65">
        <f>VLOOKUP($A25,'Return Data'!$B$7:$R$2292,14,0)</f>
        <v>19.258600000000001</v>
      </c>
      <c r="O25" s="66">
        <f>RANK(N25,N$8:N$40,0)</f>
        <v>4</v>
      </c>
      <c r="P25" s="65">
        <f>VLOOKUP($A25,'Return Data'!$B$7:$R$2292,15,0)</f>
        <v>13.8978</v>
      </c>
      <c r="Q25" s="66">
        <f>RANK(P25,P$8:P$40,0)</f>
        <v>9</v>
      </c>
      <c r="R25" s="65">
        <f>VLOOKUP($A25,'Return Data'!$B$7:$R$2292,16,0)</f>
        <v>11.9274</v>
      </c>
      <c r="S25" s="67">
        <f t="shared" si="5"/>
        <v>23</v>
      </c>
    </row>
    <row r="26" spans="1:19" x14ac:dyDescent="0.3">
      <c r="A26" s="63" t="s">
        <v>511</v>
      </c>
      <c r="B26" s="64">
        <f>VLOOKUP($A26,'Return Data'!$B$7:$R$2292,3,0)</f>
        <v>44531</v>
      </c>
      <c r="C26" s="65">
        <f>VLOOKUP($A26,'Return Data'!$B$7:$R$2292,4,0)</f>
        <v>36.917000000000002</v>
      </c>
      <c r="D26" s="65">
        <f>VLOOKUP($A26,'Return Data'!$B$7:$R$2292,10,0)</f>
        <v>0.96540000000000004</v>
      </c>
      <c r="E26" s="66">
        <f t="shared" si="0"/>
        <v>17</v>
      </c>
      <c r="F26" s="65">
        <f>VLOOKUP($A26,'Return Data'!$B$7:$R$2292,11,0)</f>
        <v>8.9929000000000006</v>
      </c>
      <c r="G26" s="66">
        <f t="shared" si="1"/>
        <v>24</v>
      </c>
      <c r="H26" s="65">
        <f>VLOOKUP($A26,'Return Data'!$B$7:$R$2292,12,0)</f>
        <v>13.9519</v>
      </c>
      <c r="I26" s="66">
        <f t="shared" si="2"/>
        <v>25</v>
      </c>
      <c r="J26" s="65">
        <f>VLOOKUP($A26,'Return Data'!$B$7:$R$2292,13,0)</f>
        <v>24.1617</v>
      </c>
      <c r="K26" s="66">
        <f t="shared" si="3"/>
        <v>26</v>
      </c>
      <c r="L26" s="65">
        <f>VLOOKUP($A26,'Return Data'!$B$7:$R$2292,17,0)</f>
        <v>16.843699999999998</v>
      </c>
      <c r="M26" s="66">
        <f>RANK(L26,L$8:L$40,0)</f>
        <v>22</v>
      </c>
      <c r="N26" s="65">
        <f>VLOOKUP($A26,'Return Data'!$B$7:$R$2292,14,0)</f>
        <v>13.1182</v>
      </c>
      <c r="O26" s="66">
        <f>RANK(N26,N$8:N$40,0)</f>
        <v>22</v>
      </c>
      <c r="P26" s="65">
        <f>VLOOKUP($A26,'Return Data'!$B$7:$R$2292,15,0)</f>
        <v>11.9064</v>
      </c>
      <c r="Q26" s="66">
        <f>RANK(P26,P$8:P$40,0)</f>
        <v>16</v>
      </c>
      <c r="R26" s="65">
        <f>VLOOKUP($A26,'Return Data'!$B$7:$R$2292,16,0)</f>
        <v>12.827400000000001</v>
      </c>
      <c r="S26" s="67">
        <f t="shared" si="5"/>
        <v>18</v>
      </c>
    </row>
    <row r="27" spans="1:19" x14ac:dyDescent="0.3">
      <c r="A27" s="63" t="s">
        <v>512</v>
      </c>
      <c r="B27" s="64">
        <f>VLOOKUP($A27,'Return Data'!$B$7:$R$2292,3,0)</f>
        <v>44531</v>
      </c>
      <c r="C27" s="65">
        <f>VLOOKUP($A27,'Return Data'!$B$7:$R$2292,4,0)</f>
        <v>137.5505</v>
      </c>
      <c r="D27" s="65">
        <f>VLOOKUP($A27,'Return Data'!$B$7:$R$2292,10,0)</f>
        <v>0.1671</v>
      </c>
      <c r="E27" s="66">
        <f t="shared" si="0"/>
        <v>23</v>
      </c>
      <c r="F27" s="65">
        <f>VLOOKUP($A27,'Return Data'!$B$7:$R$2292,11,0)</f>
        <v>8.4284999999999997</v>
      </c>
      <c r="G27" s="66">
        <f t="shared" si="1"/>
        <v>28</v>
      </c>
      <c r="H27" s="65">
        <f>VLOOKUP($A27,'Return Data'!$B$7:$R$2292,12,0)</f>
        <v>12.8743</v>
      </c>
      <c r="I27" s="66">
        <f t="shared" si="2"/>
        <v>30</v>
      </c>
      <c r="J27" s="65">
        <f>VLOOKUP($A27,'Return Data'!$B$7:$R$2292,13,0)</f>
        <v>19.4618</v>
      </c>
      <c r="K27" s="66">
        <f t="shared" si="3"/>
        <v>31</v>
      </c>
      <c r="L27" s="65">
        <f>VLOOKUP($A27,'Return Data'!$B$7:$R$2292,17,0)</f>
        <v>12.3697</v>
      </c>
      <c r="M27" s="66">
        <f>RANK(L27,L$8:L$40,0)</f>
        <v>28</v>
      </c>
      <c r="N27" s="65">
        <f>VLOOKUP($A27,'Return Data'!$B$7:$R$2292,14,0)</f>
        <v>12.5905</v>
      </c>
      <c r="O27" s="66">
        <f>RANK(N27,N$8:N$40,0)</f>
        <v>23</v>
      </c>
      <c r="P27" s="65">
        <f>VLOOKUP($A27,'Return Data'!$B$7:$R$2292,15,0)</f>
        <v>9.9631000000000007</v>
      </c>
      <c r="Q27" s="66">
        <f>RANK(P27,P$8:P$40,0)</f>
        <v>21</v>
      </c>
      <c r="R27" s="65">
        <f>VLOOKUP($A27,'Return Data'!$B$7:$R$2292,16,0)</f>
        <v>8.8427000000000007</v>
      </c>
      <c r="S27" s="67">
        <f t="shared" si="5"/>
        <v>33</v>
      </c>
    </row>
    <row r="28" spans="1:19" x14ac:dyDescent="0.3">
      <c r="A28" s="63" t="s">
        <v>515</v>
      </c>
      <c r="B28" s="64">
        <f>VLOOKUP($A28,'Return Data'!$B$7:$R$2292,3,0)</f>
        <v>44531</v>
      </c>
      <c r="C28" s="65">
        <f>VLOOKUP($A28,'Return Data'!$B$7:$R$2292,4,0)</f>
        <v>16.536100000000001</v>
      </c>
      <c r="D28" s="65">
        <f>VLOOKUP($A28,'Return Data'!$B$7:$R$2292,10,0)</f>
        <v>0.80959999999999999</v>
      </c>
      <c r="E28" s="66">
        <f t="shared" si="0"/>
        <v>19</v>
      </c>
      <c r="F28" s="65">
        <f>VLOOKUP($A28,'Return Data'!$B$7:$R$2292,11,0)</f>
        <v>11.3782</v>
      </c>
      <c r="G28" s="66">
        <f t="shared" si="1"/>
        <v>10</v>
      </c>
      <c r="H28" s="65">
        <f>VLOOKUP($A28,'Return Data'!$B$7:$R$2292,12,0)</f>
        <v>19.177399999999999</v>
      </c>
      <c r="I28" s="66">
        <f t="shared" si="2"/>
        <v>6</v>
      </c>
      <c r="J28" s="65">
        <f>VLOOKUP($A28,'Return Data'!$B$7:$R$2292,13,0)</f>
        <v>35.921700000000001</v>
      </c>
      <c r="K28" s="66">
        <f t="shared" si="3"/>
        <v>4</v>
      </c>
      <c r="L28" s="65"/>
      <c r="M28" s="66"/>
      <c r="N28" s="65"/>
      <c r="O28" s="66"/>
      <c r="P28" s="65"/>
      <c r="Q28" s="66"/>
      <c r="R28" s="65">
        <f>VLOOKUP($A28,'Return Data'!$B$7:$R$2292,16,0)</f>
        <v>23.613199999999999</v>
      </c>
      <c r="S28" s="67">
        <f t="shared" si="5"/>
        <v>1</v>
      </c>
    </row>
    <row r="29" spans="1:19" x14ac:dyDescent="0.3">
      <c r="A29" s="63" t="s">
        <v>518</v>
      </c>
      <c r="B29" s="64">
        <f>VLOOKUP($A29,'Return Data'!$B$7:$R$2292,3,0)</f>
        <v>44531</v>
      </c>
      <c r="C29" s="65">
        <f>VLOOKUP($A29,'Return Data'!$B$7:$R$2292,4,0)</f>
        <v>21.859000000000002</v>
      </c>
      <c r="D29" s="65">
        <f>VLOOKUP($A29,'Return Data'!$B$7:$R$2292,10,0)</f>
        <v>0.76990000000000003</v>
      </c>
      <c r="E29" s="66">
        <f t="shared" si="0"/>
        <v>21</v>
      </c>
      <c r="F29" s="65">
        <f>VLOOKUP($A29,'Return Data'!$B$7:$R$2292,11,0)</f>
        <v>9.9049999999999994</v>
      </c>
      <c r="G29" s="66">
        <f t="shared" si="1"/>
        <v>18</v>
      </c>
      <c r="H29" s="65">
        <f>VLOOKUP($A29,'Return Data'!$B$7:$R$2292,12,0)</f>
        <v>15.613300000000001</v>
      </c>
      <c r="I29" s="66">
        <f t="shared" si="2"/>
        <v>19</v>
      </c>
      <c r="J29" s="65">
        <f>VLOOKUP($A29,'Return Data'!$B$7:$R$2292,13,0)</f>
        <v>28.182700000000001</v>
      </c>
      <c r="K29" s="66">
        <f t="shared" si="3"/>
        <v>18</v>
      </c>
      <c r="L29" s="65">
        <f>VLOOKUP($A29,'Return Data'!$B$7:$R$2292,17,0)</f>
        <v>18.3934</v>
      </c>
      <c r="M29" s="66">
        <f>RANK(L29,L$8:L$40,0)</f>
        <v>18</v>
      </c>
      <c r="N29" s="65">
        <f>VLOOKUP($A29,'Return Data'!$B$7:$R$2292,14,0)</f>
        <v>16.043500000000002</v>
      </c>
      <c r="O29" s="66">
        <f>RANK(N29,N$8:N$40,0)</f>
        <v>10</v>
      </c>
      <c r="P29" s="65">
        <f>VLOOKUP($A29,'Return Data'!$B$7:$R$2292,15,0)</f>
        <v>14.9717</v>
      </c>
      <c r="Q29" s="66">
        <f>RANK(P29,P$8:P$40,0)</f>
        <v>3</v>
      </c>
      <c r="R29" s="65">
        <f>VLOOKUP($A29,'Return Data'!$B$7:$R$2292,16,0)</f>
        <v>13.1104</v>
      </c>
      <c r="S29" s="67">
        <f t="shared" si="5"/>
        <v>17</v>
      </c>
    </row>
    <row r="30" spans="1:19" x14ac:dyDescent="0.3">
      <c r="A30" s="63" t="s">
        <v>520</v>
      </c>
      <c r="B30" s="64">
        <f>VLOOKUP($A30,'Return Data'!$B$7:$R$2292,3,0)</f>
        <v>44531</v>
      </c>
      <c r="C30" s="65">
        <f>VLOOKUP($A30,'Return Data'!$B$7:$R$2292,4,0)</f>
        <v>15.1044</v>
      </c>
      <c r="D30" s="65">
        <f>VLOOKUP($A30,'Return Data'!$B$7:$R$2292,10,0)</f>
        <v>-0.57989999999999997</v>
      </c>
      <c r="E30" s="66">
        <f t="shared" si="0"/>
        <v>30</v>
      </c>
      <c r="F30" s="65">
        <f>VLOOKUP($A30,'Return Data'!$B$7:$R$2292,11,0)</f>
        <v>6.2649999999999997</v>
      </c>
      <c r="G30" s="66">
        <f t="shared" si="1"/>
        <v>33</v>
      </c>
      <c r="H30" s="65">
        <f>VLOOKUP($A30,'Return Data'!$B$7:$R$2292,12,0)</f>
        <v>10.0535</v>
      </c>
      <c r="I30" s="66">
        <f t="shared" si="2"/>
        <v>33</v>
      </c>
      <c r="J30" s="65">
        <f>VLOOKUP($A30,'Return Data'!$B$7:$R$2292,13,0)</f>
        <v>17.417000000000002</v>
      </c>
      <c r="K30" s="66">
        <f t="shared" si="3"/>
        <v>33</v>
      </c>
      <c r="L30" s="65"/>
      <c r="M30" s="66"/>
      <c r="N30" s="65"/>
      <c r="O30" s="66"/>
      <c r="P30" s="65"/>
      <c r="Q30" s="66"/>
      <c r="R30" s="65">
        <f>VLOOKUP($A30,'Return Data'!$B$7:$R$2292,16,0)</f>
        <v>13.6799</v>
      </c>
      <c r="S30" s="67">
        <f t="shared" si="5"/>
        <v>12</v>
      </c>
    </row>
    <row r="31" spans="1:19" x14ac:dyDescent="0.3">
      <c r="A31" s="63" t="s">
        <v>2002</v>
      </c>
      <c r="B31" s="64">
        <f>VLOOKUP($A31,'Return Data'!$B$7:$R$2292,3,0)</f>
        <v>44531</v>
      </c>
      <c r="C31" s="65">
        <f>VLOOKUP($A31,'Return Data'!$B$7:$R$2292,4,0)</f>
        <v>14.038</v>
      </c>
      <c r="D31" s="65">
        <f>VLOOKUP($A31,'Return Data'!$B$7:$R$2292,10,0)</f>
        <v>0.90639999999999998</v>
      </c>
      <c r="E31" s="66">
        <f t="shared" si="0"/>
        <v>18</v>
      </c>
      <c r="F31" s="65">
        <f>VLOOKUP($A31,'Return Data'!$B$7:$R$2292,11,0)</f>
        <v>10.746499999999999</v>
      </c>
      <c r="G31" s="66">
        <f t="shared" si="1"/>
        <v>13</v>
      </c>
      <c r="H31" s="65">
        <f>VLOOKUP($A31,'Return Data'!$B$7:$R$2292,12,0)</f>
        <v>15.2072</v>
      </c>
      <c r="I31" s="66">
        <f t="shared" si="2"/>
        <v>21</v>
      </c>
      <c r="J31" s="65">
        <f>VLOOKUP($A31,'Return Data'!$B$7:$R$2292,13,0)</f>
        <v>24.1279</v>
      </c>
      <c r="K31" s="66">
        <f t="shared" si="3"/>
        <v>27</v>
      </c>
      <c r="L31" s="65">
        <f>VLOOKUP($A31,'Return Data'!$B$7:$R$2292,17,0)</f>
        <v>12.9344</v>
      </c>
      <c r="M31" s="66">
        <f t="shared" ref="M31:M40" si="7">RANK(L31,L$8:L$40,0)</f>
        <v>27</v>
      </c>
      <c r="N31" s="65"/>
      <c r="O31" s="66"/>
      <c r="P31" s="65"/>
      <c r="Q31" s="66"/>
      <c r="R31" s="65">
        <f>VLOOKUP($A31,'Return Data'!$B$7:$R$2292,16,0)</f>
        <v>9.9036000000000008</v>
      </c>
      <c r="S31" s="67">
        <f t="shared" si="5"/>
        <v>31</v>
      </c>
    </row>
    <row r="32" spans="1:19" x14ac:dyDescent="0.3">
      <c r="A32" s="63" t="s">
        <v>521</v>
      </c>
      <c r="B32" s="64">
        <f>VLOOKUP($A32,'Return Data'!$B$7:$R$2292,3,0)</f>
        <v>44531</v>
      </c>
      <c r="C32" s="65">
        <f>VLOOKUP($A32,'Return Data'!$B$7:$R$2292,4,0)</f>
        <v>65.462599999999995</v>
      </c>
      <c r="D32" s="65">
        <f>VLOOKUP($A32,'Return Data'!$B$7:$R$2292,10,0)</f>
        <v>2.1309999999999998</v>
      </c>
      <c r="E32" s="66">
        <f t="shared" si="0"/>
        <v>10</v>
      </c>
      <c r="F32" s="65">
        <f>VLOOKUP($A32,'Return Data'!$B$7:$R$2292,11,0)</f>
        <v>9.5023999999999997</v>
      </c>
      <c r="G32" s="66">
        <f t="shared" si="1"/>
        <v>22</v>
      </c>
      <c r="H32" s="65">
        <f>VLOOKUP($A32,'Return Data'!$B$7:$R$2292,12,0)</f>
        <v>16.1968</v>
      </c>
      <c r="I32" s="66">
        <f t="shared" si="2"/>
        <v>16</v>
      </c>
      <c r="J32" s="65">
        <f>VLOOKUP($A32,'Return Data'!$B$7:$R$2292,13,0)</f>
        <v>33.222499999999997</v>
      </c>
      <c r="K32" s="66">
        <f t="shared" si="3"/>
        <v>7</v>
      </c>
      <c r="L32" s="65">
        <f>VLOOKUP($A32,'Return Data'!$B$7:$R$2292,17,0)</f>
        <v>9.5807000000000002</v>
      </c>
      <c r="M32" s="66">
        <f t="shared" si="7"/>
        <v>29</v>
      </c>
      <c r="N32" s="65">
        <f>VLOOKUP($A32,'Return Data'!$B$7:$R$2292,14,0)</f>
        <v>7.3574000000000002</v>
      </c>
      <c r="O32" s="66">
        <f t="shared" ref="O32:O40" si="8">RANK(N32,N$8:N$40,0)</f>
        <v>26</v>
      </c>
      <c r="P32" s="65">
        <f>VLOOKUP($A32,'Return Data'!$B$7:$R$2292,15,0)</f>
        <v>8.6442999999999994</v>
      </c>
      <c r="Q32" s="66">
        <f t="shared" ref="Q32:Q40" si="9">RANK(P32,P$8:P$40,0)</f>
        <v>22</v>
      </c>
      <c r="R32" s="65">
        <f>VLOOKUP($A32,'Return Data'!$B$7:$R$2292,16,0)</f>
        <v>12.070499999999999</v>
      </c>
      <c r="S32" s="67">
        <f t="shared" si="5"/>
        <v>22</v>
      </c>
    </row>
    <row r="33" spans="1:19" x14ac:dyDescent="0.3">
      <c r="A33" s="63" t="s">
        <v>527</v>
      </c>
      <c r="B33" s="64">
        <f>VLOOKUP($A33,'Return Data'!$B$7:$R$2292,3,0)</f>
        <v>44531</v>
      </c>
      <c r="C33" s="65">
        <f>VLOOKUP($A33,'Return Data'!$B$7:$R$2292,4,0)</f>
        <v>97.18</v>
      </c>
      <c r="D33" s="65">
        <f>VLOOKUP($A33,'Return Data'!$B$7:$R$2292,10,0)</f>
        <v>1.1237999999999999</v>
      </c>
      <c r="E33" s="66">
        <f t="shared" si="0"/>
        <v>16</v>
      </c>
      <c r="F33" s="65">
        <f>VLOOKUP($A33,'Return Data'!$B$7:$R$2292,11,0)</f>
        <v>10.5449</v>
      </c>
      <c r="G33" s="66">
        <f t="shared" si="1"/>
        <v>15</v>
      </c>
      <c r="H33" s="65">
        <f>VLOOKUP($A33,'Return Data'!$B$7:$R$2292,12,0)</f>
        <v>16.718699999999998</v>
      </c>
      <c r="I33" s="66">
        <f t="shared" si="2"/>
        <v>12</v>
      </c>
      <c r="J33" s="65">
        <f>VLOOKUP($A33,'Return Data'!$B$7:$R$2292,13,0)</f>
        <v>27.9863</v>
      </c>
      <c r="K33" s="66">
        <f t="shared" si="3"/>
        <v>19</v>
      </c>
      <c r="L33" s="65">
        <f>VLOOKUP($A33,'Return Data'!$B$7:$R$2292,17,0)</f>
        <v>16.819400000000002</v>
      </c>
      <c r="M33" s="66">
        <f t="shared" si="7"/>
        <v>23</v>
      </c>
      <c r="N33" s="65">
        <f>VLOOKUP($A33,'Return Data'!$B$7:$R$2292,14,0)</f>
        <v>14.1257</v>
      </c>
      <c r="O33" s="66">
        <f t="shared" si="8"/>
        <v>17</v>
      </c>
      <c r="P33" s="65">
        <f>VLOOKUP($A33,'Return Data'!$B$7:$R$2292,15,0)</f>
        <v>11.005800000000001</v>
      </c>
      <c r="Q33" s="66">
        <f t="shared" si="9"/>
        <v>19</v>
      </c>
      <c r="R33" s="65">
        <f>VLOOKUP($A33,'Return Data'!$B$7:$R$2292,16,0)</f>
        <v>13.600300000000001</v>
      </c>
      <c r="S33" s="67">
        <f t="shared" si="5"/>
        <v>14</v>
      </c>
    </row>
    <row r="34" spans="1:19" x14ac:dyDescent="0.3">
      <c r="A34" s="63" t="s">
        <v>529</v>
      </c>
      <c r="B34" s="64">
        <f>VLOOKUP($A34,'Return Data'!$B$7:$R$2292,3,0)</f>
        <v>44531</v>
      </c>
      <c r="C34" s="65">
        <f>VLOOKUP($A34,'Return Data'!$B$7:$R$2292,4,0)</f>
        <v>111.04</v>
      </c>
      <c r="D34" s="65">
        <f>VLOOKUP($A34,'Return Data'!$B$7:$R$2292,10,0)</f>
        <v>1.9838</v>
      </c>
      <c r="E34" s="66">
        <f t="shared" si="0"/>
        <v>11</v>
      </c>
      <c r="F34" s="65">
        <f>VLOOKUP($A34,'Return Data'!$B$7:$R$2292,11,0)</f>
        <v>12.445600000000001</v>
      </c>
      <c r="G34" s="66">
        <f t="shared" si="1"/>
        <v>8</v>
      </c>
      <c r="H34" s="65">
        <f>VLOOKUP($A34,'Return Data'!$B$7:$R$2292,12,0)</f>
        <v>17.627099999999999</v>
      </c>
      <c r="I34" s="66">
        <f t="shared" si="2"/>
        <v>11</v>
      </c>
      <c r="J34" s="65">
        <f>VLOOKUP($A34,'Return Data'!$B$7:$R$2292,13,0)</f>
        <v>30.4665</v>
      </c>
      <c r="K34" s="66">
        <f t="shared" si="3"/>
        <v>13</v>
      </c>
      <c r="L34" s="65">
        <f>VLOOKUP($A34,'Return Data'!$B$7:$R$2292,17,0)</f>
        <v>19.957799999999999</v>
      </c>
      <c r="M34" s="66">
        <f t="shared" si="7"/>
        <v>10</v>
      </c>
      <c r="N34" s="65">
        <f>VLOOKUP($A34,'Return Data'!$B$7:$R$2292,14,0)</f>
        <v>14.1142</v>
      </c>
      <c r="O34" s="66">
        <f t="shared" si="8"/>
        <v>18</v>
      </c>
      <c r="P34" s="65">
        <f>VLOOKUP($A34,'Return Data'!$B$7:$R$2292,15,0)</f>
        <v>14.278700000000001</v>
      </c>
      <c r="Q34" s="66">
        <f t="shared" si="9"/>
        <v>5</v>
      </c>
      <c r="R34" s="65">
        <f>VLOOKUP($A34,'Return Data'!$B$7:$R$2292,16,0)</f>
        <v>11.621499999999999</v>
      </c>
      <c r="S34" s="67">
        <f t="shared" si="5"/>
        <v>26</v>
      </c>
    </row>
    <row r="35" spans="1:19" x14ac:dyDescent="0.3">
      <c r="A35" s="63" t="s">
        <v>531</v>
      </c>
      <c r="B35" s="64">
        <f>VLOOKUP($A35,'Return Data'!$B$7:$R$2292,3,0)</f>
        <v>44531</v>
      </c>
      <c r="C35" s="65">
        <f>VLOOKUP($A35,'Return Data'!$B$7:$R$2292,4,0)</f>
        <v>274.14729999999997</v>
      </c>
      <c r="D35" s="65">
        <f>VLOOKUP($A35,'Return Data'!$B$7:$R$2292,10,0)</f>
        <v>4.5982000000000003</v>
      </c>
      <c r="E35" s="66">
        <f t="shared" si="0"/>
        <v>2</v>
      </c>
      <c r="F35" s="65">
        <f>VLOOKUP($A35,'Return Data'!$B$7:$R$2292,11,0)</f>
        <v>14.2363</v>
      </c>
      <c r="G35" s="66">
        <f t="shared" si="1"/>
        <v>5</v>
      </c>
      <c r="H35" s="65">
        <f>VLOOKUP($A35,'Return Data'!$B$7:$R$2292,12,0)</f>
        <v>35.978700000000003</v>
      </c>
      <c r="I35" s="66">
        <f t="shared" si="2"/>
        <v>2</v>
      </c>
      <c r="J35" s="65">
        <f>VLOOKUP($A35,'Return Data'!$B$7:$R$2292,13,0)</f>
        <v>55.418500000000002</v>
      </c>
      <c r="K35" s="66">
        <f t="shared" si="3"/>
        <v>1</v>
      </c>
      <c r="L35" s="65">
        <f>VLOOKUP($A35,'Return Data'!$B$7:$R$2292,17,0)</f>
        <v>38.473700000000001</v>
      </c>
      <c r="M35" s="66">
        <f t="shared" si="7"/>
        <v>1</v>
      </c>
      <c r="N35" s="65">
        <f>VLOOKUP($A35,'Return Data'!$B$7:$R$2292,14,0)</f>
        <v>27.9313</v>
      </c>
      <c r="O35" s="66">
        <f t="shared" si="8"/>
        <v>1</v>
      </c>
      <c r="P35" s="65">
        <f>VLOOKUP($A35,'Return Data'!$B$7:$R$2292,15,0)</f>
        <v>20.213200000000001</v>
      </c>
      <c r="Q35" s="66">
        <f t="shared" si="9"/>
        <v>1</v>
      </c>
      <c r="R35" s="65">
        <f>VLOOKUP($A35,'Return Data'!$B$7:$R$2292,16,0)</f>
        <v>17.3322</v>
      </c>
      <c r="S35" s="67">
        <f t="shared" si="5"/>
        <v>3</v>
      </c>
    </row>
    <row r="36" spans="1:19" x14ac:dyDescent="0.3">
      <c r="A36" s="63" t="s">
        <v>1833</v>
      </c>
      <c r="B36" s="64">
        <f>VLOOKUP($A36,'Return Data'!$B$7:$R$2292,3,0)</f>
        <v>44531</v>
      </c>
      <c r="C36" s="65">
        <f>VLOOKUP($A36,'Return Data'!$B$7:$R$2292,4,0)</f>
        <v>477.40525729773998</v>
      </c>
      <c r="D36" s="65">
        <f>VLOOKUP($A36,'Return Data'!$B$7:$R$2292,10,0)</f>
        <v>1.2668999999999999</v>
      </c>
      <c r="E36" s="66">
        <f t="shared" si="0"/>
        <v>15</v>
      </c>
      <c r="F36" s="65">
        <f>VLOOKUP($A36,'Return Data'!$B$7:$R$2292,11,0)</f>
        <v>10.6051</v>
      </c>
      <c r="G36" s="66">
        <f t="shared" si="1"/>
        <v>14</v>
      </c>
      <c r="H36" s="65">
        <f>VLOOKUP($A36,'Return Data'!$B$7:$R$2292,12,0)</f>
        <v>16.021999999999998</v>
      </c>
      <c r="I36" s="66">
        <f t="shared" si="2"/>
        <v>17</v>
      </c>
      <c r="J36" s="65">
        <f>VLOOKUP($A36,'Return Data'!$B$7:$R$2292,13,0)</f>
        <v>27.827000000000002</v>
      </c>
      <c r="K36" s="66">
        <f t="shared" si="3"/>
        <v>20</v>
      </c>
      <c r="L36" s="65">
        <f>VLOOKUP($A36,'Return Data'!$B$7:$R$2292,17,0)</f>
        <v>17.629200000000001</v>
      </c>
      <c r="M36" s="66">
        <f t="shared" si="7"/>
        <v>21</v>
      </c>
      <c r="N36" s="65">
        <f>VLOOKUP($A36,'Return Data'!$B$7:$R$2292,14,0)</f>
        <v>16.799700000000001</v>
      </c>
      <c r="O36" s="66">
        <f t="shared" si="8"/>
        <v>8</v>
      </c>
      <c r="P36" s="65">
        <f>VLOOKUP($A36,'Return Data'!$B$7:$R$2292,15,0)</f>
        <v>14.1761</v>
      </c>
      <c r="Q36" s="66">
        <f t="shared" si="9"/>
        <v>6</v>
      </c>
      <c r="R36" s="65">
        <f>VLOOKUP($A36,'Return Data'!$B$7:$R$2292,16,0)</f>
        <v>16.055099999999999</v>
      </c>
      <c r="S36" s="67">
        <f t="shared" si="5"/>
        <v>5</v>
      </c>
    </row>
    <row r="37" spans="1:19" x14ac:dyDescent="0.3">
      <c r="A37" s="63" t="s">
        <v>534</v>
      </c>
      <c r="B37" s="64">
        <f>VLOOKUP($A37,'Return Data'!$B$7:$R$2292,3,0)</f>
        <v>44531</v>
      </c>
      <c r="C37" s="65">
        <f>VLOOKUP($A37,'Return Data'!$B$7:$R$2292,4,0)</f>
        <v>22.654299999999999</v>
      </c>
      <c r="D37" s="65">
        <f>VLOOKUP($A37,'Return Data'!$B$7:$R$2292,10,0)</f>
        <v>-0.77349999999999997</v>
      </c>
      <c r="E37" s="66">
        <f t="shared" si="0"/>
        <v>32</v>
      </c>
      <c r="F37" s="65">
        <f>VLOOKUP($A37,'Return Data'!$B$7:$R$2292,11,0)</f>
        <v>7.1783999999999999</v>
      </c>
      <c r="G37" s="66">
        <f t="shared" si="1"/>
        <v>31</v>
      </c>
      <c r="H37" s="65">
        <f>VLOOKUP($A37,'Return Data'!$B$7:$R$2292,12,0)</f>
        <v>11.904</v>
      </c>
      <c r="I37" s="66">
        <f t="shared" si="2"/>
        <v>32</v>
      </c>
      <c r="J37" s="65">
        <f>VLOOKUP($A37,'Return Data'!$B$7:$R$2292,13,0)</f>
        <v>19.2865</v>
      </c>
      <c r="K37" s="66">
        <f t="shared" si="3"/>
        <v>32</v>
      </c>
      <c r="L37" s="65">
        <f>VLOOKUP($A37,'Return Data'!$B$7:$R$2292,17,0)</f>
        <v>13.2744</v>
      </c>
      <c r="M37" s="66">
        <f t="shared" si="7"/>
        <v>26</v>
      </c>
      <c r="N37" s="65">
        <f>VLOOKUP($A37,'Return Data'!$B$7:$R$2292,14,0)</f>
        <v>11.8201</v>
      </c>
      <c r="O37" s="66">
        <f t="shared" si="8"/>
        <v>25</v>
      </c>
      <c r="P37" s="65">
        <f>VLOOKUP($A37,'Return Data'!$B$7:$R$2292,15,0)</f>
        <v>11.2202</v>
      </c>
      <c r="Q37" s="66">
        <f t="shared" si="9"/>
        <v>18</v>
      </c>
      <c r="R37" s="65">
        <f>VLOOKUP($A37,'Return Data'!$B$7:$R$2292,16,0)</f>
        <v>10.783799999999999</v>
      </c>
      <c r="S37" s="67">
        <f t="shared" si="5"/>
        <v>30</v>
      </c>
    </row>
    <row r="38" spans="1:19" x14ac:dyDescent="0.3">
      <c r="A38" s="63" t="s">
        <v>535</v>
      </c>
      <c r="B38" s="64">
        <f>VLOOKUP($A38,'Return Data'!$B$7:$R$2292,3,0)</f>
        <v>44531</v>
      </c>
      <c r="C38" s="65">
        <f>VLOOKUP($A38,'Return Data'!$B$7:$R$2292,4,0)</f>
        <v>133.42400000000001</v>
      </c>
      <c r="D38" s="65">
        <f>VLOOKUP($A38,'Return Data'!$B$7:$R$2292,10,0)</f>
        <v>1.3631</v>
      </c>
      <c r="E38" s="66">
        <f t="shared" si="0"/>
        <v>14</v>
      </c>
      <c r="F38" s="65">
        <f>VLOOKUP($A38,'Return Data'!$B$7:$R$2292,11,0)</f>
        <v>12.530200000000001</v>
      </c>
      <c r="G38" s="66">
        <f t="shared" si="1"/>
        <v>7</v>
      </c>
      <c r="H38" s="65">
        <f>VLOOKUP($A38,'Return Data'!$B$7:$R$2292,12,0)</f>
        <v>18.008500000000002</v>
      </c>
      <c r="I38" s="66">
        <f t="shared" si="2"/>
        <v>10</v>
      </c>
      <c r="J38" s="65">
        <f>VLOOKUP($A38,'Return Data'!$B$7:$R$2292,13,0)</f>
        <v>31.394600000000001</v>
      </c>
      <c r="K38" s="66">
        <f t="shared" si="3"/>
        <v>11</v>
      </c>
      <c r="L38" s="65">
        <f>VLOOKUP($A38,'Return Data'!$B$7:$R$2292,17,0)</f>
        <v>17.6846</v>
      </c>
      <c r="M38" s="66">
        <f t="shared" si="7"/>
        <v>19</v>
      </c>
      <c r="N38" s="65">
        <f>VLOOKUP($A38,'Return Data'!$B$7:$R$2292,14,0)</f>
        <v>15.613200000000001</v>
      </c>
      <c r="O38" s="66">
        <f t="shared" si="8"/>
        <v>12</v>
      </c>
      <c r="P38" s="65">
        <f>VLOOKUP($A38,'Return Data'!$B$7:$R$2292,15,0)</f>
        <v>13.6676</v>
      </c>
      <c r="Q38" s="66">
        <f t="shared" si="9"/>
        <v>10</v>
      </c>
      <c r="R38" s="65">
        <f>VLOOKUP($A38,'Return Data'!$B$7:$R$2292,16,0)</f>
        <v>12.8218</v>
      </c>
      <c r="S38" s="67">
        <f t="shared" si="5"/>
        <v>19</v>
      </c>
    </row>
    <row r="39" spans="1:19" x14ac:dyDescent="0.3">
      <c r="A39" s="63" t="s">
        <v>538</v>
      </c>
      <c r="B39" s="64">
        <f>VLOOKUP($A39,'Return Data'!$B$7:$R$2292,3,0)</f>
        <v>44531</v>
      </c>
      <c r="C39" s="65">
        <f>VLOOKUP($A39,'Return Data'!$B$7:$R$2292,4,0)</f>
        <v>407.17334092725599</v>
      </c>
      <c r="D39" s="65">
        <f>VLOOKUP($A39,'Return Data'!$B$7:$R$2292,10,0)</f>
        <v>2.8899999999999999E-2</v>
      </c>
      <c r="E39" s="66">
        <f t="shared" si="0"/>
        <v>24</v>
      </c>
      <c r="F39" s="65">
        <f>VLOOKUP($A39,'Return Data'!$B$7:$R$2292,11,0)</f>
        <v>9.6812000000000005</v>
      </c>
      <c r="G39" s="66">
        <f t="shared" si="1"/>
        <v>21</v>
      </c>
      <c r="H39" s="65">
        <f>VLOOKUP($A39,'Return Data'!$B$7:$R$2292,12,0)</f>
        <v>14.8484</v>
      </c>
      <c r="I39" s="66">
        <f t="shared" si="2"/>
        <v>22</v>
      </c>
      <c r="J39" s="65">
        <f>VLOOKUP($A39,'Return Data'!$B$7:$R$2292,13,0)</f>
        <v>28.1967</v>
      </c>
      <c r="K39" s="66">
        <f t="shared" si="3"/>
        <v>17</v>
      </c>
      <c r="L39" s="65">
        <f>VLOOKUP($A39,'Return Data'!$B$7:$R$2292,17,0)</f>
        <v>16.3748</v>
      </c>
      <c r="M39" s="66">
        <f t="shared" si="7"/>
        <v>24</v>
      </c>
      <c r="N39" s="65">
        <f>VLOOKUP($A39,'Return Data'!$B$7:$R$2292,14,0)</f>
        <v>13.3287</v>
      </c>
      <c r="O39" s="66">
        <f t="shared" si="8"/>
        <v>21</v>
      </c>
      <c r="P39" s="65">
        <f>VLOOKUP($A39,'Return Data'!$B$7:$R$2292,15,0)</f>
        <v>10.835699999999999</v>
      </c>
      <c r="Q39" s="66">
        <f t="shared" si="9"/>
        <v>20</v>
      </c>
      <c r="R39" s="65">
        <f>VLOOKUP($A39,'Return Data'!$B$7:$R$2292,16,0)</f>
        <v>15.217700000000001</v>
      </c>
      <c r="S39" s="67">
        <f t="shared" si="5"/>
        <v>7</v>
      </c>
    </row>
    <row r="40" spans="1:19" x14ac:dyDescent="0.3">
      <c r="A40" s="63" t="s">
        <v>540</v>
      </c>
      <c r="B40" s="64">
        <f>VLOOKUP($A40,'Return Data'!$B$7:$R$2292,3,0)</f>
        <v>44531</v>
      </c>
      <c r="C40" s="65">
        <f>VLOOKUP($A40,'Return Data'!$B$7:$R$2292,4,0)</f>
        <v>253.05712468303599</v>
      </c>
      <c r="D40" s="65">
        <f>VLOOKUP($A40,'Return Data'!$B$7:$R$2292,10,0)</f>
        <v>2.1743999999999999</v>
      </c>
      <c r="E40" s="66">
        <f t="shared" si="0"/>
        <v>9</v>
      </c>
      <c r="F40" s="65">
        <f>VLOOKUP($A40,'Return Data'!$B$7:$R$2292,11,0)</f>
        <v>11.4078</v>
      </c>
      <c r="G40" s="66">
        <f t="shared" si="1"/>
        <v>9</v>
      </c>
      <c r="H40" s="65">
        <f>VLOOKUP($A40,'Return Data'!$B$7:$R$2292,12,0)</f>
        <v>19.035499999999999</v>
      </c>
      <c r="I40" s="66">
        <f t="shared" si="2"/>
        <v>8</v>
      </c>
      <c r="J40" s="65">
        <f>VLOOKUP($A40,'Return Data'!$B$7:$R$2292,13,0)</f>
        <v>35.679900000000004</v>
      </c>
      <c r="K40" s="66">
        <f t="shared" si="3"/>
        <v>5</v>
      </c>
      <c r="L40" s="65">
        <f>VLOOKUP($A40,'Return Data'!$B$7:$R$2292,17,0)</f>
        <v>21.245799999999999</v>
      </c>
      <c r="M40" s="66">
        <f t="shared" si="7"/>
        <v>7</v>
      </c>
      <c r="N40" s="65">
        <f>VLOOKUP($A40,'Return Data'!$B$7:$R$2292,14,0)</f>
        <v>14.676500000000001</v>
      </c>
      <c r="O40" s="66">
        <f t="shared" si="8"/>
        <v>16</v>
      </c>
      <c r="P40" s="65">
        <f>VLOOKUP($A40,'Return Data'!$B$7:$R$2292,15,0)</f>
        <v>12.087999999999999</v>
      </c>
      <c r="Q40" s="66">
        <f t="shared" si="9"/>
        <v>13</v>
      </c>
      <c r="R40" s="65">
        <f>VLOOKUP($A40,'Return Data'!$B$7:$R$2292,16,0)</f>
        <v>12.746499999999999</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1.3261666666666667</v>
      </c>
      <c r="E42" s="74"/>
      <c r="F42" s="75">
        <f>AVERAGE(F8:F40)</f>
        <v>10.841575757575756</v>
      </c>
      <c r="G42" s="74"/>
      <c r="H42" s="75">
        <f>AVERAGE(H8:H40)</f>
        <v>17.243415151515148</v>
      </c>
      <c r="I42" s="74"/>
      <c r="J42" s="75">
        <f>AVERAGE(J8:J40)</f>
        <v>29.953199999999992</v>
      </c>
      <c r="K42" s="74"/>
      <c r="L42" s="75">
        <f>AVERAGE(L8:L40)</f>
        <v>19.66252413793104</v>
      </c>
      <c r="M42" s="74"/>
      <c r="N42" s="75">
        <f>AVERAGE(N8:N40)</f>
        <v>15.713469230769233</v>
      </c>
      <c r="O42" s="74"/>
      <c r="P42" s="75">
        <f>AVERAGE(P8:P40)</f>
        <v>12.9795</v>
      </c>
      <c r="Q42" s="74"/>
      <c r="R42" s="75">
        <f>AVERAGE(R8:R40)</f>
        <v>13.501230303030301</v>
      </c>
      <c r="S42" s="76"/>
    </row>
    <row r="43" spans="1:19" x14ac:dyDescent="0.3">
      <c r="A43" s="73" t="s">
        <v>28</v>
      </c>
      <c r="B43" s="74"/>
      <c r="C43" s="74"/>
      <c r="D43" s="75">
        <f>MIN(D8:D40)</f>
        <v>-1.2767999999999999</v>
      </c>
      <c r="E43" s="74"/>
      <c r="F43" s="75">
        <f>MIN(F8:F40)</f>
        <v>6.2649999999999997</v>
      </c>
      <c r="G43" s="74"/>
      <c r="H43" s="75">
        <f>MIN(H8:H40)</f>
        <v>10.0535</v>
      </c>
      <c r="I43" s="74"/>
      <c r="J43" s="75">
        <f>MIN(J8:J40)</f>
        <v>17.417000000000002</v>
      </c>
      <c r="K43" s="74"/>
      <c r="L43" s="75">
        <f>MIN(L8:L40)</f>
        <v>9.5807000000000002</v>
      </c>
      <c r="M43" s="74"/>
      <c r="N43" s="75">
        <f>MIN(N8:N40)</f>
        <v>7.3574000000000002</v>
      </c>
      <c r="O43" s="74"/>
      <c r="P43" s="75">
        <f>MIN(P8:P40)</f>
        <v>8.6442999999999994</v>
      </c>
      <c r="Q43" s="74"/>
      <c r="R43" s="75">
        <f>MIN(R8:R40)</f>
        <v>8.8427000000000007</v>
      </c>
      <c r="S43" s="76"/>
    </row>
    <row r="44" spans="1:19" ht="15" thickBot="1" x14ac:dyDescent="0.35">
      <c r="A44" s="77" t="s">
        <v>29</v>
      </c>
      <c r="B44" s="78"/>
      <c r="C44" s="78"/>
      <c r="D44" s="79">
        <f>MAX(D8:D40)</f>
        <v>6.2590000000000003</v>
      </c>
      <c r="E44" s="78"/>
      <c r="F44" s="79">
        <f>MAX(F8:F40)</f>
        <v>21.541699999999999</v>
      </c>
      <c r="G44" s="78"/>
      <c r="H44" s="79">
        <f>MAX(H8:H40)</f>
        <v>37.679400000000001</v>
      </c>
      <c r="I44" s="78"/>
      <c r="J44" s="79">
        <f>MAX(J8:J40)</f>
        <v>55.418500000000002</v>
      </c>
      <c r="K44" s="78"/>
      <c r="L44" s="79">
        <f>MAX(L8:L40)</f>
        <v>38.473700000000001</v>
      </c>
      <c r="M44" s="78"/>
      <c r="N44" s="79">
        <f>MAX(N8:N40)</f>
        <v>27.9313</v>
      </c>
      <c r="O44" s="78"/>
      <c r="P44" s="79">
        <f>MAX(P8:P40)</f>
        <v>20.213200000000001</v>
      </c>
      <c r="Q44" s="78"/>
      <c r="R44" s="79">
        <f>MAX(R8:R40)</f>
        <v>23.613199999999999</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1606</v>
      </c>
      <c r="B8" s="64">
        <f>VLOOKUP($A8,'Return Data'!$B$7:$R$2292,3,0)</f>
        <v>44531</v>
      </c>
      <c r="C8" s="65">
        <f>VLOOKUP($A8,'Return Data'!$B$7:$R$2292,4,0)</f>
        <v>54.017200000000003</v>
      </c>
      <c r="D8" s="65">
        <f>VLOOKUP($A8,'Return Data'!$B$7:$R$2292,10,0)</f>
        <v>7.7073</v>
      </c>
      <c r="E8" s="66">
        <f t="shared" ref="E8:E28" si="0">RANK(D8,D$8:D$28,0)</f>
        <v>10</v>
      </c>
      <c r="F8" s="65">
        <f>VLOOKUP($A8,'Return Data'!$B$7:$R$2292,11,0)</f>
        <v>13.255800000000001</v>
      </c>
      <c r="G8" s="66">
        <f t="shared" ref="G8:G28" si="1">RANK(F8,F$8:F$28,0)</f>
        <v>6</v>
      </c>
      <c r="H8" s="65">
        <f>VLOOKUP($A8,'Return Data'!$B$7:$R$2292,12,0)</f>
        <v>12.7836</v>
      </c>
      <c r="I8" s="66">
        <f t="shared" ref="I8:I28" si="2">RANK(H8,H$8:H$28,0)</f>
        <v>7</v>
      </c>
      <c r="J8" s="65">
        <f>VLOOKUP($A8,'Return Data'!$B$7:$R$2292,13,0)</f>
        <v>16.669599999999999</v>
      </c>
      <c r="K8" s="66">
        <f t="shared" ref="K8:K28" si="3">RANK(J8,J$8:J$28,0)</f>
        <v>3</v>
      </c>
      <c r="L8" s="65">
        <f>VLOOKUP($A8,'Return Data'!$B$7:$R$2292,17,0)</f>
        <v>12.0145</v>
      </c>
      <c r="M8" s="66">
        <f t="shared" ref="M8:M26" si="4">RANK(L8,L$8:L$28,0)</f>
        <v>6</v>
      </c>
      <c r="N8" s="65">
        <f>VLOOKUP($A8,'Return Data'!$B$7:$R$2292,14,0)</f>
        <v>10.5069</v>
      </c>
      <c r="O8" s="66">
        <f t="shared" ref="O8:O26" si="5">RANK(N8,N$8:N$28,0)</f>
        <v>8</v>
      </c>
      <c r="P8" s="65">
        <f>VLOOKUP($A8,'Return Data'!$B$7:$R$2292,15,0)</f>
        <v>8.5410000000000004</v>
      </c>
      <c r="Q8" s="66">
        <f t="shared" ref="Q8:Q26" si="6">RANK(P8,P$8:P$28,0)</f>
        <v>9</v>
      </c>
      <c r="R8" s="65">
        <f>VLOOKUP($A8,'Return Data'!$B$7:$R$2292,16,0)</f>
        <v>11.2105</v>
      </c>
      <c r="S8" s="67">
        <f t="shared" ref="S8:S28" si="7">RANK(R8,R$8:R$28,0)</f>
        <v>2</v>
      </c>
    </row>
    <row r="9" spans="1:20" x14ac:dyDescent="0.3">
      <c r="A9" s="63" t="s">
        <v>1607</v>
      </c>
      <c r="B9" s="64">
        <f>VLOOKUP($A9,'Return Data'!$B$7:$R$2292,3,0)</f>
        <v>44531</v>
      </c>
      <c r="C9" s="65">
        <f>VLOOKUP($A9,'Return Data'!$B$7:$R$2292,4,0)</f>
        <v>27.236999999999998</v>
      </c>
      <c r="D9" s="65">
        <f>VLOOKUP($A9,'Return Data'!$B$7:$R$2292,10,0)</f>
        <v>7.8418999999999999</v>
      </c>
      <c r="E9" s="66">
        <f t="shared" si="0"/>
        <v>9</v>
      </c>
      <c r="F9" s="65">
        <f>VLOOKUP($A9,'Return Data'!$B$7:$R$2292,11,0)</f>
        <v>14.1198</v>
      </c>
      <c r="G9" s="66">
        <f t="shared" si="1"/>
        <v>5</v>
      </c>
      <c r="H9" s="65">
        <f>VLOOKUP($A9,'Return Data'!$B$7:$R$2292,12,0)</f>
        <v>14.184100000000001</v>
      </c>
      <c r="I9" s="66">
        <f t="shared" si="2"/>
        <v>5</v>
      </c>
      <c r="J9" s="65">
        <f>VLOOKUP($A9,'Return Data'!$B$7:$R$2292,13,0)</f>
        <v>13.655099999999999</v>
      </c>
      <c r="K9" s="66">
        <f t="shared" si="3"/>
        <v>7</v>
      </c>
      <c r="L9" s="65">
        <f>VLOOKUP($A9,'Return Data'!$B$7:$R$2292,17,0)</f>
        <v>13.257400000000001</v>
      </c>
      <c r="M9" s="66">
        <f t="shared" si="4"/>
        <v>3</v>
      </c>
      <c r="N9" s="65">
        <f>VLOOKUP($A9,'Return Data'!$B$7:$R$2292,14,0)</f>
        <v>9.9848999999999997</v>
      </c>
      <c r="O9" s="66">
        <f t="shared" si="5"/>
        <v>9</v>
      </c>
      <c r="P9" s="65">
        <f>VLOOKUP($A9,'Return Data'!$B$7:$R$2292,15,0)</f>
        <v>9.1981999999999999</v>
      </c>
      <c r="Q9" s="66">
        <f t="shared" si="6"/>
        <v>4</v>
      </c>
      <c r="R9" s="65">
        <f>VLOOKUP($A9,'Return Data'!$B$7:$R$2292,16,0)</f>
        <v>9.8697999999999997</v>
      </c>
      <c r="S9" s="67">
        <f t="shared" si="7"/>
        <v>9</v>
      </c>
    </row>
    <row r="10" spans="1:20" x14ac:dyDescent="0.3">
      <c r="A10" s="63" t="s">
        <v>1608</v>
      </c>
      <c r="B10" s="64">
        <f>VLOOKUP($A10,'Return Data'!$B$7:$R$2292,3,0)</f>
        <v>44531</v>
      </c>
      <c r="C10" s="65">
        <f>VLOOKUP($A10,'Return Data'!$B$7:$R$2292,4,0)</f>
        <v>33.019599999999997</v>
      </c>
      <c r="D10" s="65">
        <f>VLOOKUP($A10,'Return Data'!$B$7:$R$2292,10,0)</f>
        <v>3.8755999999999999</v>
      </c>
      <c r="E10" s="66">
        <f t="shared" si="0"/>
        <v>16</v>
      </c>
      <c r="F10" s="65">
        <f>VLOOKUP($A10,'Return Data'!$B$7:$R$2292,11,0)</f>
        <v>9.2647999999999993</v>
      </c>
      <c r="G10" s="66">
        <f t="shared" si="1"/>
        <v>16</v>
      </c>
      <c r="H10" s="65">
        <f>VLOOKUP($A10,'Return Data'!$B$7:$R$2292,12,0)</f>
        <v>7.7667999999999999</v>
      </c>
      <c r="I10" s="66">
        <f t="shared" si="2"/>
        <v>20</v>
      </c>
      <c r="J10" s="65">
        <f>VLOOKUP($A10,'Return Data'!$B$7:$R$2292,13,0)</f>
        <v>7.5045999999999999</v>
      </c>
      <c r="K10" s="66">
        <f t="shared" si="3"/>
        <v>20</v>
      </c>
      <c r="L10" s="65">
        <f>VLOOKUP($A10,'Return Data'!$B$7:$R$2292,17,0)</f>
        <v>10.2424</v>
      </c>
      <c r="M10" s="66">
        <f t="shared" si="4"/>
        <v>12</v>
      </c>
      <c r="N10" s="65">
        <f>VLOOKUP($A10,'Return Data'!$B$7:$R$2292,14,0)</f>
        <v>11.211499999999999</v>
      </c>
      <c r="O10" s="66">
        <f t="shared" si="5"/>
        <v>5</v>
      </c>
      <c r="P10" s="65">
        <f>VLOOKUP($A10,'Return Data'!$B$7:$R$2292,15,0)</f>
        <v>8.6770999999999994</v>
      </c>
      <c r="Q10" s="66">
        <f t="shared" si="6"/>
        <v>7</v>
      </c>
      <c r="R10" s="65">
        <f>VLOOKUP($A10,'Return Data'!$B$7:$R$2292,16,0)</f>
        <v>9.4852000000000007</v>
      </c>
      <c r="S10" s="67">
        <f t="shared" si="7"/>
        <v>10</v>
      </c>
    </row>
    <row r="11" spans="1:20" x14ac:dyDescent="0.3">
      <c r="A11" s="63" t="s">
        <v>1609</v>
      </c>
      <c r="B11" s="64">
        <f>VLOOKUP($A11,'Return Data'!$B$7:$R$2292,3,0)</f>
        <v>44531</v>
      </c>
      <c r="C11" s="65">
        <f>VLOOKUP($A11,'Return Data'!$B$7:$R$2292,4,0)</f>
        <v>40.081400000000002</v>
      </c>
      <c r="D11" s="65">
        <f>VLOOKUP($A11,'Return Data'!$B$7:$R$2292,10,0)</f>
        <v>2.2501000000000002</v>
      </c>
      <c r="E11" s="66">
        <f t="shared" si="0"/>
        <v>19</v>
      </c>
      <c r="F11" s="65">
        <f>VLOOKUP($A11,'Return Data'!$B$7:$R$2292,11,0)</f>
        <v>8.5638000000000005</v>
      </c>
      <c r="G11" s="66">
        <f t="shared" si="1"/>
        <v>17</v>
      </c>
      <c r="H11" s="65">
        <f>VLOOKUP($A11,'Return Data'!$B$7:$R$2292,12,0)</f>
        <v>9.0442999999999998</v>
      </c>
      <c r="I11" s="66">
        <f t="shared" si="2"/>
        <v>17</v>
      </c>
      <c r="J11" s="65">
        <f>VLOOKUP($A11,'Return Data'!$B$7:$R$2292,13,0)</f>
        <v>10.386100000000001</v>
      </c>
      <c r="K11" s="66">
        <f t="shared" si="3"/>
        <v>13</v>
      </c>
      <c r="L11" s="65">
        <f>VLOOKUP($A11,'Return Data'!$B$7:$R$2292,17,0)</f>
        <v>9.4065999999999992</v>
      </c>
      <c r="M11" s="66">
        <f t="shared" si="4"/>
        <v>14</v>
      </c>
      <c r="N11" s="65">
        <f>VLOOKUP($A11,'Return Data'!$B$7:$R$2292,14,0)</f>
        <v>9.8262999999999998</v>
      </c>
      <c r="O11" s="66">
        <f t="shared" si="5"/>
        <v>10</v>
      </c>
      <c r="P11" s="65">
        <f>VLOOKUP($A11,'Return Data'!$B$7:$R$2292,15,0)</f>
        <v>8.7950999999999997</v>
      </c>
      <c r="Q11" s="66">
        <f t="shared" si="6"/>
        <v>6</v>
      </c>
      <c r="R11" s="65">
        <f>VLOOKUP($A11,'Return Data'!$B$7:$R$2292,16,0)</f>
        <v>10.0097</v>
      </c>
      <c r="S11" s="67">
        <f t="shared" si="7"/>
        <v>7</v>
      </c>
    </row>
    <row r="12" spans="1:20" x14ac:dyDescent="0.3">
      <c r="A12" s="63" t="s">
        <v>1610</v>
      </c>
      <c r="B12" s="64">
        <f>VLOOKUP($A12,'Return Data'!$B$7:$R$2292,3,0)</f>
        <v>44531</v>
      </c>
      <c r="C12" s="65">
        <f>VLOOKUP($A12,'Return Data'!$B$7:$R$2292,4,0)</f>
        <v>23.981999999999999</v>
      </c>
      <c r="D12" s="65">
        <f>VLOOKUP($A12,'Return Data'!$B$7:$R$2292,10,0)</f>
        <v>3.6574</v>
      </c>
      <c r="E12" s="66">
        <f t="shared" si="0"/>
        <v>17</v>
      </c>
      <c r="F12" s="65">
        <f>VLOOKUP($A12,'Return Data'!$B$7:$R$2292,11,0)</f>
        <v>10.3401</v>
      </c>
      <c r="G12" s="66">
        <f t="shared" si="1"/>
        <v>14</v>
      </c>
      <c r="H12" s="65">
        <f>VLOOKUP($A12,'Return Data'!$B$7:$R$2292,12,0)</f>
        <v>11.8346</v>
      </c>
      <c r="I12" s="66">
        <f t="shared" si="2"/>
        <v>10</v>
      </c>
      <c r="J12" s="65">
        <f>VLOOKUP($A12,'Return Data'!$B$7:$R$2292,13,0)</f>
        <v>10.151199999999999</v>
      </c>
      <c r="K12" s="66">
        <f t="shared" si="3"/>
        <v>14</v>
      </c>
      <c r="L12" s="65">
        <f>VLOOKUP($A12,'Return Data'!$B$7:$R$2292,17,0)</f>
        <v>10.5496</v>
      </c>
      <c r="M12" s="66">
        <f t="shared" si="4"/>
        <v>11</v>
      </c>
      <c r="N12" s="65">
        <f>VLOOKUP($A12,'Return Data'!$B$7:$R$2292,14,0)</f>
        <v>4.5408999999999997</v>
      </c>
      <c r="O12" s="66">
        <f t="shared" si="5"/>
        <v>19</v>
      </c>
      <c r="P12" s="65">
        <f>VLOOKUP($A12,'Return Data'!$B$7:$R$2292,15,0)</f>
        <v>4.8491</v>
      </c>
      <c r="Q12" s="66">
        <f t="shared" si="6"/>
        <v>19</v>
      </c>
      <c r="R12" s="65">
        <f>VLOOKUP($A12,'Return Data'!$B$7:$R$2292,16,0)</f>
        <v>7.0876000000000001</v>
      </c>
      <c r="S12" s="67">
        <f t="shared" si="7"/>
        <v>20</v>
      </c>
    </row>
    <row r="13" spans="1:20" x14ac:dyDescent="0.3">
      <c r="A13" s="63" t="s">
        <v>1611</v>
      </c>
      <c r="B13" s="64">
        <f>VLOOKUP($A13,'Return Data'!$B$7:$R$2292,3,0)</f>
        <v>44531</v>
      </c>
      <c r="C13" s="65">
        <f>VLOOKUP($A13,'Return Data'!$B$7:$R$2292,4,0)</f>
        <v>82.595299999999995</v>
      </c>
      <c r="D13" s="65">
        <f>VLOOKUP($A13,'Return Data'!$B$7:$R$2292,10,0)</f>
        <v>4.4882</v>
      </c>
      <c r="E13" s="66">
        <f t="shared" si="0"/>
        <v>13</v>
      </c>
      <c r="F13" s="65">
        <f>VLOOKUP($A13,'Return Data'!$B$7:$R$2292,11,0)</f>
        <v>11.6105</v>
      </c>
      <c r="G13" s="66">
        <f t="shared" si="1"/>
        <v>10</v>
      </c>
      <c r="H13" s="65">
        <f>VLOOKUP($A13,'Return Data'!$B$7:$R$2292,12,0)</f>
        <v>12.201599999999999</v>
      </c>
      <c r="I13" s="66">
        <f t="shared" si="2"/>
        <v>8</v>
      </c>
      <c r="J13" s="65">
        <f>VLOOKUP($A13,'Return Data'!$B$7:$R$2292,13,0)</f>
        <v>12.738200000000001</v>
      </c>
      <c r="K13" s="66">
        <f t="shared" si="3"/>
        <v>8</v>
      </c>
      <c r="L13" s="65">
        <f>VLOOKUP($A13,'Return Data'!$B$7:$R$2292,17,0)</f>
        <v>13.1517</v>
      </c>
      <c r="M13" s="66">
        <f t="shared" si="4"/>
        <v>4</v>
      </c>
      <c r="N13" s="65">
        <f>VLOOKUP($A13,'Return Data'!$B$7:$R$2292,14,0)</f>
        <v>12.746499999999999</v>
      </c>
      <c r="O13" s="66">
        <f t="shared" si="5"/>
        <v>3</v>
      </c>
      <c r="P13" s="65">
        <f>VLOOKUP($A13,'Return Data'!$B$7:$R$2292,15,0)</f>
        <v>9.9492999999999991</v>
      </c>
      <c r="Q13" s="66">
        <f t="shared" si="6"/>
        <v>3</v>
      </c>
      <c r="R13" s="65">
        <f>VLOOKUP($A13,'Return Data'!$B$7:$R$2292,16,0)</f>
        <v>10.4428</v>
      </c>
      <c r="S13" s="67">
        <f t="shared" si="7"/>
        <v>4</v>
      </c>
    </row>
    <row r="14" spans="1:20" x14ac:dyDescent="0.3">
      <c r="A14" s="63" t="s">
        <v>1612</v>
      </c>
      <c r="B14" s="64">
        <f>VLOOKUP($A14,'Return Data'!$B$7:$R$2292,3,0)</f>
        <v>44531</v>
      </c>
      <c r="C14" s="65">
        <f>VLOOKUP($A14,'Return Data'!$B$7:$R$2292,4,0)</f>
        <v>47.598700000000001</v>
      </c>
      <c r="D14" s="65">
        <f>VLOOKUP($A14,'Return Data'!$B$7:$R$2292,10,0)</f>
        <v>-3.4767999999999999</v>
      </c>
      <c r="E14" s="66">
        <f t="shared" si="0"/>
        <v>21</v>
      </c>
      <c r="F14" s="65">
        <f>VLOOKUP($A14,'Return Data'!$B$7:$R$2292,11,0)</f>
        <v>6.7983000000000002</v>
      </c>
      <c r="G14" s="66">
        <f t="shared" si="1"/>
        <v>21</v>
      </c>
      <c r="H14" s="65">
        <f>VLOOKUP($A14,'Return Data'!$B$7:$R$2292,12,0)</f>
        <v>10.1264</v>
      </c>
      <c r="I14" s="66">
        <f t="shared" si="2"/>
        <v>16</v>
      </c>
      <c r="J14" s="65">
        <f>VLOOKUP($A14,'Return Data'!$B$7:$R$2292,13,0)</f>
        <v>9.6892999999999994</v>
      </c>
      <c r="K14" s="66">
        <f t="shared" si="3"/>
        <v>16</v>
      </c>
      <c r="L14" s="65">
        <f>VLOOKUP($A14,'Return Data'!$B$7:$R$2292,17,0)</f>
        <v>9.9121000000000006</v>
      </c>
      <c r="M14" s="66">
        <f t="shared" si="4"/>
        <v>13</v>
      </c>
      <c r="N14" s="65">
        <f>VLOOKUP($A14,'Return Data'!$B$7:$R$2292,14,0)</f>
        <v>8.9893000000000001</v>
      </c>
      <c r="O14" s="66">
        <f t="shared" si="5"/>
        <v>14</v>
      </c>
      <c r="P14" s="65">
        <f>VLOOKUP($A14,'Return Data'!$B$7:$R$2292,15,0)</f>
        <v>6.6540999999999997</v>
      </c>
      <c r="Q14" s="66">
        <f t="shared" si="6"/>
        <v>18</v>
      </c>
      <c r="R14" s="65">
        <f>VLOOKUP($A14,'Return Data'!$B$7:$R$2292,16,0)</f>
        <v>8.6389999999999993</v>
      </c>
      <c r="S14" s="67">
        <f t="shared" si="7"/>
        <v>16</v>
      </c>
    </row>
    <row r="15" spans="1:20" x14ac:dyDescent="0.3">
      <c r="A15" s="63" t="s">
        <v>1613</v>
      </c>
      <c r="B15" s="64">
        <f>VLOOKUP($A15,'Return Data'!$B$7:$R$2292,3,0)</f>
        <v>44531</v>
      </c>
      <c r="C15" s="65">
        <f>VLOOKUP($A15,'Return Data'!$B$7:$R$2292,4,0)</f>
        <v>72.501499999999993</v>
      </c>
      <c r="D15" s="65">
        <f>VLOOKUP($A15,'Return Data'!$B$7:$R$2292,10,0)</f>
        <v>3.2166000000000001</v>
      </c>
      <c r="E15" s="66">
        <f t="shared" si="0"/>
        <v>18</v>
      </c>
      <c r="F15" s="65">
        <f>VLOOKUP($A15,'Return Data'!$B$7:$R$2292,11,0)</f>
        <v>7.5179</v>
      </c>
      <c r="G15" s="66">
        <f t="shared" si="1"/>
        <v>20</v>
      </c>
      <c r="H15" s="65">
        <f>VLOOKUP($A15,'Return Data'!$B$7:$R$2292,12,0)</f>
        <v>8.9998000000000005</v>
      </c>
      <c r="I15" s="66">
        <f t="shared" si="2"/>
        <v>18</v>
      </c>
      <c r="J15" s="65">
        <f>VLOOKUP($A15,'Return Data'!$B$7:$R$2292,13,0)</f>
        <v>9.8254999999999999</v>
      </c>
      <c r="K15" s="66">
        <f t="shared" si="3"/>
        <v>15</v>
      </c>
      <c r="L15" s="65">
        <f>VLOOKUP($A15,'Return Data'!$B$7:$R$2292,17,0)</f>
        <v>8.4074000000000009</v>
      </c>
      <c r="M15" s="66">
        <f t="shared" si="4"/>
        <v>17</v>
      </c>
      <c r="N15" s="65">
        <f>VLOOKUP($A15,'Return Data'!$B$7:$R$2292,14,0)</f>
        <v>8.9459</v>
      </c>
      <c r="O15" s="66">
        <f t="shared" si="5"/>
        <v>15</v>
      </c>
      <c r="P15" s="65">
        <f>VLOOKUP($A15,'Return Data'!$B$7:$R$2292,15,0)</f>
        <v>7.0705999999999998</v>
      </c>
      <c r="Q15" s="66">
        <f t="shared" si="6"/>
        <v>17</v>
      </c>
      <c r="R15" s="65">
        <f>VLOOKUP($A15,'Return Data'!$B$7:$R$2292,16,0)</f>
        <v>9.4267000000000003</v>
      </c>
      <c r="S15" s="67">
        <f t="shared" si="7"/>
        <v>11</v>
      </c>
    </row>
    <row r="16" spans="1:20" x14ac:dyDescent="0.3">
      <c r="A16" s="63" t="s">
        <v>1615</v>
      </c>
      <c r="B16" s="64">
        <f>VLOOKUP($A16,'Return Data'!$B$7:$R$2292,3,0)</f>
        <v>44531</v>
      </c>
      <c r="C16" s="65">
        <f>VLOOKUP($A16,'Return Data'!$B$7:$R$2292,4,0)</f>
        <v>61.812399999999997</v>
      </c>
      <c r="D16" s="65">
        <f>VLOOKUP($A16,'Return Data'!$B$7:$R$2292,10,0)</f>
        <v>8.1219000000000001</v>
      </c>
      <c r="E16" s="66">
        <f t="shared" si="0"/>
        <v>7</v>
      </c>
      <c r="F16" s="65">
        <f>VLOOKUP($A16,'Return Data'!$B$7:$R$2292,11,0)</f>
        <v>11.987500000000001</v>
      </c>
      <c r="G16" s="66">
        <f t="shared" si="1"/>
        <v>8</v>
      </c>
      <c r="H16" s="65">
        <f>VLOOKUP($A16,'Return Data'!$B$7:$R$2292,12,0)</f>
        <v>13.8866</v>
      </c>
      <c r="I16" s="66">
        <f t="shared" si="2"/>
        <v>6</v>
      </c>
      <c r="J16" s="65">
        <f>VLOOKUP($A16,'Return Data'!$B$7:$R$2292,13,0)</f>
        <v>16.524699999999999</v>
      </c>
      <c r="K16" s="66">
        <f t="shared" si="3"/>
        <v>4</v>
      </c>
      <c r="L16" s="65">
        <f>VLOOKUP($A16,'Return Data'!$B$7:$R$2292,17,0)</f>
        <v>12.0009</v>
      </c>
      <c r="M16" s="66">
        <f t="shared" si="4"/>
        <v>7</v>
      </c>
      <c r="N16" s="65">
        <f>VLOOKUP($A16,'Return Data'!$B$7:$R$2292,14,0)</f>
        <v>10.990600000000001</v>
      </c>
      <c r="O16" s="66">
        <f t="shared" si="5"/>
        <v>6</v>
      </c>
      <c r="P16" s="65">
        <f>VLOOKUP($A16,'Return Data'!$B$7:$R$2292,15,0)</f>
        <v>8.1488999999999994</v>
      </c>
      <c r="Q16" s="66">
        <f t="shared" si="6"/>
        <v>10</v>
      </c>
      <c r="R16" s="65">
        <f>VLOOKUP($A16,'Return Data'!$B$7:$R$2292,16,0)</f>
        <v>9.9716000000000005</v>
      </c>
      <c r="S16" s="67">
        <f t="shared" si="7"/>
        <v>8</v>
      </c>
    </row>
    <row r="17" spans="1:19" x14ac:dyDescent="0.3">
      <c r="A17" s="63" t="s">
        <v>1616</v>
      </c>
      <c r="B17" s="64">
        <f>VLOOKUP($A17,'Return Data'!$B$7:$R$2292,3,0)</f>
        <v>44531</v>
      </c>
      <c r="C17" s="65">
        <f>VLOOKUP($A17,'Return Data'!$B$7:$R$2292,4,0)</f>
        <v>49.699300000000001</v>
      </c>
      <c r="D17" s="65">
        <f>VLOOKUP($A17,'Return Data'!$B$7:$R$2292,10,0)</f>
        <v>5.7466999999999997</v>
      </c>
      <c r="E17" s="66">
        <f t="shared" si="0"/>
        <v>12</v>
      </c>
      <c r="F17" s="65">
        <f>VLOOKUP($A17,'Return Data'!$B$7:$R$2292,11,0)</f>
        <v>11.7651</v>
      </c>
      <c r="G17" s="66">
        <f t="shared" si="1"/>
        <v>9</v>
      </c>
      <c r="H17" s="65">
        <f>VLOOKUP($A17,'Return Data'!$B$7:$R$2292,12,0)</f>
        <v>11.8858</v>
      </c>
      <c r="I17" s="66">
        <f t="shared" si="2"/>
        <v>9</v>
      </c>
      <c r="J17" s="65">
        <f>VLOOKUP($A17,'Return Data'!$B$7:$R$2292,13,0)</f>
        <v>11.6226</v>
      </c>
      <c r="K17" s="66">
        <f t="shared" si="3"/>
        <v>11</v>
      </c>
      <c r="L17" s="65">
        <f>VLOOKUP($A17,'Return Data'!$B$7:$R$2292,17,0)</f>
        <v>11.0045</v>
      </c>
      <c r="M17" s="66">
        <f t="shared" si="4"/>
        <v>10</v>
      </c>
      <c r="N17" s="65">
        <f>VLOOKUP($A17,'Return Data'!$B$7:$R$2292,14,0)</f>
        <v>10.961499999999999</v>
      </c>
      <c r="O17" s="66">
        <f t="shared" si="5"/>
        <v>7</v>
      </c>
      <c r="P17" s="65">
        <f>VLOOKUP($A17,'Return Data'!$B$7:$R$2292,15,0)</f>
        <v>8.0877999999999997</v>
      </c>
      <c r="Q17" s="66">
        <f t="shared" si="6"/>
        <v>11</v>
      </c>
      <c r="R17" s="65">
        <f>VLOOKUP($A17,'Return Data'!$B$7:$R$2292,16,0)</f>
        <v>9.1897000000000002</v>
      </c>
      <c r="S17" s="67">
        <f t="shared" si="7"/>
        <v>12</v>
      </c>
    </row>
    <row r="18" spans="1:19" x14ac:dyDescent="0.3">
      <c r="A18" s="63" t="s">
        <v>1617</v>
      </c>
      <c r="B18" s="64">
        <f>VLOOKUP($A18,'Return Data'!$B$7:$R$2292,3,0)</f>
        <v>44531</v>
      </c>
      <c r="C18" s="65">
        <f>VLOOKUP($A18,'Return Data'!$B$7:$R$2292,4,0)</f>
        <v>59.024500000000003</v>
      </c>
      <c r="D18" s="65">
        <f>VLOOKUP($A18,'Return Data'!$B$7:$R$2292,10,0)</f>
        <v>9.4077999999999999</v>
      </c>
      <c r="E18" s="66">
        <f t="shared" si="0"/>
        <v>6</v>
      </c>
      <c r="F18" s="65">
        <f>VLOOKUP($A18,'Return Data'!$B$7:$R$2292,11,0)</f>
        <v>12.4863</v>
      </c>
      <c r="G18" s="66">
        <f t="shared" si="1"/>
        <v>7</v>
      </c>
      <c r="H18" s="65">
        <f>VLOOKUP($A18,'Return Data'!$B$7:$R$2292,12,0)</f>
        <v>11.7742</v>
      </c>
      <c r="I18" s="66">
        <f t="shared" si="2"/>
        <v>11</v>
      </c>
      <c r="J18" s="65">
        <f>VLOOKUP($A18,'Return Data'!$B$7:$R$2292,13,0)</f>
        <v>12.179500000000001</v>
      </c>
      <c r="K18" s="66">
        <f t="shared" si="3"/>
        <v>9</v>
      </c>
      <c r="L18" s="65">
        <f>VLOOKUP($A18,'Return Data'!$B$7:$R$2292,17,0)</f>
        <v>11.3698</v>
      </c>
      <c r="M18" s="66">
        <f t="shared" si="4"/>
        <v>9</v>
      </c>
      <c r="N18" s="65">
        <f>VLOOKUP($A18,'Return Data'!$B$7:$R$2292,14,0)</f>
        <v>11.2324</v>
      </c>
      <c r="O18" s="66">
        <f t="shared" si="5"/>
        <v>4</v>
      </c>
      <c r="P18" s="65">
        <f>VLOOKUP($A18,'Return Data'!$B$7:$R$2292,15,0)</f>
        <v>10.1389</v>
      </c>
      <c r="Q18" s="66">
        <f t="shared" si="6"/>
        <v>2</v>
      </c>
      <c r="R18" s="65">
        <f>VLOOKUP($A18,'Return Data'!$B$7:$R$2292,16,0)</f>
        <v>11.1381</v>
      </c>
      <c r="S18" s="67">
        <f t="shared" si="7"/>
        <v>3</v>
      </c>
    </row>
    <row r="19" spans="1:19" x14ac:dyDescent="0.3">
      <c r="A19" s="63" t="s">
        <v>1618</v>
      </c>
      <c r="B19" s="64">
        <f>VLOOKUP($A19,'Return Data'!$B$7:$R$2292,3,0)</f>
        <v>44531</v>
      </c>
      <c r="C19" s="65">
        <f>VLOOKUP($A19,'Return Data'!$B$7:$R$2292,4,0)</f>
        <v>28.0471</v>
      </c>
      <c r="D19" s="65">
        <f>VLOOKUP($A19,'Return Data'!$B$7:$R$2292,10,0)</f>
        <v>1.3070999999999999</v>
      </c>
      <c r="E19" s="66">
        <f t="shared" si="0"/>
        <v>20</v>
      </c>
      <c r="F19" s="65">
        <f>VLOOKUP($A19,'Return Data'!$B$7:$R$2292,11,0)</f>
        <v>7.7313000000000001</v>
      </c>
      <c r="G19" s="66">
        <f t="shared" si="1"/>
        <v>19</v>
      </c>
      <c r="H19" s="65">
        <f>VLOOKUP($A19,'Return Data'!$B$7:$R$2292,12,0)</f>
        <v>8.1629000000000005</v>
      </c>
      <c r="I19" s="66">
        <f t="shared" si="2"/>
        <v>19</v>
      </c>
      <c r="J19" s="65">
        <f>VLOOKUP($A19,'Return Data'!$B$7:$R$2292,13,0)</f>
        <v>8.4784000000000006</v>
      </c>
      <c r="K19" s="66">
        <f t="shared" si="3"/>
        <v>19</v>
      </c>
      <c r="L19" s="65">
        <f>VLOOKUP($A19,'Return Data'!$B$7:$R$2292,17,0)</f>
        <v>7.9551999999999996</v>
      </c>
      <c r="M19" s="66">
        <f t="shared" si="4"/>
        <v>18</v>
      </c>
      <c r="N19" s="65">
        <f>VLOOKUP($A19,'Return Data'!$B$7:$R$2292,14,0)</f>
        <v>8.6433</v>
      </c>
      <c r="O19" s="66">
        <f t="shared" si="5"/>
        <v>16</v>
      </c>
      <c r="P19" s="65">
        <f>VLOOKUP($A19,'Return Data'!$B$7:$R$2292,15,0)</f>
        <v>7.3474000000000004</v>
      </c>
      <c r="Q19" s="66">
        <f t="shared" si="6"/>
        <v>14</v>
      </c>
      <c r="R19" s="65">
        <f>VLOOKUP($A19,'Return Data'!$B$7:$R$2292,16,0)</f>
        <v>9.0856999999999992</v>
      </c>
      <c r="S19" s="67">
        <f t="shared" si="7"/>
        <v>13</v>
      </c>
    </row>
    <row r="20" spans="1:19" x14ac:dyDescent="0.3">
      <c r="A20" s="63" t="s">
        <v>1620</v>
      </c>
      <c r="B20" s="64">
        <f>VLOOKUP($A20,'Return Data'!$B$7:$R$2292,3,0)</f>
        <v>44531</v>
      </c>
      <c r="C20" s="65">
        <f>VLOOKUP($A20,'Return Data'!$B$7:$R$2292,4,0)</f>
        <v>47.0807</v>
      </c>
      <c r="D20" s="65">
        <f>VLOOKUP($A20,'Return Data'!$B$7:$R$2292,10,0)</f>
        <v>13.116</v>
      </c>
      <c r="E20" s="66">
        <f t="shared" si="0"/>
        <v>4</v>
      </c>
      <c r="F20" s="65">
        <f>VLOOKUP($A20,'Return Data'!$B$7:$R$2292,11,0)</f>
        <v>15.156499999999999</v>
      </c>
      <c r="G20" s="66">
        <f t="shared" si="1"/>
        <v>4</v>
      </c>
      <c r="H20" s="65">
        <f>VLOOKUP($A20,'Return Data'!$B$7:$R$2292,12,0)</f>
        <v>16.252400000000002</v>
      </c>
      <c r="I20" s="66">
        <f t="shared" si="2"/>
        <v>3</v>
      </c>
      <c r="J20" s="65">
        <f>VLOOKUP($A20,'Return Data'!$B$7:$R$2292,13,0)</f>
        <v>17.076599999999999</v>
      </c>
      <c r="K20" s="66">
        <f t="shared" si="3"/>
        <v>1</v>
      </c>
      <c r="L20" s="65">
        <f>VLOOKUP($A20,'Return Data'!$B$7:$R$2292,17,0)</f>
        <v>15.0669</v>
      </c>
      <c r="M20" s="66">
        <f t="shared" si="4"/>
        <v>1</v>
      </c>
      <c r="N20" s="65">
        <f>VLOOKUP($A20,'Return Data'!$B$7:$R$2292,14,0)</f>
        <v>14.393800000000001</v>
      </c>
      <c r="O20" s="66">
        <f t="shared" si="5"/>
        <v>1</v>
      </c>
      <c r="P20" s="65">
        <f>VLOOKUP($A20,'Return Data'!$B$7:$R$2292,15,0)</f>
        <v>10.600099999999999</v>
      </c>
      <c r="Q20" s="66">
        <f t="shared" si="6"/>
        <v>1</v>
      </c>
      <c r="R20" s="65">
        <f>VLOOKUP($A20,'Return Data'!$B$7:$R$2292,16,0)</f>
        <v>11.238200000000001</v>
      </c>
      <c r="S20" s="67">
        <f t="shared" si="7"/>
        <v>1</v>
      </c>
    </row>
    <row r="21" spans="1:19" x14ac:dyDescent="0.3">
      <c r="A21" s="63" t="s">
        <v>1621</v>
      </c>
      <c r="B21" s="64">
        <f>VLOOKUP($A21,'Return Data'!$B$7:$R$2292,3,0)</f>
        <v>44531</v>
      </c>
      <c r="C21" s="65">
        <f>VLOOKUP($A21,'Return Data'!$B$7:$R$2292,4,0)</f>
        <v>45.854700000000001</v>
      </c>
      <c r="D21" s="65">
        <f>VLOOKUP($A21,'Return Data'!$B$7:$R$2292,10,0)</f>
        <v>7.4611000000000001</v>
      </c>
      <c r="E21" s="66">
        <f t="shared" si="0"/>
        <v>11</v>
      </c>
      <c r="F21" s="65">
        <f>VLOOKUP($A21,'Return Data'!$B$7:$R$2292,11,0)</f>
        <v>11.233000000000001</v>
      </c>
      <c r="G21" s="66">
        <f t="shared" si="1"/>
        <v>12</v>
      </c>
      <c r="H21" s="65">
        <f>VLOOKUP($A21,'Return Data'!$B$7:$R$2292,12,0)</f>
        <v>11.126899999999999</v>
      </c>
      <c r="I21" s="66">
        <f t="shared" si="2"/>
        <v>14</v>
      </c>
      <c r="J21" s="65">
        <f>VLOOKUP($A21,'Return Data'!$B$7:$R$2292,13,0)</f>
        <v>10.8901</v>
      </c>
      <c r="K21" s="66">
        <f t="shared" si="3"/>
        <v>12</v>
      </c>
      <c r="L21" s="65">
        <f>VLOOKUP($A21,'Return Data'!$B$7:$R$2292,17,0)</f>
        <v>9.1358999999999995</v>
      </c>
      <c r="M21" s="66">
        <f t="shared" si="4"/>
        <v>16</v>
      </c>
      <c r="N21" s="65">
        <f>VLOOKUP($A21,'Return Data'!$B$7:$R$2292,14,0)</f>
        <v>9.3983000000000008</v>
      </c>
      <c r="O21" s="66">
        <f t="shared" si="5"/>
        <v>13</v>
      </c>
      <c r="P21" s="65">
        <f>VLOOKUP($A21,'Return Data'!$B$7:$R$2292,15,0)</f>
        <v>7.4485000000000001</v>
      </c>
      <c r="Q21" s="66">
        <f t="shared" si="6"/>
        <v>12</v>
      </c>
      <c r="R21" s="65">
        <f>VLOOKUP($A21,'Return Data'!$B$7:$R$2292,16,0)</f>
        <v>8.3508999999999993</v>
      </c>
      <c r="S21" s="67">
        <f t="shared" si="7"/>
        <v>18</v>
      </c>
    </row>
    <row r="22" spans="1:19" x14ac:dyDescent="0.3">
      <c r="A22" s="63" t="s">
        <v>1622</v>
      </c>
      <c r="B22" s="64">
        <f>VLOOKUP($A22,'Return Data'!$B$7:$R$2292,3,0)</f>
        <v>44531</v>
      </c>
      <c r="C22" s="65">
        <f>VLOOKUP($A22,'Return Data'!$B$7:$R$2292,4,0)</f>
        <v>72.267399999999995</v>
      </c>
      <c r="D22" s="65">
        <f>VLOOKUP($A22,'Return Data'!$B$7:$R$2292,10,0)</f>
        <v>4.3803999999999998</v>
      </c>
      <c r="E22" s="66">
        <f t="shared" si="0"/>
        <v>14</v>
      </c>
      <c r="F22" s="65">
        <f>VLOOKUP($A22,'Return Data'!$B$7:$R$2292,11,0)</f>
        <v>11.3528</v>
      </c>
      <c r="G22" s="66">
        <f t="shared" si="1"/>
        <v>11</v>
      </c>
      <c r="H22" s="65">
        <f>VLOOKUP($A22,'Return Data'!$B$7:$R$2292,12,0)</f>
        <v>10.447100000000001</v>
      </c>
      <c r="I22" s="66">
        <f t="shared" si="2"/>
        <v>15</v>
      </c>
      <c r="J22" s="65">
        <f>VLOOKUP($A22,'Return Data'!$B$7:$R$2292,13,0)</f>
        <v>9.4209999999999994</v>
      </c>
      <c r="K22" s="66">
        <f t="shared" si="3"/>
        <v>17</v>
      </c>
      <c r="L22" s="65">
        <f>VLOOKUP($A22,'Return Data'!$B$7:$R$2292,17,0)</f>
        <v>9.3165999999999993</v>
      </c>
      <c r="M22" s="66">
        <f t="shared" si="4"/>
        <v>15</v>
      </c>
      <c r="N22" s="65">
        <f>VLOOKUP($A22,'Return Data'!$B$7:$R$2292,14,0)</f>
        <v>9.6836000000000002</v>
      </c>
      <c r="O22" s="66">
        <f t="shared" si="5"/>
        <v>11</v>
      </c>
      <c r="P22" s="65">
        <f>VLOOKUP($A22,'Return Data'!$B$7:$R$2292,15,0)</f>
        <v>7.4230999999999998</v>
      </c>
      <c r="Q22" s="66">
        <f t="shared" si="6"/>
        <v>13</v>
      </c>
      <c r="R22" s="65">
        <f>VLOOKUP($A22,'Return Data'!$B$7:$R$2292,16,0)</f>
        <v>8.3655000000000008</v>
      </c>
      <c r="S22" s="67">
        <f t="shared" si="7"/>
        <v>17</v>
      </c>
    </row>
    <row r="23" spans="1:19" x14ac:dyDescent="0.3">
      <c r="A23" s="63" t="s">
        <v>2005</v>
      </c>
      <c r="B23" s="64">
        <f>VLOOKUP($A23,'Return Data'!$B$7:$R$2292,3,0)</f>
        <v>44531</v>
      </c>
      <c r="C23" s="65">
        <f>VLOOKUP($A23,'Return Data'!$B$7:$R$2292,4,0)</f>
        <v>25.328499999999998</v>
      </c>
      <c r="D23" s="65">
        <f>VLOOKUP($A23,'Return Data'!$B$7:$R$2292,10,0)</f>
        <v>4.3719000000000001</v>
      </c>
      <c r="E23" s="66">
        <f t="shared" si="0"/>
        <v>15</v>
      </c>
      <c r="F23" s="65">
        <f>VLOOKUP($A23,'Return Data'!$B$7:$R$2292,11,0)</f>
        <v>8.3504000000000005</v>
      </c>
      <c r="G23" s="66">
        <f t="shared" si="1"/>
        <v>18</v>
      </c>
      <c r="H23" s="65">
        <f>VLOOKUP($A23,'Return Data'!$B$7:$R$2292,12,0)</f>
        <v>7.4234999999999998</v>
      </c>
      <c r="I23" s="66">
        <f t="shared" si="2"/>
        <v>21</v>
      </c>
      <c r="J23" s="65">
        <f>VLOOKUP($A23,'Return Data'!$B$7:$R$2292,13,0)</f>
        <v>9.1873000000000005</v>
      </c>
      <c r="K23" s="66">
        <f t="shared" si="3"/>
        <v>18</v>
      </c>
      <c r="L23" s="65">
        <f>VLOOKUP($A23,'Return Data'!$B$7:$R$2292,17,0)</f>
        <v>7.4146999999999998</v>
      </c>
      <c r="M23" s="66">
        <f t="shared" si="4"/>
        <v>19</v>
      </c>
      <c r="N23" s="65">
        <f>VLOOKUP($A23,'Return Data'!$B$7:$R$2292,14,0)</f>
        <v>7.9138000000000002</v>
      </c>
      <c r="O23" s="66">
        <f t="shared" si="5"/>
        <v>18</v>
      </c>
      <c r="P23" s="65">
        <f>VLOOKUP($A23,'Return Data'!$B$7:$R$2292,15,0)</f>
        <v>7.2614999999999998</v>
      </c>
      <c r="Q23" s="66">
        <f t="shared" si="6"/>
        <v>16</v>
      </c>
      <c r="R23" s="65">
        <f>VLOOKUP($A23,'Return Data'!$B$7:$R$2292,16,0)</f>
        <v>8.8027999999999995</v>
      </c>
      <c r="S23" s="67">
        <f t="shared" si="7"/>
        <v>14</v>
      </c>
    </row>
    <row r="24" spans="1:19" x14ac:dyDescent="0.3">
      <c r="A24" s="63" t="s">
        <v>1623</v>
      </c>
      <c r="B24" s="64">
        <f>VLOOKUP($A24,'Return Data'!$B$7:$R$2292,3,0)</f>
        <v>44531</v>
      </c>
      <c r="C24" s="65">
        <f>VLOOKUP($A24,'Return Data'!$B$7:$R$2292,4,0)</f>
        <v>47.1571</v>
      </c>
      <c r="D24" s="65">
        <f>VLOOKUP($A24,'Return Data'!$B$7:$R$2292,10,0)</f>
        <v>7.9109999999999996</v>
      </c>
      <c r="E24" s="66">
        <f t="shared" si="0"/>
        <v>8</v>
      </c>
      <c r="F24" s="65">
        <f>VLOOKUP($A24,'Return Data'!$B$7:$R$2292,11,0)</f>
        <v>10.325900000000001</v>
      </c>
      <c r="G24" s="66">
        <f t="shared" si="1"/>
        <v>15</v>
      </c>
      <c r="H24" s="65">
        <f>VLOOKUP($A24,'Return Data'!$B$7:$R$2292,12,0)</f>
        <v>11.436299999999999</v>
      </c>
      <c r="I24" s="66">
        <f t="shared" si="2"/>
        <v>12</v>
      </c>
      <c r="J24" s="65">
        <f>VLOOKUP($A24,'Return Data'!$B$7:$R$2292,13,0)</f>
        <v>11.6541</v>
      </c>
      <c r="K24" s="66">
        <f t="shared" si="3"/>
        <v>10</v>
      </c>
      <c r="L24" s="65">
        <f>VLOOKUP($A24,'Return Data'!$B$7:$R$2292,17,0)</f>
        <v>0.97</v>
      </c>
      <c r="M24" s="66">
        <f t="shared" si="4"/>
        <v>20</v>
      </c>
      <c r="N24" s="65">
        <f>VLOOKUP($A24,'Return Data'!$B$7:$R$2292,14,0)</f>
        <v>1.9742</v>
      </c>
      <c r="O24" s="66">
        <f t="shared" si="5"/>
        <v>20</v>
      </c>
      <c r="P24" s="65">
        <f>VLOOKUP($A24,'Return Data'!$B$7:$R$2292,15,0)</f>
        <v>3.6726999999999999</v>
      </c>
      <c r="Q24" s="66">
        <f t="shared" si="6"/>
        <v>20</v>
      </c>
      <c r="R24" s="65">
        <f>VLOOKUP($A24,'Return Data'!$B$7:$R$2292,16,0)</f>
        <v>7.1755000000000004</v>
      </c>
      <c r="S24" s="67">
        <f t="shared" si="7"/>
        <v>19</v>
      </c>
    </row>
    <row r="25" spans="1:19" x14ac:dyDescent="0.3">
      <c r="A25" s="63" t="s">
        <v>1625</v>
      </c>
      <c r="B25" s="64">
        <f>VLOOKUP($A25,'Return Data'!$B$7:$R$2292,3,0)</f>
        <v>44531</v>
      </c>
      <c r="C25" s="65">
        <f>VLOOKUP($A25,'Return Data'!$B$7:$R$2292,4,0)</f>
        <v>57.123899999999999</v>
      </c>
      <c r="D25" s="65">
        <f>VLOOKUP($A25,'Return Data'!$B$7:$R$2292,10,0)</f>
        <v>14.7201</v>
      </c>
      <c r="E25" s="66">
        <f t="shared" si="0"/>
        <v>3</v>
      </c>
      <c r="F25" s="65">
        <f>VLOOKUP($A25,'Return Data'!$B$7:$R$2292,11,0)</f>
        <v>16.114000000000001</v>
      </c>
      <c r="G25" s="66">
        <f t="shared" si="1"/>
        <v>3</v>
      </c>
      <c r="H25" s="65">
        <f>VLOOKUP($A25,'Return Data'!$B$7:$R$2292,12,0)</f>
        <v>15.7636</v>
      </c>
      <c r="I25" s="66">
        <f t="shared" si="2"/>
        <v>4</v>
      </c>
      <c r="J25" s="65">
        <f>VLOOKUP($A25,'Return Data'!$B$7:$R$2292,13,0)</f>
        <v>16.930199999999999</v>
      </c>
      <c r="K25" s="66">
        <f t="shared" si="3"/>
        <v>2</v>
      </c>
      <c r="L25" s="65">
        <f>VLOOKUP($A25,'Return Data'!$B$7:$R$2292,17,0)</f>
        <v>14.4498</v>
      </c>
      <c r="M25" s="66">
        <f t="shared" si="4"/>
        <v>2</v>
      </c>
      <c r="N25" s="65">
        <f>VLOOKUP($A25,'Return Data'!$B$7:$R$2292,14,0)</f>
        <v>12.783099999999999</v>
      </c>
      <c r="O25" s="66">
        <f t="shared" si="5"/>
        <v>2</v>
      </c>
      <c r="P25" s="65">
        <f>VLOOKUP($A25,'Return Data'!$B$7:$R$2292,15,0)</f>
        <v>9.0607000000000006</v>
      </c>
      <c r="Q25" s="66">
        <f t="shared" si="6"/>
        <v>5</v>
      </c>
      <c r="R25" s="65">
        <f>VLOOKUP($A25,'Return Data'!$B$7:$R$2292,16,0)</f>
        <v>10.3057</v>
      </c>
      <c r="S25" s="67">
        <f t="shared" si="7"/>
        <v>5</v>
      </c>
    </row>
    <row r="26" spans="1:19" x14ac:dyDescent="0.3">
      <c r="A26" s="63" t="s">
        <v>1626</v>
      </c>
      <c r="B26" s="64">
        <f>VLOOKUP($A26,'Return Data'!$B$7:$R$2292,3,0)</f>
        <v>44531</v>
      </c>
      <c r="C26" s="65">
        <f>VLOOKUP($A26,'Return Data'!$B$7:$R$2292,4,0)</f>
        <v>25.1462</v>
      </c>
      <c r="D26" s="65">
        <f>VLOOKUP($A26,'Return Data'!$B$7:$R$2292,10,0)</f>
        <v>27.8109</v>
      </c>
      <c r="E26" s="66">
        <f t="shared" si="0"/>
        <v>1</v>
      </c>
      <c r="F26" s="65">
        <f>VLOOKUP($A26,'Return Data'!$B$7:$R$2292,11,0)</f>
        <v>20.609400000000001</v>
      </c>
      <c r="G26" s="66">
        <f t="shared" si="1"/>
        <v>1</v>
      </c>
      <c r="H26" s="65">
        <f>VLOOKUP($A26,'Return Data'!$B$7:$R$2292,12,0)</f>
        <v>17.107600000000001</v>
      </c>
      <c r="I26" s="66">
        <f t="shared" si="2"/>
        <v>2</v>
      </c>
      <c r="J26" s="65">
        <f>VLOOKUP($A26,'Return Data'!$B$7:$R$2292,13,0)</f>
        <v>16.406300000000002</v>
      </c>
      <c r="K26" s="66">
        <f t="shared" si="3"/>
        <v>5</v>
      </c>
      <c r="L26" s="65">
        <f>VLOOKUP($A26,'Return Data'!$B$7:$R$2292,17,0)</f>
        <v>11.519</v>
      </c>
      <c r="M26" s="66">
        <f t="shared" si="4"/>
        <v>8</v>
      </c>
      <c r="N26" s="65">
        <f>VLOOKUP($A26,'Return Data'!$B$7:$R$2292,14,0)</f>
        <v>8.5616000000000003</v>
      </c>
      <c r="O26" s="66">
        <f t="shared" si="5"/>
        <v>17</v>
      </c>
      <c r="P26" s="65">
        <f>VLOOKUP($A26,'Return Data'!$B$7:$R$2292,15,0)</f>
        <v>7.3467000000000002</v>
      </c>
      <c r="Q26" s="66">
        <f t="shared" si="6"/>
        <v>15</v>
      </c>
      <c r="R26" s="65">
        <f>VLOOKUP($A26,'Return Data'!$B$7:$R$2292,16,0)</f>
        <v>8.6790000000000003</v>
      </c>
      <c r="S26" s="67">
        <f t="shared" si="7"/>
        <v>15</v>
      </c>
    </row>
    <row r="27" spans="1:19" x14ac:dyDescent="0.3">
      <c r="A27" s="63" t="s">
        <v>1627</v>
      </c>
      <c r="B27" s="64">
        <f>VLOOKUP($A27,'Return Data'!$B$7:$R$2292,3,0)</f>
        <v>44531</v>
      </c>
      <c r="C27" s="65">
        <f>VLOOKUP($A27,'Return Data'!$B$7:$R$2292,4,0)</f>
        <v>1.0195000000000001</v>
      </c>
      <c r="D27" s="65">
        <f>VLOOKUP($A27,'Return Data'!$B$7:$R$2292,10,0)</f>
        <v>10.7455</v>
      </c>
      <c r="E27" s="66">
        <f t="shared" si="0"/>
        <v>5</v>
      </c>
      <c r="F27" s="65">
        <f>VLOOKUP($A27,'Return Data'!$B$7:$R$2292,11,0)</f>
        <v>11.0463</v>
      </c>
      <c r="G27" s="66">
        <f t="shared" si="1"/>
        <v>13</v>
      </c>
      <c r="H27" s="65">
        <f>VLOOKUP($A27,'Return Data'!$B$7:$R$2292,12,0)</f>
        <v>11.348000000000001</v>
      </c>
      <c r="I27" s="66">
        <f t="shared" si="2"/>
        <v>13</v>
      </c>
      <c r="J27" s="65">
        <f>VLOOKUP($A27,'Return Data'!$B$7:$R$2292,13,0)</f>
        <v>-15.722899999999999</v>
      </c>
      <c r="K27" s="66">
        <f t="shared" si="3"/>
        <v>21</v>
      </c>
      <c r="L27" s="65"/>
      <c r="M27" s="66"/>
      <c r="N27" s="65"/>
      <c r="O27" s="66"/>
      <c r="P27" s="65"/>
      <c r="Q27" s="66"/>
      <c r="R27" s="65">
        <f>VLOOKUP($A27,'Return Data'!$B$7:$R$2292,16,0)</f>
        <v>-5.6130000000000004</v>
      </c>
      <c r="S27" s="67">
        <f t="shared" si="7"/>
        <v>21</v>
      </c>
    </row>
    <row r="28" spans="1:19" x14ac:dyDescent="0.3">
      <c r="A28" s="63" t="s">
        <v>1628</v>
      </c>
      <c r="B28" s="64">
        <f>VLOOKUP($A28,'Return Data'!$B$7:$R$2292,3,0)</f>
        <v>44531</v>
      </c>
      <c r="C28" s="65">
        <f>VLOOKUP($A28,'Return Data'!$B$7:$R$2292,4,0)</f>
        <v>54.763800000000003</v>
      </c>
      <c r="D28" s="65">
        <f>VLOOKUP($A28,'Return Data'!$B$7:$R$2292,10,0)</f>
        <v>16.550799999999999</v>
      </c>
      <c r="E28" s="66">
        <f t="shared" si="0"/>
        <v>2</v>
      </c>
      <c r="F28" s="65">
        <f>VLOOKUP($A28,'Return Data'!$B$7:$R$2292,11,0)</f>
        <v>19.450099999999999</v>
      </c>
      <c r="G28" s="66">
        <f t="shared" si="1"/>
        <v>2</v>
      </c>
      <c r="H28" s="65">
        <f>VLOOKUP($A28,'Return Data'!$B$7:$R$2292,12,0)</f>
        <v>17.4542</v>
      </c>
      <c r="I28" s="66">
        <f t="shared" si="2"/>
        <v>1</v>
      </c>
      <c r="J28" s="65">
        <f>VLOOKUP($A28,'Return Data'!$B$7:$R$2292,13,0)</f>
        <v>16.015899999999998</v>
      </c>
      <c r="K28" s="66">
        <f t="shared" si="3"/>
        <v>6</v>
      </c>
      <c r="L28" s="65">
        <f>VLOOKUP($A28,'Return Data'!$B$7:$R$2292,17,0)</f>
        <v>12.2255</v>
      </c>
      <c r="M28" s="66">
        <f>RANK(L28,L$8:L$28,0)</f>
        <v>5</v>
      </c>
      <c r="N28" s="65">
        <f>VLOOKUP($A28,'Return Data'!$B$7:$R$2292,14,0)</f>
        <v>9.6231000000000009</v>
      </c>
      <c r="O28" s="66">
        <f>RANK(N28,N$8:N$28,0)</f>
        <v>12</v>
      </c>
      <c r="P28" s="65">
        <f>VLOOKUP($A28,'Return Data'!$B$7:$R$2292,15,0)</f>
        <v>8.64</v>
      </c>
      <c r="Q28" s="66">
        <f>RANK(P28,P$8:P$28,0)</f>
        <v>8</v>
      </c>
      <c r="R28" s="65">
        <f>VLOOKUP($A28,'Return Data'!$B$7:$R$2292,16,0)</f>
        <v>10.1426</v>
      </c>
      <c r="S28" s="67">
        <f t="shared" si="7"/>
        <v>6</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7.6767380952380941</v>
      </c>
      <c r="E30" s="74"/>
      <c r="F30" s="75">
        <f>AVERAGE(F8:F28)</f>
        <v>11.860933333333334</v>
      </c>
      <c r="G30" s="74"/>
      <c r="H30" s="75">
        <f>AVERAGE(H8:H28)</f>
        <v>11.952871428571431</v>
      </c>
      <c r="I30" s="74"/>
      <c r="J30" s="75">
        <f>AVERAGE(J8:J28)</f>
        <v>11.013495238095235</v>
      </c>
      <c r="K30" s="74"/>
      <c r="L30" s="75">
        <f>AVERAGE(L8:L28)</f>
        <v>10.468525000000001</v>
      </c>
      <c r="M30" s="74"/>
      <c r="N30" s="75">
        <f>AVERAGE(N8:N28)</f>
        <v>9.6455749999999991</v>
      </c>
      <c r="O30" s="74"/>
      <c r="P30" s="75">
        <f>AVERAGE(P8:P28)</f>
        <v>7.9455399999999994</v>
      </c>
      <c r="Q30" s="74"/>
      <c r="R30" s="75">
        <f>AVERAGE(R8:R28)</f>
        <v>8.7144571428571425</v>
      </c>
      <c r="S30" s="76"/>
    </row>
    <row r="31" spans="1:19" x14ac:dyDescent="0.3">
      <c r="A31" s="73" t="s">
        <v>28</v>
      </c>
      <c r="B31" s="74"/>
      <c r="C31" s="74"/>
      <c r="D31" s="75">
        <f>MIN(D8:D28)</f>
        <v>-3.4767999999999999</v>
      </c>
      <c r="E31" s="74"/>
      <c r="F31" s="75">
        <f>MIN(F8:F28)</f>
        <v>6.7983000000000002</v>
      </c>
      <c r="G31" s="74"/>
      <c r="H31" s="75">
        <f>MIN(H8:H28)</f>
        <v>7.4234999999999998</v>
      </c>
      <c r="I31" s="74"/>
      <c r="J31" s="75">
        <f>MIN(J8:J28)</f>
        <v>-15.722899999999999</v>
      </c>
      <c r="K31" s="74"/>
      <c r="L31" s="75">
        <f>MIN(L8:L28)</f>
        <v>0.97</v>
      </c>
      <c r="M31" s="74"/>
      <c r="N31" s="75">
        <f>MIN(N8:N28)</f>
        <v>1.9742</v>
      </c>
      <c r="O31" s="74"/>
      <c r="P31" s="75">
        <f>MIN(P8:P28)</f>
        <v>3.6726999999999999</v>
      </c>
      <c r="Q31" s="74"/>
      <c r="R31" s="75">
        <f>MIN(R8:R28)</f>
        <v>-5.6130000000000004</v>
      </c>
      <c r="S31" s="76"/>
    </row>
    <row r="32" spans="1:19" ht="15" thickBot="1" x14ac:dyDescent="0.35">
      <c r="A32" s="77" t="s">
        <v>29</v>
      </c>
      <c r="B32" s="78"/>
      <c r="C32" s="78"/>
      <c r="D32" s="79">
        <f>MAX(D8:D28)</f>
        <v>27.8109</v>
      </c>
      <c r="E32" s="78"/>
      <c r="F32" s="79">
        <f>MAX(F8:F28)</f>
        <v>20.609400000000001</v>
      </c>
      <c r="G32" s="78"/>
      <c r="H32" s="79">
        <f>MAX(H8:H28)</f>
        <v>17.4542</v>
      </c>
      <c r="I32" s="78"/>
      <c r="J32" s="79">
        <f>MAX(J8:J28)</f>
        <v>17.076599999999999</v>
      </c>
      <c r="K32" s="78"/>
      <c r="L32" s="79">
        <f>MAX(L8:L28)</f>
        <v>15.0669</v>
      </c>
      <c r="M32" s="78"/>
      <c r="N32" s="79">
        <f>MAX(N8:N28)</f>
        <v>14.393800000000001</v>
      </c>
      <c r="O32" s="78"/>
      <c r="P32" s="79">
        <f>MAX(P8:P28)</f>
        <v>10.600099999999999</v>
      </c>
      <c r="Q32" s="78"/>
      <c r="R32" s="79">
        <f>MAX(R8:R28)</f>
        <v>11.238200000000001</v>
      </c>
      <c r="S32" s="80"/>
    </row>
    <row r="33" spans="1:1" x14ac:dyDescent="0.3">
      <c r="A33" s="112" t="s">
        <v>433</v>
      </c>
    </row>
    <row r="34" spans="1:1" x14ac:dyDescent="0.3">
      <c r="A34" s="14" t="s">
        <v>340</v>
      </c>
    </row>
  </sheetData>
  <sheetProtection algorithmName="SHA-512" hashValue="KEEbCs9BKsXTzU12z1klsbCVnWy7scpFXvjZXBEyB26HYycO18QosoRAtoF1EzMPRpjpuMMQwn8osOgBgzN20Q==" saltValue="OZ+JsYLu5gDdJzyYxYLCAg=="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1629</v>
      </c>
      <c r="B8" s="64">
        <f>VLOOKUP($A8,'Return Data'!$B$7:$R$2292,3,0)</f>
        <v>44531</v>
      </c>
      <c r="C8" s="65">
        <f>VLOOKUP($A8,'Return Data'!$B$7:$R$2292,4,0)</f>
        <v>49.9925</v>
      </c>
      <c r="D8" s="65">
        <f>VLOOKUP($A8,'Return Data'!$B$7:$R$2292,10,0)</f>
        <v>6.8779000000000003</v>
      </c>
      <c r="E8" s="66">
        <f t="shared" ref="E8:E28" si="0">RANK(D8,D$8:D$28,0)</f>
        <v>9</v>
      </c>
      <c r="F8" s="65">
        <f>VLOOKUP($A8,'Return Data'!$B$7:$R$2292,11,0)</f>
        <v>12.3851</v>
      </c>
      <c r="G8" s="66">
        <f t="shared" ref="G8:G28" si="1">RANK(F8,F$8:F$28,0)</f>
        <v>6</v>
      </c>
      <c r="H8" s="65">
        <f>VLOOKUP($A8,'Return Data'!$B$7:$R$2292,12,0)</f>
        <v>11.888</v>
      </c>
      <c r="I8" s="66">
        <f t="shared" ref="I8:I28" si="2">RANK(H8,H$8:H$28,0)</f>
        <v>7</v>
      </c>
      <c r="J8" s="65">
        <f>VLOOKUP($A8,'Return Data'!$B$7:$R$2292,13,0)</f>
        <v>15.7105</v>
      </c>
      <c r="K8" s="66">
        <f t="shared" ref="K8:K28" si="3">RANK(J8,J$8:J$28,0)</f>
        <v>3</v>
      </c>
      <c r="L8" s="65">
        <f>VLOOKUP($A8,'Return Data'!$B$7:$R$2292,17,0)</f>
        <v>11.1067</v>
      </c>
      <c r="M8" s="66">
        <f t="shared" ref="M8:M26" si="4">RANK(L8,L$8:L$28,0)</f>
        <v>7</v>
      </c>
      <c r="N8" s="65">
        <f>VLOOKUP($A8,'Return Data'!$B$7:$R$2292,14,0)</f>
        <v>9.6618999999999993</v>
      </c>
      <c r="O8" s="66">
        <f t="shared" ref="O8:O26" si="5">RANK(N8,N$8:N$28,0)</f>
        <v>7</v>
      </c>
      <c r="P8" s="65">
        <f>VLOOKUP($A8,'Return Data'!$B$7:$R$2292,15,0)</f>
        <v>7.5170000000000003</v>
      </c>
      <c r="Q8" s="66">
        <f t="shared" ref="Q8:Q26" si="6">RANK(P8,P$8:P$28,0)</f>
        <v>9</v>
      </c>
      <c r="R8" s="65">
        <f>VLOOKUP($A8,'Return Data'!$B$7:$R$2292,16,0)</f>
        <v>9.6091999999999995</v>
      </c>
      <c r="S8" s="67">
        <f t="shared" ref="S8:S28" si="7">RANK(R8,R$8:R$28,0)</f>
        <v>3</v>
      </c>
    </row>
    <row r="9" spans="1:20" x14ac:dyDescent="0.3">
      <c r="A9" s="63" t="s">
        <v>1630</v>
      </c>
      <c r="B9" s="64">
        <f>VLOOKUP($A9,'Return Data'!$B$7:$R$2292,3,0)</f>
        <v>44531</v>
      </c>
      <c r="C9" s="65">
        <f>VLOOKUP($A9,'Return Data'!$B$7:$R$2292,4,0)</f>
        <v>24.431999999999999</v>
      </c>
      <c r="D9" s="65">
        <f>VLOOKUP($A9,'Return Data'!$B$7:$R$2292,10,0)</f>
        <v>6.5404</v>
      </c>
      <c r="E9" s="66">
        <f t="shared" si="0"/>
        <v>11</v>
      </c>
      <c r="F9" s="65">
        <f>VLOOKUP($A9,'Return Data'!$B$7:$R$2292,11,0)</f>
        <v>12.8316</v>
      </c>
      <c r="G9" s="66">
        <f t="shared" si="1"/>
        <v>5</v>
      </c>
      <c r="H9" s="65">
        <f>VLOOKUP($A9,'Return Data'!$B$7:$R$2292,12,0)</f>
        <v>12.8873</v>
      </c>
      <c r="I9" s="66">
        <f t="shared" si="2"/>
        <v>6</v>
      </c>
      <c r="J9" s="65">
        <f>VLOOKUP($A9,'Return Data'!$B$7:$R$2292,13,0)</f>
        <v>12.3383</v>
      </c>
      <c r="K9" s="66">
        <f t="shared" si="3"/>
        <v>7</v>
      </c>
      <c r="L9" s="65">
        <f>VLOOKUP($A9,'Return Data'!$B$7:$R$2292,17,0)</f>
        <v>12.0654</v>
      </c>
      <c r="M9" s="66">
        <f t="shared" si="4"/>
        <v>3</v>
      </c>
      <c r="N9" s="65">
        <f>VLOOKUP($A9,'Return Data'!$B$7:$R$2292,14,0)</f>
        <v>8.8820999999999994</v>
      </c>
      <c r="O9" s="66">
        <f t="shared" si="5"/>
        <v>10</v>
      </c>
      <c r="P9" s="65">
        <f>VLOOKUP($A9,'Return Data'!$B$7:$R$2292,15,0)</f>
        <v>8.0086999999999993</v>
      </c>
      <c r="Q9" s="66">
        <f t="shared" si="6"/>
        <v>5</v>
      </c>
      <c r="R9" s="65">
        <f>VLOOKUP($A9,'Return Data'!$B$7:$R$2292,16,0)</f>
        <v>8.1614000000000004</v>
      </c>
      <c r="S9" s="67">
        <f t="shared" si="7"/>
        <v>14</v>
      </c>
    </row>
    <row r="10" spans="1:20" x14ac:dyDescent="0.3">
      <c r="A10" s="63" t="s">
        <v>1631</v>
      </c>
      <c r="B10" s="64">
        <f>VLOOKUP($A10,'Return Data'!$B$7:$R$2292,3,0)</f>
        <v>44531</v>
      </c>
      <c r="C10" s="65">
        <f>VLOOKUP($A10,'Return Data'!$B$7:$R$2292,4,0)</f>
        <v>30.611999999999998</v>
      </c>
      <c r="D10" s="65">
        <f>VLOOKUP($A10,'Return Data'!$B$7:$R$2292,10,0)</f>
        <v>2.9392999999999998</v>
      </c>
      <c r="E10" s="66">
        <f t="shared" si="0"/>
        <v>16</v>
      </c>
      <c r="F10" s="65">
        <f>VLOOKUP($A10,'Return Data'!$B$7:$R$2292,11,0)</f>
        <v>8.3376000000000001</v>
      </c>
      <c r="G10" s="66">
        <f t="shared" si="1"/>
        <v>16</v>
      </c>
      <c r="H10" s="65">
        <f>VLOOKUP($A10,'Return Data'!$B$7:$R$2292,12,0)</f>
        <v>6.8392999999999997</v>
      </c>
      <c r="I10" s="66">
        <f t="shared" si="2"/>
        <v>20</v>
      </c>
      <c r="J10" s="65">
        <f>VLOOKUP($A10,'Return Data'!$B$7:$R$2292,13,0)</f>
        <v>6.5580999999999996</v>
      </c>
      <c r="K10" s="66">
        <f t="shared" si="3"/>
        <v>20</v>
      </c>
      <c r="L10" s="65">
        <f>VLOOKUP($A10,'Return Data'!$B$7:$R$2292,17,0)</f>
        <v>9.3109000000000002</v>
      </c>
      <c r="M10" s="66">
        <f t="shared" si="4"/>
        <v>11</v>
      </c>
      <c r="N10" s="65">
        <f>VLOOKUP($A10,'Return Data'!$B$7:$R$2292,14,0)</f>
        <v>10.279199999999999</v>
      </c>
      <c r="O10" s="66">
        <f t="shared" si="5"/>
        <v>6</v>
      </c>
      <c r="P10" s="65">
        <f>VLOOKUP($A10,'Return Data'!$B$7:$R$2292,15,0)</f>
        <v>7.7366000000000001</v>
      </c>
      <c r="Q10" s="66">
        <f t="shared" si="6"/>
        <v>7</v>
      </c>
      <c r="R10" s="65">
        <f>VLOOKUP($A10,'Return Data'!$B$7:$R$2292,16,0)</f>
        <v>6.7043999999999997</v>
      </c>
      <c r="S10" s="67">
        <f t="shared" si="7"/>
        <v>19</v>
      </c>
    </row>
    <row r="11" spans="1:20" x14ac:dyDescent="0.3">
      <c r="A11" s="63" t="s">
        <v>1632</v>
      </c>
      <c r="B11" s="64">
        <f>VLOOKUP($A11,'Return Data'!$B$7:$R$2292,3,0)</f>
        <v>44531</v>
      </c>
      <c r="C11" s="65">
        <f>VLOOKUP($A11,'Return Data'!$B$7:$R$2292,4,0)</f>
        <v>34.740699999999997</v>
      </c>
      <c r="D11" s="65">
        <f>VLOOKUP($A11,'Return Data'!$B$7:$R$2292,10,0)</f>
        <v>0.43690000000000001</v>
      </c>
      <c r="E11" s="66">
        <f t="shared" si="0"/>
        <v>19</v>
      </c>
      <c r="F11" s="65">
        <f>VLOOKUP($A11,'Return Data'!$B$7:$R$2292,11,0)</f>
        <v>6.6289999999999996</v>
      </c>
      <c r="G11" s="66">
        <f t="shared" si="1"/>
        <v>19</v>
      </c>
      <c r="H11" s="65">
        <f>VLOOKUP($A11,'Return Data'!$B$7:$R$2292,12,0)</f>
        <v>7.1422999999999996</v>
      </c>
      <c r="I11" s="66">
        <f t="shared" si="2"/>
        <v>19</v>
      </c>
      <c r="J11" s="65">
        <f>VLOOKUP($A11,'Return Data'!$B$7:$R$2292,13,0)</f>
        <v>8.5006000000000004</v>
      </c>
      <c r="K11" s="66">
        <f t="shared" si="3"/>
        <v>16</v>
      </c>
      <c r="L11" s="65">
        <f>VLOOKUP($A11,'Return Data'!$B$7:$R$2292,17,0)</f>
        <v>7.6708999999999996</v>
      </c>
      <c r="M11" s="66">
        <f t="shared" si="4"/>
        <v>16</v>
      </c>
      <c r="N11" s="65">
        <f>VLOOKUP($A11,'Return Data'!$B$7:$R$2292,14,0)</f>
        <v>8.0698000000000008</v>
      </c>
      <c r="O11" s="66">
        <f t="shared" si="5"/>
        <v>14</v>
      </c>
      <c r="P11" s="65">
        <f>VLOOKUP($A11,'Return Data'!$B$7:$R$2292,15,0)</f>
        <v>6.8025000000000002</v>
      </c>
      <c r="Q11" s="66">
        <f t="shared" si="6"/>
        <v>11</v>
      </c>
      <c r="R11" s="65">
        <f>VLOOKUP($A11,'Return Data'!$B$7:$R$2292,16,0)</f>
        <v>7.5087999999999999</v>
      </c>
      <c r="S11" s="67">
        <f t="shared" si="7"/>
        <v>16</v>
      </c>
    </row>
    <row r="12" spans="1:20" x14ac:dyDescent="0.3">
      <c r="A12" s="63" t="s">
        <v>1633</v>
      </c>
      <c r="B12" s="64">
        <f>VLOOKUP($A12,'Return Data'!$B$7:$R$2292,3,0)</f>
        <v>44531</v>
      </c>
      <c r="C12" s="65">
        <f>VLOOKUP($A12,'Return Data'!$B$7:$R$2292,4,0)</f>
        <v>22.961200000000002</v>
      </c>
      <c r="D12" s="65">
        <f>VLOOKUP($A12,'Return Data'!$B$7:$R$2292,10,0)</f>
        <v>3.2170999999999998</v>
      </c>
      <c r="E12" s="66">
        <f t="shared" si="0"/>
        <v>14</v>
      </c>
      <c r="F12" s="65">
        <f>VLOOKUP($A12,'Return Data'!$B$7:$R$2292,11,0)</f>
        <v>9.9192</v>
      </c>
      <c r="G12" s="66">
        <f t="shared" si="1"/>
        <v>14</v>
      </c>
      <c r="H12" s="65">
        <f>VLOOKUP($A12,'Return Data'!$B$7:$R$2292,12,0)</f>
        <v>11.3315</v>
      </c>
      <c r="I12" s="66">
        <f t="shared" si="2"/>
        <v>9</v>
      </c>
      <c r="J12" s="65">
        <f>VLOOKUP($A12,'Return Data'!$B$7:$R$2292,13,0)</f>
        <v>9.5822000000000003</v>
      </c>
      <c r="K12" s="66">
        <f t="shared" si="3"/>
        <v>13</v>
      </c>
      <c r="L12" s="65">
        <f>VLOOKUP($A12,'Return Data'!$B$7:$R$2292,17,0)</f>
        <v>9.9274000000000004</v>
      </c>
      <c r="M12" s="66">
        <f t="shared" si="4"/>
        <v>10</v>
      </c>
      <c r="N12" s="65">
        <f>VLOOKUP($A12,'Return Data'!$B$7:$R$2292,14,0)</f>
        <v>3.952</v>
      </c>
      <c r="O12" s="66">
        <f t="shared" si="5"/>
        <v>19</v>
      </c>
      <c r="P12" s="65">
        <f>VLOOKUP($A12,'Return Data'!$B$7:$R$2292,15,0)</f>
        <v>4.2355999999999998</v>
      </c>
      <c r="Q12" s="66">
        <f t="shared" si="6"/>
        <v>19</v>
      </c>
      <c r="R12" s="65">
        <f>VLOOKUP($A12,'Return Data'!$B$7:$R$2292,16,0)</f>
        <v>6.7557</v>
      </c>
      <c r="S12" s="67">
        <f t="shared" si="7"/>
        <v>18</v>
      </c>
    </row>
    <row r="13" spans="1:20" x14ac:dyDescent="0.3">
      <c r="A13" s="63" t="s">
        <v>1634</v>
      </c>
      <c r="B13" s="64">
        <f>VLOOKUP($A13,'Return Data'!$B$7:$R$2292,3,0)</f>
        <v>44531</v>
      </c>
      <c r="C13" s="65">
        <f>VLOOKUP($A13,'Return Data'!$B$7:$R$2292,4,0)</f>
        <v>86.652890598691002</v>
      </c>
      <c r="D13" s="65">
        <f>VLOOKUP($A13,'Return Data'!$B$7:$R$2292,10,0)</f>
        <v>3.2025000000000001</v>
      </c>
      <c r="E13" s="66">
        <f t="shared" si="0"/>
        <v>15</v>
      </c>
      <c r="F13" s="65">
        <f>VLOOKUP($A13,'Return Data'!$B$7:$R$2292,11,0)</f>
        <v>10.263199999999999</v>
      </c>
      <c r="G13" s="66">
        <f t="shared" si="1"/>
        <v>12</v>
      </c>
      <c r="H13" s="65">
        <f>VLOOKUP($A13,'Return Data'!$B$7:$R$2292,12,0)</f>
        <v>10.806800000000001</v>
      </c>
      <c r="I13" s="66">
        <f t="shared" si="2"/>
        <v>10</v>
      </c>
      <c r="J13" s="65">
        <f>VLOOKUP($A13,'Return Data'!$B$7:$R$2292,13,0)</f>
        <v>11.295299999999999</v>
      </c>
      <c r="K13" s="66">
        <f t="shared" si="3"/>
        <v>8</v>
      </c>
      <c r="L13" s="65">
        <f>VLOOKUP($A13,'Return Data'!$B$7:$R$2292,17,0)</f>
        <v>11.8264</v>
      </c>
      <c r="M13" s="66">
        <f t="shared" si="4"/>
        <v>4</v>
      </c>
      <c r="N13" s="65">
        <f>VLOOKUP($A13,'Return Data'!$B$7:$R$2292,14,0)</f>
        <v>11.4886</v>
      </c>
      <c r="O13" s="66">
        <f t="shared" si="5"/>
        <v>3</v>
      </c>
      <c r="P13" s="65">
        <f>VLOOKUP($A13,'Return Data'!$B$7:$R$2292,15,0)</f>
        <v>8.7393000000000001</v>
      </c>
      <c r="Q13" s="66">
        <f t="shared" si="6"/>
        <v>3</v>
      </c>
      <c r="R13" s="65">
        <f>VLOOKUP($A13,'Return Data'!$B$7:$R$2292,16,0)</f>
        <v>8.5838000000000001</v>
      </c>
      <c r="S13" s="67">
        <f t="shared" si="7"/>
        <v>9</v>
      </c>
    </row>
    <row r="14" spans="1:20" x14ac:dyDescent="0.3">
      <c r="A14" s="63" t="s">
        <v>1635</v>
      </c>
      <c r="B14" s="64">
        <f>VLOOKUP($A14,'Return Data'!$B$7:$R$2292,3,0)</f>
        <v>44531</v>
      </c>
      <c r="C14" s="65">
        <f>VLOOKUP($A14,'Return Data'!$B$7:$R$2292,4,0)</f>
        <v>43.277000000000001</v>
      </c>
      <c r="D14" s="65">
        <f>VLOOKUP($A14,'Return Data'!$B$7:$R$2292,10,0)</f>
        <v>-5.0742000000000003</v>
      </c>
      <c r="E14" s="66">
        <f t="shared" si="0"/>
        <v>21</v>
      </c>
      <c r="F14" s="65">
        <f>VLOOKUP($A14,'Return Data'!$B$7:$R$2292,11,0)</f>
        <v>5.1257000000000001</v>
      </c>
      <c r="G14" s="66">
        <f t="shared" si="1"/>
        <v>21</v>
      </c>
      <c r="H14" s="65">
        <f>VLOOKUP($A14,'Return Data'!$B$7:$R$2292,12,0)</f>
        <v>8.3640000000000008</v>
      </c>
      <c r="I14" s="66">
        <f t="shared" si="2"/>
        <v>16</v>
      </c>
      <c r="J14" s="65">
        <f>VLOOKUP($A14,'Return Data'!$B$7:$R$2292,13,0)</f>
        <v>7.8720999999999997</v>
      </c>
      <c r="K14" s="66">
        <f t="shared" si="3"/>
        <v>17</v>
      </c>
      <c r="L14" s="65">
        <f>VLOOKUP($A14,'Return Data'!$B$7:$R$2292,17,0)</f>
        <v>8.1158000000000001</v>
      </c>
      <c r="M14" s="66">
        <f t="shared" si="4"/>
        <v>15</v>
      </c>
      <c r="N14" s="65">
        <f>VLOOKUP($A14,'Return Data'!$B$7:$R$2292,14,0)</f>
        <v>7.1891999999999996</v>
      </c>
      <c r="O14" s="66">
        <f t="shared" si="5"/>
        <v>17</v>
      </c>
      <c r="P14" s="65">
        <f>VLOOKUP($A14,'Return Data'!$B$7:$R$2292,15,0)</f>
        <v>5.1809000000000003</v>
      </c>
      <c r="Q14" s="66">
        <f t="shared" si="6"/>
        <v>18</v>
      </c>
      <c r="R14" s="65">
        <f>VLOOKUP($A14,'Return Data'!$B$7:$R$2292,16,0)</f>
        <v>8.7399000000000004</v>
      </c>
      <c r="S14" s="67">
        <f t="shared" si="7"/>
        <v>7</v>
      </c>
    </row>
    <row r="15" spans="1:20" x14ac:dyDescent="0.3">
      <c r="A15" s="63" t="s">
        <v>1636</v>
      </c>
      <c r="B15" s="64">
        <f>VLOOKUP($A15,'Return Data'!$B$7:$R$2292,3,0)</f>
        <v>44531</v>
      </c>
      <c r="C15" s="65">
        <f>VLOOKUP($A15,'Return Data'!$B$7:$R$2292,4,0)</f>
        <v>67.808300000000003</v>
      </c>
      <c r="D15" s="65">
        <f>VLOOKUP($A15,'Return Data'!$B$7:$R$2292,10,0)</f>
        <v>2.4447999999999999</v>
      </c>
      <c r="E15" s="66">
        <f t="shared" si="0"/>
        <v>18</v>
      </c>
      <c r="F15" s="65">
        <f>VLOOKUP($A15,'Return Data'!$B$7:$R$2292,11,0)</f>
        <v>6.7386999999999997</v>
      </c>
      <c r="G15" s="66">
        <f t="shared" si="1"/>
        <v>18</v>
      </c>
      <c r="H15" s="65">
        <f>VLOOKUP($A15,'Return Data'!$B$7:$R$2292,12,0)</f>
        <v>8.2248999999999999</v>
      </c>
      <c r="I15" s="66">
        <f t="shared" si="2"/>
        <v>17</v>
      </c>
      <c r="J15" s="65">
        <f>VLOOKUP($A15,'Return Data'!$B$7:$R$2292,13,0)</f>
        <v>9.0252999999999997</v>
      </c>
      <c r="K15" s="66">
        <f t="shared" si="3"/>
        <v>14</v>
      </c>
      <c r="L15" s="65">
        <f>VLOOKUP($A15,'Return Data'!$B$7:$R$2292,17,0)</f>
        <v>7.5507999999999997</v>
      </c>
      <c r="M15" s="66">
        <f t="shared" si="4"/>
        <v>17</v>
      </c>
      <c r="N15" s="65">
        <f>VLOOKUP($A15,'Return Data'!$B$7:$R$2292,14,0)</f>
        <v>8.1212999999999997</v>
      </c>
      <c r="O15" s="66">
        <f t="shared" si="5"/>
        <v>13</v>
      </c>
      <c r="P15" s="65">
        <f>VLOOKUP($A15,'Return Data'!$B$7:$R$2292,15,0)</f>
        <v>6.2782</v>
      </c>
      <c r="Q15" s="66">
        <f t="shared" si="6"/>
        <v>16</v>
      </c>
      <c r="R15" s="65">
        <f>VLOOKUP($A15,'Return Data'!$B$7:$R$2292,16,0)</f>
        <v>9.4540000000000006</v>
      </c>
      <c r="S15" s="67">
        <f t="shared" si="7"/>
        <v>5</v>
      </c>
    </row>
    <row r="16" spans="1:20" x14ac:dyDescent="0.3">
      <c r="A16" s="63" t="s">
        <v>1638</v>
      </c>
      <c r="B16" s="64">
        <f>VLOOKUP($A16,'Return Data'!$B$7:$R$2292,3,0)</f>
        <v>44531</v>
      </c>
      <c r="C16" s="65">
        <f>VLOOKUP($A16,'Return Data'!$B$7:$R$2292,4,0)</f>
        <v>59.185600000000001</v>
      </c>
      <c r="D16" s="65">
        <f>VLOOKUP($A16,'Return Data'!$B$7:$R$2292,10,0)</f>
        <v>7.6471999999999998</v>
      </c>
      <c r="E16" s="66">
        <f t="shared" si="0"/>
        <v>7</v>
      </c>
      <c r="F16" s="65">
        <f>VLOOKUP($A16,'Return Data'!$B$7:$R$2292,11,0)</f>
        <v>11.5228</v>
      </c>
      <c r="G16" s="66">
        <f t="shared" si="1"/>
        <v>7</v>
      </c>
      <c r="H16" s="65">
        <f>VLOOKUP($A16,'Return Data'!$B$7:$R$2292,12,0)</f>
        <v>13.421799999999999</v>
      </c>
      <c r="I16" s="66">
        <f t="shared" si="2"/>
        <v>5</v>
      </c>
      <c r="J16" s="65">
        <f>VLOOKUP($A16,'Return Data'!$B$7:$R$2292,13,0)</f>
        <v>16.035599999999999</v>
      </c>
      <c r="K16" s="66">
        <f t="shared" si="3"/>
        <v>2</v>
      </c>
      <c r="L16" s="65">
        <f>VLOOKUP($A16,'Return Data'!$B$7:$R$2292,17,0)</f>
        <v>11.5373</v>
      </c>
      <c r="M16" s="66">
        <f t="shared" si="4"/>
        <v>5</v>
      </c>
      <c r="N16" s="65">
        <f>VLOOKUP($A16,'Return Data'!$B$7:$R$2292,14,0)</f>
        <v>10.5235</v>
      </c>
      <c r="O16" s="66">
        <f t="shared" si="5"/>
        <v>4</v>
      </c>
      <c r="P16" s="65">
        <f>VLOOKUP($A16,'Return Data'!$B$7:$R$2292,15,0)</f>
        <v>7.6096000000000004</v>
      </c>
      <c r="Q16" s="66">
        <f t="shared" si="6"/>
        <v>8</v>
      </c>
      <c r="R16" s="65">
        <f>VLOOKUP($A16,'Return Data'!$B$7:$R$2292,16,0)</f>
        <v>10.416</v>
      </c>
      <c r="S16" s="67">
        <f t="shared" si="7"/>
        <v>1</v>
      </c>
    </row>
    <row r="17" spans="1:19" x14ac:dyDescent="0.3">
      <c r="A17" s="63" t="s">
        <v>1639</v>
      </c>
      <c r="B17" s="64">
        <f>VLOOKUP($A17,'Return Data'!$B$7:$R$2292,3,0)</f>
        <v>44531</v>
      </c>
      <c r="C17" s="65">
        <f>VLOOKUP($A17,'Return Data'!$B$7:$R$2292,4,0)</f>
        <v>46.022399999999998</v>
      </c>
      <c r="D17" s="65">
        <f>VLOOKUP($A17,'Return Data'!$B$7:$R$2292,10,0)</f>
        <v>4.2202999999999999</v>
      </c>
      <c r="E17" s="66">
        <f t="shared" si="0"/>
        <v>12</v>
      </c>
      <c r="F17" s="65">
        <f>VLOOKUP($A17,'Return Data'!$B$7:$R$2292,11,0)</f>
        <v>10.1518</v>
      </c>
      <c r="G17" s="66">
        <f t="shared" si="1"/>
        <v>13</v>
      </c>
      <c r="H17" s="65">
        <f>VLOOKUP($A17,'Return Data'!$B$7:$R$2292,12,0)</f>
        <v>10.2027</v>
      </c>
      <c r="I17" s="66">
        <f t="shared" si="2"/>
        <v>14</v>
      </c>
      <c r="J17" s="65">
        <f>VLOOKUP($A17,'Return Data'!$B$7:$R$2292,13,0)</f>
        <v>9.8789999999999996</v>
      </c>
      <c r="K17" s="66">
        <f t="shared" si="3"/>
        <v>12</v>
      </c>
      <c r="L17" s="65">
        <f>VLOOKUP($A17,'Return Data'!$B$7:$R$2292,17,0)</f>
        <v>9.1387</v>
      </c>
      <c r="M17" s="66">
        <f t="shared" si="4"/>
        <v>12</v>
      </c>
      <c r="N17" s="65">
        <f>VLOOKUP($A17,'Return Data'!$B$7:$R$2292,14,0)</f>
        <v>9.2952999999999992</v>
      </c>
      <c r="O17" s="66">
        <f t="shared" si="5"/>
        <v>8</v>
      </c>
      <c r="P17" s="65">
        <f>VLOOKUP($A17,'Return Data'!$B$7:$R$2292,15,0)</f>
        <v>6.8890000000000002</v>
      </c>
      <c r="Q17" s="66">
        <f t="shared" si="6"/>
        <v>10</v>
      </c>
      <c r="R17" s="65">
        <f>VLOOKUP($A17,'Return Data'!$B$7:$R$2292,16,0)</f>
        <v>8.9647000000000006</v>
      </c>
      <c r="S17" s="67">
        <f t="shared" si="7"/>
        <v>6</v>
      </c>
    </row>
    <row r="18" spans="1:19" x14ac:dyDescent="0.3">
      <c r="A18" s="63" t="s">
        <v>1640</v>
      </c>
      <c r="B18" s="64">
        <f>VLOOKUP($A18,'Return Data'!$B$7:$R$2292,3,0)</f>
        <v>44531</v>
      </c>
      <c r="C18" s="65">
        <f>VLOOKUP($A18,'Return Data'!$B$7:$R$2292,4,0)</f>
        <v>55.1449</v>
      </c>
      <c r="D18" s="65">
        <f>VLOOKUP($A18,'Return Data'!$B$7:$R$2292,10,0)</f>
        <v>8.4994999999999994</v>
      </c>
      <c r="E18" s="66">
        <f t="shared" si="0"/>
        <v>6</v>
      </c>
      <c r="F18" s="65">
        <f>VLOOKUP($A18,'Return Data'!$B$7:$R$2292,11,0)</f>
        <v>11.4976</v>
      </c>
      <c r="G18" s="66">
        <f t="shared" si="1"/>
        <v>8</v>
      </c>
      <c r="H18" s="65">
        <f>VLOOKUP($A18,'Return Data'!$B$7:$R$2292,12,0)</f>
        <v>10.7699</v>
      </c>
      <c r="I18" s="66">
        <f t="shared" si="2"/>
        <v>11</v>
      </c>
      <c r="J18" s="65">
        <f>VLOOKUP($A18,'Return Data'!$B$7:$R$2292,13,0)</f>
        <v>11.151899999999999</v>
      </c>
      <c r="K18" s="66">
        <f t="shared" si="3"/>
        <v>9</v>
      </c>
      <c r="L18" s="65">
        <f>VLOOKUP($A18,'Return Data'!$B$7:$R$2292,17,0)</f>
        <v>10.471500000000001</v>
      </c>
      <c r="M18" s="66">
        <f t="shared" si="4"/>
        <v>9</v>
      </c>
      <c r="N18" s="65">
        <f>VLOOKUP($A18,'Return Data'!$B$7:$R$2292,14,0)</f>
        <v>10.411199999999999</v>
      </c>
      <c r="O18" s="66">
        <f t="shared" si="5"/>
        <v>5</v>
      </c>
      <c r="P18" s="65">
        <f>VLOOKUP($A18,'Return Data'!$B$7:$R$2292,15,0)</f>
        <v>9.2852999999999994</v>
      </c>
      <c r="Q18" s="66">
        <f t="shared" si="6"/>
        <v>1</v>
      </c>
      <c r="R18" s="65">
        <f>VLOOKUP($A18,'Return Data'!$B$7:$R$2292,16,0)</f>
        <v>10.1358</v>
      </c>
      <c r="S18" s="67">
        <f t="shared" si="7"/>
        <v>2</v>
      </c>
    </row>
    <row r="19" spans="1:19" x14ac:dyDescent="0.3">
      <c r="A19" s="63" t="s">
        <v>1641</v>
      </c>
      <c r="B19" s="64">
        <f>VLOOKUP($A19,'Return Data'!$B$7:$R$2292,3,0)</f>
        <v>44531</v>
      </c>
      <c r="C19" s="65">
        <f>VLOOKUP($A19,'Return Data'!$B$7:$R$2292,4,0)</f>
        <v>25.926500000000001</v>
      </c>
      <c r="D19" s="65">
        <f>VLOOKUP($A19,'Return Data'!$B$7:$R$2292,10,0)</f>
        <v>0.37159999999999999</v>
      </c>
      <c r="E19" s="66">
        <f t="shared" si="0"/>
        <v>20</v>
      </c>
      <c r="F19" s="65">
        <f>VLOOKUP($A19,'Return Data'!$B$7:$R$2292,11,0)</f>
        <v>6.7632000000000003</v>
      </c>
      <c r="G19" s="66">
        <f t="shared" si="1"/>
        <v>17</v>
      </c>
      <c r="H19" s="65">
        <f>VLOOKUP($A19,'Return Data'!$B$7:$R$2292,12,0)</f>
        <v>7.1775000000000002</v>
      </c>
      <c r="I19" s="66">
        <f t="shared" si="2"/>
        <v>18</v>
      </c>
      <c r="J19" s="65">
        <f>VLOOKUP($A19,'Return Data'!$B$7:$R$2292,13,0)</f>
        <v>7.4775999999999998</v>
      </c>
      <c r="K19" s="66">
        <f t="shared" si="3"/>
        <v>18</v>
      </c>
      <c r="L19" s="65">
        <f>VLOOKUP($A19,'Return Data'!$B$7:$R$2292,17,0)</f>
        <v>6.9579000000000004</v>
      </c>
      <c r="M19" s="66">
        <f t="shared" si="4"/>
        <v>18</v>
      </c>
      <c r="N19" s="65">
        <f>VLOOKUP($A19,'Return Data'!$B$7:$R$2292,14,0)</f>
        <v>7.6805000000000003</v>
      </c>
      <c r="O19" s="66">
        <f t="shared" si="5"/>
        <v>15</v>
      </c>
      <c r="P19" s="65">
        <f>VLOOKUP($A19,'Return Data'!$B$7:$R$2292,15,0)</f>
        <v>6.3985000000000003</v>
      </c>
      <c r="Q19" s="66">
        <f t="shared" si="6"/>
        <v>14</v>
      </c>
      <c r="R19" s="65">
        <f>VLOOKUP($A19,'Return Data'!$B$7:$R$2292,16,0)</f>
        <v>8.4288000000000007</v>
      </c>
      <c r="S19" s="67">
        <f t="shared" si="7"/>
        <v>10</v>
      </c>
    </row>
    <row r="20" spans="1:19" x14ac:dyDescent="0.3">
      <c r="A20" s="63" t="s">
        <v>1643</v>
      </c>
      <c r="B20" s="64">
        <f>VLOOKUP($A20,'Return Data'!$B$7:$R$2292,3,0)</f>
        <v>44531</v>
      </c>
      <c r="C20" s="65">
        <f>VLOOKUP($A20,'Return Data'!$B$7:$R$2292,4,0)</f>
        <v>42.734000000000002</v>
      </c>
      <c r="D20" s="65">
        <f>VLOOKUP($A20,'Return Data'!$B$7:$R$2292,10,0)</f>
        <v>11.652100000000001</v>
      </c>
      <c r="E20" s="66">
        <f t="shared" si="0"/>
        <v>4</v>
      </c>
      <c r="F20" s="65">
        <f>VLOOKUP($A20,'Return Data'!$B$7:$R$2292,11,0)</f>
        <v>13.654</v>
      </c>
      <c r="G20" s="66">
        <f t="shared" si="1"/>
        <v>4</v>
      </c>
      <c r="H20" s="65">
        <f>VLOOKUP($A20,'Return Data'!$B$7:$R$2292,12,0)</f>
        <v>14.769299999999999</v>
      </c>
      <c r="I20" s="66">
        <f t="shared" si="2"/>
        <v>4</v>
      </c>
      <c r="J20" s="65">
        <f>VLOOKUP($A20,'Return Data'!$B$7:$R$2292,13,0)</f>
        <v>15.5716</v>
      </c>
      <c r="K20" s="66">
        <f t="shared" si="3"/>
        <v>4</v>
      </c>
      <c r="L20" s="65">
        <f>VLOOKUP($A20,'Return Data'!$B$7:$R$2292,17,0)</f>
        <v>13.6699</v>
      </c>
      <c r="M20" s="66">
        <f t="shared" si="4"/>
        <v>2</v>
      </c>
      <c r="N20" s="65">
        <f>VLOOKUP($A20,'Return Data'!$B$7:$R$2292,14,0)</f>
        <v>13.0351</v>
      </c>
      <c r="O20" s="66">
        <f t="shared" si="5"/>
        <v>1</v>
      </c>
      <c r="P20" s="65">
        <f>VLOOKUP($A20,'Return Data'!$B$7:$R$2292,15,0)</f>
        <v>9.2462</v>
      </c>
      <c r="Q20" s="66">
        <f t="shared" si="6"/>
        <v>2</v>
      </c>
      <c r="R20" s="65">
        <f>VLOOKUP($A20,'Return Data'!$B$7:$R$2292,16,0)</f>
        <v>8.3980999999999995</v>
      </c>
      <c r="S20" s="67">
        <f t="shared" si="7"/>
        <v>12</v>
      </c>
    </row>
    <row r="21" spans="1:19" x14ac:dyDescent="0.3">
      <c r="A21" s="63" t="s">
        <v>1644</v>
      </c>
      <c r="B21" s="64">
        <f>VLOOKUP($A21,'Return Data'!$B$7:$R$2292,3,0)</f>
        <v>44531</v>
      </c>
      <c r="C21" s="65">
        <f>VLOOKUP($A21,'Return Data'!$B$7:$R$2292,4,0)</f>
        <v>43.221299999999999</v>
      </c>
      <c r="D21" s="65">
        <f>VLOOKUP($A21,'Return Data'!$B$7:$R$2292,10,0)</f>
        <v>6.7977999999999996</v>
      </c>
      <c r="E21" s="66">
        <f t="shared" si="0"/>
        <v>10</v>
      </c>
      <c r="F21" s="65">
        <f>VLOOKUP($A21,'Return Data'!$B$7:$R$2292,11,0)</f>
        <v>10.5724</v>
      </c>
      <c r="G21" s="66">
        <f t="shared" si="1"/>
        <v>10</v>
      </c>
      <c r="H21" s="65">
        <f>VLOOKUP($A21,'Return Data'!$B$7:$R$2292,12,0)</f>
        <v>10.4612</v>
      </c>
      <c r="I21" s="66">
        <f t="shared" si="2"/>
        <v>13</v>
      </c>
      <c r="J21" s="65">
        <f>VLOOKUP($A21,'Return Data'!$B$7:$R$2292,13,0)</f>
        <v>10.219900000000001</v>
      </c>
      <c r="K21" s="66">
        <f t="shared" si="3"/>
        <v>11</v>
      </c>
      <c r="L21" s="65">
        <f>VLOOKUP($A21,'Return Data'!$B$7:$R$2292,17,0)</f>
        <v>8.5248000000000008</v>
      </c>
      <c r="M21" s="66">
        <f t="shared" si="4"/>
        <v>13</v>
      </c>
      <c r="N21" s="65">
        <f>VLOOKUP($A21,'Return Data'!$B$7:$R$2292,14,0)</f>
        <v>8.7514000000000003</v>
      </c>
      <c r="O21" s="66">
        <f t="shared" si="5"/>
        <v>12</v>
      </c>
      <c r="P21" s="65">
        <f>VLOOKUP($A21,'Return Data'!$B$7:$R$2292,15,0)</f>
        <v>6.7577999999999996</v>
      </c>
      <c r="Q21" s="66">
        <f t="shared" si="6"/>
        <v>12</v>
      </c>
      <c r="R21" s="65">
        <f>VLOOKUP($A21,'Return Data'!$B$7:$R$2292,16,0)</f>
        <v>6.0956000000000001</v>
      </c>
      <c r="S21" s="67">
        <f t="shared" si="7"/>
        <v>20</v>
      </c>
    </row>
    <row r="22" spans="1:19" x14ac:dyDescent="0.3">
      <c r="A22" s="63" t="s">
        <v>1645</v>
      </c>
      <c r="B22" s="64">
        <f>VLOOKUP($A22,'Return Data'!$B$7:$R$2292,3,0)</f>
        <v>44531</v>
      </c>
      <c r="C22" s="65">
        <f>VLOOKUP($A22,'Return Data'!$B$7:$R$2292,4,0)</f>
        <v>67.458600000000004</v>
      </c>
      <c r="D22" s="65">
        <f>VLOOKUP($A22,'Return Data'!$B$7:$R$2292,10,0)</f>
        <v>3.5232999999999999</v>
      </c>
      <c r="E22" s="66">
        <f t="shared" si="0"/>
        <v>13</v>
      </c>
      <c r="F22" s="65">
        <f>VLOOKUP($A22,'Return Data'!$B$7:$R$2292,11,0)</f>
        <v>10.4932</v>
      </c>
      <c r="G22" s="66">
        <f t="shared" si="1"/>
        <v>11</v>
      </c>
      <c r="H22" s="65">
        <f>VLOOKUP($A22,'Return Data'!$B$7:$R$2292,12,0)</f>
        <v>9.5823999999999998</v>
      </c>
      <c r="I22" s="66">
        <f t="shared" si="2"/>
        <v>15</v>
      </c>
      <c r="J22" s="65">
        <f>VLOOKUP($A22,'Return Data'!$B$7:$R$2292,13,0)</f>
        <v>8.5561000000000007</v>
      </c>
      <c r="K22" s="66">
        <f t="shared" si="3"/>
        <v>15</v>
      </c>
      <c r="L22" s="65">
        <f>VLOOKUP($A22,'Return Data'!$B$7:$R$2292,17,0)</f>
        <v>8.3255999999999997</v>
      </c>
      <c r="M22" s="66">
        <f t="shared" si="4"/>
        <v>14</v>
      </c>
      <c r="N22" s="65">
        <f>VLOOKUP($A22,'Return Data'!$B$7:$R$2292,14,0)</f>
        <v>8.7518999999999991</v>
      </c>
      <c r="O22" s="66">
        <f t="shared" si="5"/>
        <v>11</v>
      </c>
      <c r="P22" s="65">
        <f>VLOOKUP($A22,'Return Data'!$B$7:$R$2292,15,0)</f>
        <v>6.5063000000000004</v>
      </c>
      <c r="Q22" s="66">
        <f t="shared" si="6"/>
        <v>13</v>
      </c>
      <c r="R22" s="65">
        <f>VLOOKUP($A22,'Return Data'!$B$7:$R$2292,16,0)</f>
        <v>8.3933999999999997</v>
      </c>
      <c r="S22" s="67">
        <f t="shared" si="7"/>
        <v>13</v>
      </c>
    </row>
    <row r="23" spans="1:19" x14ac:dyDescent="0.3">
      <c r="A23" s="63" t="s">
        <v>2006</v>
      </c>
      <c r="B23" s="64">
        <f>VLOOKUP($A23,'Return Data'!$B$7:$R$2292,3,0)</f>
        <v>44531</v>
      </c>
      <c r="C23" s="65">
        <f>VLOOKUP($A23,'Return Data'!$B$7:$R$2292,4,0)</f>
        <v>22.109500000000001</v>
      </c>
      <c r="D23" s="65">
        <f>VLOOKUP($A23,'Return Data'!$B$7:$R$2292,10,0)</f>
        <v>2.8022999999999998</v>
      </c>
      <c r="E23" s="66">
        <f t="shared" si="0"/>
        <v>17</v>
      </c>
      <c r="F23" s="65">
        <f>VLOOKUP($A23,'Return Data'!$B$7:$R$2292,11,0)</f>
        <v>6.5521000000000003</v>
      </c>
      <c r="G23" s="66">
        <f t="shared" si="1"/>
        <v>20</v>
      </c>
      <c r="H23" s="65">
        <f>VLOOKUP($A23,'Return Data'!$B$7:$R$2292,12,0)</f>
        <v>5.5552000000000001</v>
      </c>
      <c r="I23" s="66">
        <f t="shared" si="2"/>
        <v>21</v>
      </c>
      <c r="J23" s="65">
        <f>VLOOKUP($A23,'Return Data'!$B$7:$R$2292,13,0)</f>
        <v>7.2704000000000004</v>
      </c>
      <c r="K23" s="66">
        <f t="shared" si="3"/>
        <v>19</v>
      </c>
      <c r="L23" s="65">
        <f>VLOOKUP($A23,'Return Data'!$B$7:$R$2292,17,0)</f>
        <v>5.6383999999999999</v>
      </c>
      <c r="M23" s="66">
        <f t="shared" si="4"/>
        <v>19</v>
      </c>
      <c r="N23" s="65">
        <f>VLOOKUP($A23,'Return Data'!$B$7:$R$2292,14,0)</f>
        <v>6.2077999999999998</v>
      </c>
      <c r="O23" s="66">
        <f t="shared" si="5"/>
        <v>18</v>
      </c>
      <c r="P23" s="65">
        <f>VLOOKUP($A23,'Return Data'!$B$7:$R$2292,15,0)</f>
        <v>5.5182000000000002</v>
      </c>
      <c r="Q23" s="66">
        <f t="shared" si="6"/>
        <v>17</v>
      </c>
      <c r="R23" s="65">
        <f>VLOOKUP($A23,'Return Data'!$B$7:$R$2292,16,0)</f>
        <v>7.2401999999999997</v>
      </c>
      <c r="S23" s="67">
        <f t="shared" si="7"/>
        <v>17</v>
      </c>
    </row>
    <row r="24" spans="1:19" x14ac:dyDescent="0.3">
      <c r="A24" s="63" t="s">
        <v>1646</v>
      </c>
      <c r="B24" s="64">
        <f>VLOOKUP($A24,'Return Data'!$B$7:$R$2292,3,0)</f>
        <v>44531</v>
      </c>
      <c r="C24" s="65">
        <f>VLOOKUP($A24,'Return Data'!$B$7:$R$2292,4,0)</f>
        <v>43.882800000000003</v>
      </c>
      <c r="D24" s="65">
        <f>VLOOKUP($A24,'Return Data'!$B$7:$R$2292,10,0)</f>
        <v>7.2801999999999998</v>
      </c>
      <c r="E24" s="66">
        <f t="shared" si="0"/>
        <v>8</v>
      </c>
      <c r="F24" s="65">
        <f>VLOOKUP($A24,'Return Data'!$B$7:$R$2292,11,0)</f>
        <v>9.6737000000000002</v>
      </c>
      <c r="G24" s="66">
        <f t="shared" si="1"/>
        <v>15</v>
      </c>
      <c r="H24" s="65">
        <f>VLOOKUP($A24,'Return Data'!$B$7:$R$2292,12,0)</f>
        <v>10.762</v>
      </c>
      <c r="I24" s="66">
        <f t="shared" si="2"/>
        <v>12</v>
      </c>
      <c r="J24" s="65">
        <f>VLOOKUP($A24,'Return Data'!$B$7:$R$2292,13,0)</f>
        <v>10.9603</v>
      </c>
      <c r="K24" s="66">
        <f t="shared" si="3"/>
        <v>10</v>
      </c>
      <c r="L24" s="65">
        <f>VLOOKUP($A24,'Return Data'!$B$7:$R$2292,17,0)</f>
        <v>0.33589999999999998</v>
      </c>
      <c r="M24" s="66">
        <f t="shared" si="4"/>
        <v>20</v>
      </c>
      <c r="N24" s="65">
        <f>VLOOKUP($A24,'Return Data'!$B$7:$R$2292,14,0)</f>
        <v>1.2710999999999999</v>
      </c>
      <c r="O24" s="66">
        <f t="shared" si="5"/>
        <v>20</v>
      </c>
      <c r="P24" s="65">
        <f>VLOOKUP($A24,'Return Data'!$B$7:$R$2292,15,0)</f>
        <v>2.8771</v>
      </c>
      <c r="Q24" s="66">
        <f t="shared" si="6"/>
        <v>20</v>
      </c>
      <c r="R24" s="65">
        <f>VLOOKUP($A24,'Return Data'!$B$7:$R$2292,16,0)</f>
        <v>8.6137999999999995</v>
      </c>
      <c r="S24" s="67">
        <f t="shared" si="7"/>
        <v>8</v>
      </c>
    </row>
    <row r="25" spans="1:19" x14ac:dyDescent="0.3">
      <c r="A25" s="63" t="s">
        <v>1648</v>
      </c>
      <c r="B25" s="64">
        <f>VLOOKUP($A25,'Return Data'!$B$7:$R$2292,3,0)</f>
        <v>44531</v>
      </c>
      <c r="C25" s="65">
        <f>VLOOKUP($A25,'Return Data'!$B$7:$R$2292,4,0)</f>
        <v>53.249899999999997</v>
      </c>
      <c r="D25" s="65">
        <f>VLOOKUP($A25,'Return Data'!$B$7:$R$2292,10,0)</f>
        <v>14.081899999999999</v>
      </c>
      <c r="E25" s="66">
        <f t="shared" si="0"/>
        <v>3</v>
      </c>
      <c r="F25" s="65">
        <f>VLOOKUP($A25,'Return Data'!$B$7:$R$2292,11,0)</f>
        <v>15.436999999999999</v>
      </c>
      <c r="G25" s="66">
        <f t="shared" si="1"/>
        <v>3</v>
      </c>
      <c r="H25" s="65">
        <f>VLOOKUP($A25,'Return Data'!$B$7:$R$2292,12,0)</f>
        <v>15.0871</v>
      </c>
      <c r="I25" s="66">
        <f t="shared" si="2"/>
        <v>3</v>
      </c>
      <c r="J25" s="65">
        <f>VLOOKUP($A25,'Return Data'!$B$7:$R$2292,13,0)</f>
        <v>16.2319</v>
      </c>
      <c r="K25" s="66">
        <f t="shared" si="3"/>
        <v>1</v>
      </c>
      <c r="L25" s="65">
        <f>VLOOKUP($A25,'Return Data'!$B$7:$R$2292,17,0)</f>
        <v>13.757300000000001</v>
      </c>
      <c r="M25" s="66">
        <f t="shared" si="4"/>
        <v>1</v>
      </c>
      <c r="N25" s="65">
        <f>VLOOKUP($A25,'Return Data'!$B$7:$R$2292,14,0)</f>
        <v>12.119400000000001</v>
      </c>
      <c r="O25" s="66">
        <f t="shared" si="5"/>
        <v>2</v>
      </c>
      <c r="P25" s="65">
        <f>VLOOKUP($A25,'Return Data'!$B$7:$R$2292,15,0)</f>
        <v>8.2517999999999994</v>
      </c>
      <c r="Q25" s="66">
        <f t="shared" si="6"/>
        <v>4</v>
      </c>
      <c r="R25" s="65">
        <f>VLOOKUP($A25,'Return Data'!$B$7:$R$2292,16,0)</f>
        <v>8.4116999999999997</v>
      </c>
      <c r="S25" s="67">
        <f t="shared" si="7"/>
        <v>11</v>
      </c>
    </row>
    <row r="26" spans="1:19" x14ac:dyDescent="0.3">
      <c r="A26" s="63" t="s">
        <v>1649</v>
      </c>
      <c r="B26" s="64">
        <f>VLOOKUP($A26,'Return Data'!$B$7:$R$2292,3,0)</f>
        <v>44531</v>
      </c>
      <c r="C26" s="65">
        <f>VLOOKUP($A26,'Return Data'!$B$7:$R$2292,4,0)</f>
        <v>23.595400000000001</v>
      </c>
      <c r="D26" s="65">
        <f>VLOOKUP($A26,'Return Data'!$B$7:$R$2292,10,0)</f>
        <v>26.784199999999998</v>
      </c>
      <c r="E26" s="66">
        <f t="shared" si="0"/>
        <v>1</v>
      </c>
      <c r="F26" s="65">
        <f>VLOOKUP($A26,'Return Data'!$B$7:$R$2292,11,0)</f>
        <v>19.613099999999999</v>
      </c>
      <c r="G26" s="66">
        <f t="shared" si="1"/>
        <v>1</v>
      </c>
      <c r="H26" s="65">
        <f>VLOOKUP($A26,'Return Data'!$B$7:$R$2292,12,0)</f>
        <v>16.178999999999998</v>
      </c>
      <c r="I26" s="66">
        <f t="shared" si="2"/>
        <v>2</v>
      </c>
      <c r="J26" s="65">
        <f>VLOOKUP($A26,'Return Data'!$B$7:$R$2292,13,0)</f>
        <v>15.5114</v>
      </c>
      <c r="K26" s="66">
        <f t="shared" si="3"/>
        <v>5</v>
      </c>
      <c r="L26" s="65">
        <f>VLOOKUP($A26,'Return Data'!$B$7:$R$2292,17,0)</f>
        <v>10.577299999999999</v>
      </c>
      <c r="M26" s="66">
        <f t="shared" si="4"/>
        <v>8</v>
      </c>
      <c r="N26" s="65">
        <f>VLOOKUP($A26,'Return Data'!$B$7:$R$2292,14,0)</f>
        <v>7.6741999999999999</v>
      </c>
      <c r="O26" s="66">
        <f t="shared" si="5"/>
        <v>16</v>
      </c>
      <c r="P26" s="65">
        <f>VLOOKUP($A26,'Return Data'!$B$7:$R$2292,15,0)</f>
        <v>6.2991000000000001</v>
      </c>
      <c r="Q26" s="66">
        <f t="shared" si="6"/>
        <v>15</v>
      </c>
      <c r="R26" s="65">
        <f>VLOOKUP($A26,'Return Data'!$B$7:$R$2292,16,0)</f>
        <v>7.5846999999999998</v>
      </c>
      <c r="S26" s="67">
        <f t="shared" si="7"/>
        <v>15</v>
      </c>
    </row>
    <row r="27" spans="1:19" x14ac:dyDescent="0.3">
      <c r="A27" s="63" t="s">
        <v>1650</v>
      </c>
      <c r="B27" s="64">
        <f>VLOOKUP($A27,'Return Data'!$B$7:$R$2292,3,0)</f>
        <v>44531</v>
      </c>
      <c r="C27" s="65">
        <f>VLOOKUP($A27,'Return Data'!$B$7:$R$2292,4,0)</f>
        <v>0.97109999999999996</v>
      </c>
      <c r="D27" s="65">
        <f>VLOOKUP($A27,'Return Data'!$B$7:$R$2292,10,0)</f>
        <v>10.7729</v>
      </c>
      <c r="E27" s="66">
        <f t="shared" si="0"/>
        <v>5</v>
      </c>
      <c r="F27" s="65">
        <f>VLOOKUP($A27,'Return Data'!$B$7:$R$2292,11,0)</f>
        <v>11.0326</v>
      </c>
      <c r="G27" s="66">
        <f t="shared" si="1"/>
        <v>9</v>
      </c>
      <c r="H27" s="65">
        <f>VLOOKUP($A27,'Return Data'!$B$7:$R$2292,12,0)</f>
        <v>11.3499</v>
      </c>
      <c r="I27" s="66">
        <f t="shared" si="2"/>
        <v>8</v>
      </c>
      <c r="J27" s="65">
        <f>VLOOKUP($A27,'Return Data'!$B$7:$R$2292,13,0)</f>
        <v>-15.9221</v>
      </c>
      <c r="K27" s="66">
        <f t="shared" si="3"/>
        <v>21</v>
      </c>
      <c r="L27" s="65"/>
      <c r="M27" s="66"/>
      <c r="N27" s="65"/>
      <c r="O27" s="66"/>
      <c r="P27" s="65"/>
      <c r="Q27" s="66"/>
      <c r="R27" s="65">
        <f>VLOOKUP($A27,'Return Data'!$B$7:$R$2292,16,0)</f>
        <v>-5.7386999999999997</v>
      </c>
      <c r="S27" s="67">
        <f t="shared" si="7"/>
        <v>21</v>
      </c>
    </row>
    <row r="28" spans="1:19" x14ac:dyDescent="0.3">
      <c r="A28" s="63" t="s">
        <v>1651</v>
      </c>
      <c r="B28" s="64">
        <f>VLOOKUP($A28,'Return Data'!$B$7:$R$2292,3,0)</f>
        <v>44531</v>
      </c>
      <c r="C28" s="65">
        <f>VLOOKUP($A28,'Return Data'!$B$7:$R$2292,4,0)</f>
        <v>51.710099999999997</v>
      </c>
      <c r="D28" s="65">
        <f>VLOOKUP($A28,'Return Data'!$B$7:$R$2292,10,0)</f>
        <v>15.9739</v>
      </c>
      <c r="E28" s="66">
        <f t="shared" si="0"/>
        <v>2</v>
      </c>
      <c r="F28" s="65">
        <f>VLOOKUP($A28,'Return Data'!$B$7:$R$2292,11,0)</f>
        <v>18.827100000000002</v>
      </c>
      <c r="G28" s="66">
        <f t="shared" si="1"/>
        <v>2</v>
      </c>
      <c r="H28" s="65">
        <f>VLOOKUP($A28,'Return Data'!$B$7:$R$2292,12,0)</f>
        <v>16.796900000000001</v>
      </c>
      <c r="I28" s="66">
        <f t="shared" si="2"/>
        <v>1</v>
      </c>
      <c r="J28" s="65">
        <f>VLOOKUP($A28,'Return Data'!$B$7:$R$2292,13,0)</f>
        <v>15.3306</v>
      </c>
      <c r="K28" s="66">
        <f t="shared" si="3"/>
        <v>6</v>
      </c>
      <c r="L28" s="65">
        <f>VLOOKUP($A28,'Return Data'!$B$7:$R$2292,17,0)</f>
        <v>11.5253</v>
      </c>
      <c r="M28" s="66">
        <f>RANK(L28,L$8:L$28,0)</f>
        <v>6</v>
      </c>
      <c r="N28" s="65">
        <f>VLOOKUP($A28,'Return Data'!$B$7:$R$2292,14,0)</f>
        <v>8.9230999999999998</v>
      </c>
      <c r="O28" s="66">
        <f>RANK(N28,N$8:N$28,0)</f>
        <v>9</v>
      </c>
      <c r="P28" s="65">
        <f>VLOOKUP($A28,'Return Data'!$B$7:$R$2292,15,0)</f>
        <v>7.9206000000000003</v>
      </c>
      <c r="Q28" s="66">
        <f>RANK(P28,P$8:P$28,0)</f>
        <v>6</v>
      </c>
      <c r="R28" s="65">
        <f>VLOOKUP($A28,'Return Data'!$B$7:$R$2292,16,0)</f>
        <v>9.5730000000000004</v>
      </c>
      <c r="S28" s="67">
        <f t="shared" si="7"/>
        <v>4</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6.7138999999999998</v>
      </c>
      <c r="E30" s="74"/>
      <c r="F30" s="75">
        <f>AVERAGE(F8:F28)</f>
        <v>10.858128571428571</v>
      </c>
      <c r="G30" s="74"/>
      <c r="H30" s="75">
        <f>AVERAGE(H8:H28)</f>
        <v>10.933285714285715</v>
      </c>
      <c r="I30" s="74"/>
      <c r="J30" s="75">
        <f>AVERAGE(J8:J28)</f>
        <v>9.9598380952380943</v>
      </c>
      <c r="K30" s="74"/>
      <c r="L30" s="75">
        <f>AVERAGE(L8:L28)</f>
        <v>9.4017099999999996</v>
      </c>
      <c r="M30" s="74"/>
      <c r="N30" s="75">
        <f>AVERAGE(N8:N28)</f>
        <v>8.6144300000000005</v>
      </c>
      <c r="O30" s="74"/>
      <c r="P30" s="75">
        <f>AVERAGE(P8:P28)</f>
        <v>6.9029150000000001</v>
      </c>
      <c r="Q30" s="74"/>
      <c r="R30" s="75">
        <f>AVERAGE(R8:R28)</f>
        <v>7.7159190476190478</v>
      </c>
      <c r="S30" s="76"/>
    </row>
    <row r="31" spans="1:19" x14ac:dyDescent="0.3">
      <c r="A31" s="73" t="s">
        <v>28</v>
      </c>
      <c r="B31" s="74"/>
      <c r="C31" s="74"/>
      <c r="D31" s="75">
        <f>MIN(D8:D28)</f>
        <v>-5.0742000000000003</v>
      </c>
      <c r="E31" s="74"/>
      <c r="F31" s="75">
        <f>MIN(F8:F28)</f>
        <v>5.1257000000000001</v>
      </c>
      <c r="G31" s="74"/>
      <c r="H31" s="75">
        <f>MIN(H8:H28)</f>
        <v>5.5552000000000001</v>
      </c>
      <c r="I31" s="74"/>
      <c r="J31" s="75">
        <f>MIN(J8:J28)</f>
        <v>-15.9221</v>
      </c>
      <c r="K31" s="74"/>
      <c r="L31" s="75">
        <f>MIN(L8:L28)</f>
        <v>0.33589999999999998</v>
      </c>
      <c r="M31" s="74"/>
      <c r="N31" s="75">
        <f>MIN(N8:N28)</f>
        <v>1.2710999999999999</v>
      </c>
      <c r="O31" s="74"/>
      <c r="P31" s="75">
        <f>MIN(P8:P28)</f>
        <v>2.8771</v>
      </c>
      <c r="Q31" s="74"/>
      <c r="R31" s="75">
        <f>MIN(R8:R28)</f>
        <v>-5.7386999999999997</v>
      </c>
      <c r="S31" s="76"/>
    </row>
    <row r="32" spans="1:19" ht="15" thickBot="1" x14ac:dyDescent="0.35">
      <c r="A32" s="77" t="s">
        <v>29</v>
      </c>
      <c r="B32" s="78"/>
      <c r="C32" s="78"/>
      <c r="D32" s="79">
        <f>MAX(D8:D28)</f>
        <v>26.784199999999998</v>
      </c>
      <c r="E32" s="78"/>
      <c r="F32" s="79">
        <f>MAX(F8:F28)</f>
        <v>19.613099999999999</v>
      </c>
      <c r="G32" s="78"/>
      <c r="H32" s="79">
        <f>MAX(H8:H28)</f>
        <v>16.796900000000001</v>
      </c>
      <c r="I32" s="78"/>
      <c r="J32" s="79">
        <f>MAX(J8:J28)</f>
        <v>16.2319</v>
      </c>
      <c r="K32" s="78"/>
      <c r="L32" s="79">
        <f>MAX(L8:L28)</f>
        <v>13.757300000000001</v>
      </c>
      <c r="M32" s="78"/>
      <c r="N32" s="79">
        <f>MAX(N8:N28)</f>
        <v>13.0351</v>
      </c>
      <c r="O32" s="78"/>
      <c r="P32" s="79">
        <f>MAX(P8:P28)</f>
        <v>9.2852999999999994</v>
      </c>
      <c r="Q32" s="78"/>
      <c r="R32" s="79">
        <f>MAX(R8:R28)</f>
        <v>10.416</v>
      </c>
      <c r="S32" s="80"/>
    </row>
    <row r="33" spans="1:1" x14ac:dyDescent="0.3">
      <c r="A33" s="112" t="s">
        <v>433</v>
      </c>
    </row>
    <row r="34" spans="1:1" x14ac:dyDescent="0.3">
      <c r="A34" s="14" t="s">
        <v>340</v>
      </c>
    </row>
  </sheetData>
  <sheetProtection algorithmName="SHA-512" hashValue="OhsWjPCwraBn2EQivu6OHKwJqXKRQ2brNJ22chyFU6hXKrRgp5JkyLG8FVSBtT1WfauKoHM3QmgkVJB+V8O4Og==" saltValue="/so+YTHI/rH3JOH8FOXFBA=="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1656</v>
      </c>
      <c r="B8" s="64">
        <f>VLOOKUP($A8,'Return Data'!$B$7:$R$2292,3,0)</f>
        <v>44531</v>
      </c>
      <c r="C8" s="65">
        <f>VLOOKUP($A8,'Return Data'!$B$7:$R$2292,4,0)</f>
        <v>18.86</v>
      </c>
      <c r="D8" s="65">
        <f>VLOOKUP($A8,'Return Data'!$B$7:$R$2292,10,0)</f>
        <v>1.0177</v>
      </c>
      <c r="E8" s="66">
        <f t="shared" ref="E8:E23" si="0">RANK(D8,D$8:D$31,0)</f>
        <v>14</v>
      </c>
      <c r="F8" s="65">
        <f>VLOOKUP($A8,'Return Data'!$B$7:$R$2292,11,0)</f>
        <v>7.0982000000000003</v>
      </c>
      <c r="G8" s="66">
        <f t="shared" ref="G8:G23" si="1">RANK(F8,F$8:F$31,0)</f>
        <v>7</v>
      </c>
      <c r="H8" s="65">
        <f>VLOOKUP($A8,'Return Data'!$B$7:$R$2292,12,0)</f>
        <v>9.5237999999999996</v>
      </c>
      <c r="I8" s="66">
        <f t="shared" ref="I8:I23" si="2">RANK(H8,H$8:H$31,0)</f>
        <v>13</v>
      </c>
      <c r="J8" s="65">
        <f>VLOOKUP($A8,'Return Data'!$B$7:$R$2292,13,0)</f>
        <v>16.707899999999999</v>
      </c>
      <c r="K8" s="66">
        <f t="shared" ref="K8:K23" si="3">RANK(J8,J$8:J$31,0)</f>
        <v>10</v>
      </c>
      <c r="L8" s="65">
        <f>VLOOKUP($A8,'Return Data'!$B$7:$R$2292,17,0)</f>
        <v>12.6784</v>
      </c>
      <c r="M8" s="66">
        <f t="shared" ref="M8:M28" si="4">RANK(L8,L$8:L$31,0)</f>
        <v>10</v>
      </c>
      <c r="N8" s="65">
        <f>VLOOKUP($A8,'Return Data'!$B$7:$R$2292,14,0)</f>
        <v>11.684699999999999</v>
      </c>
      <c r="O8" s="66">
        <f t="shared" ref="O8:O27" si="5">RANK(N8,N$8:N$31,0)</f>
        <v>6</v>
      </c>
      <c r="P8" s="65">
        <f>VLOOKUP($A8,'Return Data'!$B$7:$R$2292,15,0)</f>
        <v>9.9765999999999995</v>
      </c>
      <c r="Q8" s="66">
        <f t="shared" ref="Q8:Q27" si="6">RANK(P8,P$8:P$31,0)</f>
        <v>7</v>
      </c>
      <c r="R8" s="65">
        <f>VLOOKUP($A8,'Return Data'!$B$7:$R$2292,16,0)</f>
        <v>9.4678000000000004</v>
      </c>
      <c r="S8" s="67">
        <f t="shared" ref="S8:S23" si="7">RANK(R8,R$8:R$31,0)</f>
        <v>15</v>
      </c>
    </row>
    <row r="9" spans="1:20" x14ac:dyDescent="0.3">
      <c r="A9" s="63" t="s">
        <v>1657</v>
      </c>
      <c r="B9" s="64">
        <f>VLOOKUP($A9,'Return Data'!$B$7:$R$2292,3,0)</f>
        <v>44531</v>
      </c>
      <c r="C9" s="65">
        <f>VLOOKUP($A9,'Return Data'!$B$7:$R$2292,4,0)</f>
        <v>18.239999999999998</v>
      </c>
      <c r="D9" s="65">
        <f>VLOOKUP($A9,'Return Data'!$B$7:$R$2292,10,0)</f>
        <v>0.99670000000000003</v>
      </c>
      <c r="E9" s="66">
        <f t="shared" si="0"/>
        <v>15</v>
      </c>
      <c r="F9" s="65">
        <f>VLOOKUP($A9,'Return Data'!$B$7:$R$2292,11,0)</f>
        <v>9.0257000000000005</v>
      </c>
      <c r="G9" s="66">
        <f t="shared" si="1"/>
        <v>2</v>
      </c>
      <c r="H9" s="65">
        <f>VLOOKUP($A9,'Return Data'!$B$7:$R$2292,12,0)</f>
        <v>12.315300000000001</v>
      </c>
      <c r="I9" s="66">
        <f t="shared" si="2"/>
        <v>3</v>
      </c>
      <c r="J9" s="65">
        <f>VLOOKUP($A9,'Return Data'!$B$7:$R$2292,13,0)</f>
        <v>17.753399999999999</v>
      </c>
      <c r="K9" s="66">
        <f t="shared" si="3"/>
        <v>6</v>
      </c>
      <c r="L9" s="65">
        <f>VLOOKUP($A9,'Return Data'!$B$7:$R$2292,17,0)</f>
        <v>13.4373</v>
      </c>
      <c r="M9" s="66">
        <f t="shared" si="4"/>
        <v>7</v>
      </c>
      <c r="N9" s="65">
        <f>VLOOKUP($A9,'Return Data'!$B$7:$R$2292,14,0)</f>
        <v>12.2736</v>
      </c>
      <c r="O9" s="66">
        <f t="shared" si="5"/>
        <v>3</v>
      </c>
      <c r="P9" s="65">
        <f>VLOOKUP($A9,'Return Data'!$B$7:$R$2292,15,0)</f>
        <v>11.544</v>
      </c>
      <c r="Q9" s="66">
        <f t="shared" si="6"/>
        <v>2</v>
      </c>
      <c r="R9" s="65">
        <f>VLOOKUP($A9,'Return Data'!$B$7:$R$2292,16,0)</f>
        <v>10.0032</v>
      </c>
      <c r="S9" s="67">
        <f t="shared" si="7"/>
        <v>7</v>
      </c>
    </row>
    <row r="10" spans="1:20" x14ac:dyDescent="0.3">
      <c r="A10" s="63" t="s">
        <v>1658</v>
      </c>
      <c r="B10" s="64">
        <f>VLOOKUP($A10,'Return Data'!$B$7:$R$2292,3,0)</f>
        <v>44531</v>
      </c>
      <c r="C10" s="65">
        <f>VLOOKUP($A10,'Return Data'!$B$7:$R$2292,4,0)</f>
        <v>12.54</v>
      </c>
      <c r="D10" s="65">
        <f>VLOOKUP($A10,'Return Data'!$B$7:$R$2292,10,0)</f>
        <v>0.80389999999999995</v>
      </c>
      <c r="E10" s="66">
        <f t="shared" si="0"/>
        <v>18</v>
      </c>
      <c r="F10" s="65">
        <f>VLOOKUP($A10,'Return Data'!$B$7:$R$2292,11,0)</f>
        <v>4.2393999999999998</v>
      </c>
      <c r="G10" s="66">
        <f t="shared" si="1"/>
        <v>22</v>
      </c>
      <c r="H10" s="65">
        <f>VLOOKUP($A10,'Return Data'!$B$7:$R$2292,12,0)</f>
        <v>5.9122000000000003</v>
      </c>
      <c r="I10" s="66">
        <f t="shared" si="2"/>
        <v>23</v>
      </c>
      <c r="J10" s="65">
        <f>VLOOKUP($A10,'Return Data'!$B$7:$R$2292,13,0)</f>
        <v>8.0103000000000009</v>
      </c>
      <c r="K10" s="66">
        <f t="shared" si="3"/>
        <v>23</v>
      </c>
      <c r="L10" s="65">
        <f>VLOOKUP($A10,'Return Data'!$B$7:$R$2292,17,0)</f>
        <v>9.9763000000000002</v>
      </c>
      <c r="M10" s="66">
        <f t="shared" si="4"/>
        <v>20</v>
      </c>
      <c r="N10" s="65"/>
      <c r="O10" s="66"/>
      <c r="P10" s="65"/>
      <c r="Q10" s="66"/>
      <c r="R10" s="65">
        <f>VLOOKUP($A10,'Return Data'!$B$7:$R$2292,16,0)</f>
        <v>10.082800000000001</v>
      </c>
      <c r="S10" s="67">
        <f t="shared" si="7"/>
        <v>5</v>
      </c>
    </row>
    <row r="11" spans="1:20" x14ac:dyDescent="0.3">
      <c r="A11" s="63" t="s">
        <v>1659</v>
      </c>
      <c r="B11" s="64">
        <f>VLOOKUP($A11,'Return Data'!$B$7:$R$2292,3,0)</f>
        <v>44531</v>
      </c>
      <c r="C11" s="65">
        <f>VLOOKUP($A11,'Return Data'!$B$7:$R$2292,4,0)</f>
        <v>17.135999999999999</v>
      </c>
      <c r="D11" s="65">
        <f>VLOOKUP($A11,'Return Data'!$B$7:$R$2292,10,0)</f>
        <v>-1.2676000000000001</v>
      </c>
      <c r="E11" s="66">
        <f t="shared" si="0"/>
        <v>23</v>
      </c>
      <c r="F11" s="65">
        <f>VLOOKUP($A11,'Return Data'!$B$7:$R$2292,11,0)</f>
        <v>4.8651</v>
      </c>
      <c r="G11" s="66">
        <f t="shared" si="1"/>
        <v>20</v>
      </c>
      <c r="H11" s="65">
        <f>VLOOKUP($A11,'Return Data'!$B$7:$R$2292,12,0)</f>
        <v>9.5931999999999995</v>
      </c>
      <c r="I11" s="66">
        <f t="shared" si="2"/>
        <v>12</v>
      </c>
      <c r="J11" s="65">
        <f>VLOOKUP($A11,'Return Data'!$B$7:$R$2292,13,0)</f>
        <v>15.604100000000001</v>
      </c>
      <c r="K11" s="66">
        <f t="shared" si="3"/>
        <v>13</v>
      </c>
      <c r="L11" s="65">
        <f>VLOOKUP($A11,'Return Data'!$B$7:$R$2292,17,0)</f>
        <v>11.1396</v>
      </c>
      <c r="M11" s="66">
        <f t="shared" si="4"/>
        <v>13</v>
      </c>
      <c r="N11" s="65">
        <f>VLOOKUP($A11,'Return Data'!$B$7:$R$2292,14,0)</f>
        <v>10.716900000000001</v>
      </c>
      <c r="O11" s="66">
        <f t="shared" si="5"/>
        <v>10</v>
      </c>
      <c r="P11" s="65">
        <f>VLOOKUP($A11,'Return Data'!$B$7:$R$2292,15,0)</f>
        <v>9.4428999999999998</v>
      </c>
      <c r="Q11" s="66">
        <f t="shared" si="6"/>
        <v>8</v>
      </c>
      <c r="R11" s="65">
        <f>VLOOKUP($A11,'Return Data'!$B$7:$R$2292,16,0)</f>
        <v>9.9423999999999992</v>
      </c>
      <c r="S11" s="67">
        <f t="shared" si="7"/>
        <v>8</v>
      </c>
    </row>
    <row r="12" spans="1:20" x14ac:dyDescent="0.3">
      <c r="A12" s="63" t="s">
        <v>1660</v>
      </c>
      <c r="B12" s="64">
        <f>VLOOKUP($A12,'Return Data'!$B$7:$R$2292,3,0)</f>
        <v>44531</v>
      </c>
      <c r="C12" s="65">
        <f>VLOOKUP($A12,'Return Data'!$B$7:$R$2292,4,0)</f>
        <v>19.342300000000002</v>
      </c>
      <c r="D12" s="65">
        <f>VLOOKUP($A12,'Return Data'!$B$7:$R$2292,10,0)</f>
        <v>0.9889</v>
      </c>
      <c r="E12" s="66">
        <f t="shared" si="0"/>
        <v>16</v>
      </c>
      <c r="F12" s="65">
        <f>VLOOKUP($A12,'Return Data'!$B$7:$R$2292,11,0)</f>
        <v>6.9314999999999998</v>
      </c>
      <c r="G12" s="66">
        <f t="shared" si="1"/>
        <v>8</v>
      </c>
      <c r="H12" s="65">
        <f>VLOOKUP($A12,'Return Data'!$B$7:$R$2292,12,0)</f>
        <v>9.8695000000000004</v>
      </c>
      <c r="I12" s="66">
        <f t="shared" si="2"/>
        <v>10</v>
      </c>
      <c r="J12" s="65">
        <f>VLOOKUP($A12,'Return Data'!$B$7:$R$2292,13,0)</f>
        <v>15.9694</v>
      </c>
      <c r="K12" s="66">
        <f t="shared" si="3"/>
        <v>12</v>
      </c>
      <c r="L12" s="65">
        <f>VLOOKUP($A12,'Return Data'!$B$7:$R$2292,17,0)</f>
        <v>13.523999999999999</v>
      </c>
      <c r="M12" s="66">
        <f t="shared" si="4"/>
        <v>5</v>
      </c>
      <c r="N12" s="65">
        <f>VLOOKUP($A12,'Return Data'!$B$7:$R$2292,14,0)</f>
        <v>11.7896</v>
      </c>
      <c r="O12" s="66">
        <f t="shared" si="5"/>
        <v>5</v>
      </c>
      <c r="P12" s="65">
        <f>VLOOKUP($A12,'Return Data'!$B$7:$R$2292,15,0)</f>
        <v>11.1069</v>
      </c>
      <c r="Q12" s="66">
        <f t="shared" si="6"/>
        <v>3</v>
      </c>
      <c r="R12" s="65">
        <f>VLOOKUP($A12,'Return Data'!$B$7:$R$2292,16,0)</f>
        <v>9.6803000000000008</v>
      </c>
      <c r="S12" s="67">
        <f t="shared" si="7"/>
        <v>10</v>
      </c>
    </row>
    <row r="13" spans="1:20" x14ac:dyDescent="0.3">
      <c r="A13" s="63" t="s">
        <v>1661</v>
      </c>
      <c r="B13" s="64">
        <f>VLOOKUP($A13,'Return Data'!$B$7:$R$2292,3,0)</f>
        <v>44531</v>
      </c>
      <c r="C13" s="65">
        <f>VLOOKUP($A13,'Return Data'!$B$7:$R$2292,4,0)</f>
        <v>13.418799999999999</v>
      </c>
      <c r="D13" s="65">
        <f>VLOOKUP($A13,'Return Data'!$B$7:$R$2292,10,0)</f>
        <v>2.2290999999999999</v>
      </c>
      <c r="E13" s="66">
        <f t="shared" si="0"/>
        <v>3</v>
      </c>
      <c r="F13" s="65">
        <f>VLOOKUP($A13,'Return Data'!$B$7:$R$2292,11,0)</f>
        <v>7.2723000000000004</v>
      </c>
      <c r="G13" s="66">
        <f t="shared" si="1"/>
        <v>5</v>
      </c>
      <c r="H13" s="65">
        <f>VLOOKUP($A13,'Return Data'!$B$7:$R$2292,12,0)</f>
        <v>10.4137</v>
      </c>
      <c r="I13" s="66">
        <f t="shared" si="2"/>
        <v>7</v>
      </c>
      <c r="J13" s="65">
        <f>VLOOKUP($A13,'Return Data'!$B$7:$R$2292,13,0)</f>
        <v>17.111899999999999</v>
      </c>
      <c r="K13" s="66">
        <f t="shared" si="3"/>
        <v>9</v>
      </c>
      <c r="L13" s="65">
        <f>VLOOKUP($A13,'Return Data'!$B$7:$R$2292,17,0)</f>
        <v>12.4015</v>
      </c>
      <c r="M13" s="66">
        <f t="shared" si="4"/>
        <v>11</v>
      </c>
      <c r="N13" s="65">
        <f>VLOOKUP($A13,'Return Data'!$B$7:$R$2292,14,0)</f>
        <v>10.506500000000001</v>
      </c>
      <c r="O13" s="66">
        <f t="shared" si="5"/>
        <v>11</v>
      </c>
      <c r="P13" s="65"/>
      <c r="Q13" s="66"/>
      <c r="R13" s="65">
        <f>VLOOKUP($A13,'Return Data'!$B$7:$R$2292,16,0)</f>
        <v>9.4225999999999992</v>
      </c>
      <c r="S13" s="67">
        <f t="shared" si="7"/>
        <v>17</v>
      </c>
    </row>
    <row r="14" spans="1:20" x14ac:dyDescent="0.3">
      <c r="A14" s="63" t="s">
        <v>1662</v>
      </c>
      <c r="B14" s="64">
        <f>VLOOKUP($A14,'Return Data'!$B$7:$R$2292,3,0)</f>
        <v>44531</v>
      </c>
      <c r="C14" s="65">
        <f>VLOOKUP($A14,'Return Data'!$B$7:$R$2292,4,0)</f>
        <v>51.531999999999996</v>
      </c>
      <c r="D14" s="65">
        <f>VLOOKUP($A14,'Return Data'!$B$7:$R$2292,10,0)</f>
        <v>1.5288999999999999</v>
      </c>
      <c r="E14" s="66">
        <f t="shared" si="0"/>
        <v>10</v>
      </c>
      <c r="F14" s="65">
        <f>VLOOKUP($A14,'Return Data'!$B$7:$R$2292,11,0)</f>
        <v>6.4908999999999999</v>
      </c>
      <c r="G14" s="66">
        <f t="shared" si="1"/>
        <v>10</v>
      </c>
      <c r="H14" s="65">
        <f>VLOOKUP($A14,'Return Data'!$B$7:$R$2292,12,0)</f>
        <v>11.1442</v>
      </c>
      <c r="I14" s="66">
        <f t="shared" si="2"/>
        <v>6</v>
      </c>
      <c r="J14" s="65">
        <f>VLOOKUP($A14,'Return Data'!$B$7:$R$2292,13,0)</f>
        <v>21.698499999999999</v>
      </c>
      <c r="K14" s="66">
        <f t="shared" si="3"/>
        <v>3</v>
      </c>
      <c r="L14" s="65">
        <f>VLOOKUP($A14,'Return Data'!$B$7:$R$2292,17,0)</f>
        <v>13.479799999999999</v>
      </c>
      <c r="M14" s="66">
        <f t="shared" si="4"/>
        <v>6</v>
      </c>
      <c r="N14" s="65">
        <f>VLOOKUP($A14,'Return Data'!$B$7:$R$2292,14,0)</f>
        <v>11.3466</v>
      </c>
      <c r="O14" s="66">
        <f t="shared" si="5"/>
        <v>7</v>
      </c>
      <c r="P14" s="65">
        <f>VLOOKUP($A14,'Return Data'!$B$7:$R$2292,15,0)</f>
        <v>10.6934</v>
      </c>
      <c r="Q14" s="66">
        <f t="shared" si="6"/>
        <v>4</v>
      </c>
      <c r="R14" s="65">
        <f>VLOOKUP($A14,'Return Data'!$B$7:$R$2292,16,0)</f>
        <v>10.5563</v>
      </c>
      <c r="S14" s="67">
        <f t="shared" si="7"/>
        <v>4</v>
      </c>
    </row>
    <row r="15" spans="1:20" x14ac:dyDescent="0.3">
      <c r="A15" s="63" t="s">
        <v>1663</v>
      </c>
      <c r="B15" s="64">
        <f>VLOOKUP($A15,'Return Data'!$B$7:$R$2292,3,0)</f>
        <v>44531</v>
      </c>
      <c r="C15" s="65">
        <f>VLOOKUP($A15,'Return Data'!$B$7:$R$2292,4,0)</f>
        <v>17.68</v>
      </c>
      <c r="D15" s="65">
        <f>VLOOKUP($A15,'Return Data'!$B$7:$R$2292,10,0)</f>
        <v>1.1442000000000001</v>
      </c>
      <c r="E15" s="66">
        <f t="shared" si="0"/>
        <v>12</v>
      </c>
      <c r="F15" s="65">
        <f>VLOOKUP($A15,'Return Data'!$B$7:$R$2292,11,0)</f>
        <v>3.8168000000000002</v>
      </c>
      <c r="G15" s="66">
        <f t="shared" si="1"/>
        <v>23</v>
      </c>
      <c r="H15" s="65">
        <f>VLOOKUP($A15,'Return Data'!$B$7:$R$2292,12,0)</f>
        <v>6.0587999999999997</v>
      </c>
      <c r="I15" s="66">
        <f t="shared" si="2"/>
        <v>22</v>
      </c>
      <c r="J15" s="65">
        <f>VLOOKUP($A15,'Return Data'!$B$7:$R$2292,13,0)</f>
        <v>11.8987</v>
      </c>
      <c r="K15" s="66">
        <f t="shared" si="3"/>
        <v>21</v>
      </c>
      <c r="L15" s="65">
        <f>VLOOKUP($A15,'Return Data'!$B$7:$R$2292,17,0)</f>
        <v>7.9226000000000001</v>
      </c>
      <c r="M15" s="66">
        <f t="shared" si="4"/>
        <v>22</v>
      </c>
      <c r="N15" s="65">
        <f>VLOOKUP($A15,'Return Data'!$B$7:$R$2292,14,0)</f>
        <v>8.9886999999999997</v>
      </c>
      <c r="O15" s="66">
        <f t="shared" si="5"/>
        <v>18</v>
      </c>
      <c r="P15" s="65">
        <f>VLOOKUP($A15,'Return Data'!$B$7:$R$2292,15,0)</f>
        <v>8.2714999999999996</v>
      </c>
      <c r="Q15" s="66">
        <f t="shared" si="6"/>
        <v>11</v>
      </c>
      <c r="R15" s="65">
        <f>VLOOKUP($A15,'Return Data'!$B$7:$R$2292,16,0)</f>
        <v>8.4882000000000009</v>
      </c>
      <c r="S15" s="67">
        <f t="shared" si="7"/>
        <v>20</v>
      </c>
    </row>
    <row r="16" spans="1:20" x14ac:dyDescent="0.3">
      <c r="A16" s="63" t="s">
        <v>1664</v>
      </c>
      <c r="B16" s="64">
        <f>VLOOKUP($A16,'Return Data'!$B$7:$R$2292,3,0)</f>
        <v>44531</v>
      </c>
      <c r="C16" s="65">
        <f>VLOOKUP($A16,'Return Data'!$B$7:$R$2292,4,0)</f>
        <v>22.5427</v>
      </c>
      <c r="D16" s="65">
        <f>VLOOKUP($A16,'Return Data'!$B$7:$R$2292,10,0)</f>
        <v>0.59440000000000004</v>
      </c>
      <c r="E16" s="66">
        <f t="shared" si="0"/>
        <v>20</v>
      </c>
      <c r="F16" s="65">
        <f>VLOOKUP($A16,'Return Data'!$B$7:$R$2292,11,0)</f>
        <v>4.6157000000000004</v>
      </c>
      <c r="G16" s="66">
        <f t="shared" si="1"/>
        <v>21</v>
      </c>
      <c r="H16" s="65">
        <f>VLOOKUP($A16,'Return Data'!$B$7:$R$2292,12,0)</f>
        <v>6.8201999999999998</v>
      </c>
      <c r="I16" s="66">
        <f t="shared" si="2"/>
        <v>21</v>
      </c>
      <c r="J16" s="65">
        <f>VLOOKUP($A16,'Return Data'!$B$7:$R$2292,13,0)</f>
        <v>13.442399999999999</v>
      </c>
      <c r="K16" s="66">
        <f t="shared" si="3"/>
        <v>17</v>
      </c>
      <c r="L16" s="65">
        <f>VLOOKUP($A16,'Return Data'!$B$7:$R$2292,17,0)</f>
        <v>10.7958</v>
      </c>
      <c r="M16" s="66">
        <f t="shared" si="4"/>
        <v>16</v>
      </c>
      <c r="N16" s="65">
        <f>VLOOKUP($A16,'Return Data'!$B$7:$R$2292,14,0)</f>
        <v>10.0403</v>
      </c>
      <c r="O16" s="66">
        <f t="shared" si="5"/>
        <v>15</v>
      </c>
      <c r="P16" s="65">
        <f>VLOOKUP($A16,'Return Data'!$B$7:$R$2292,15,0)</f>
        <v>7.4093</v>
      </c>
      <c r="Q16" s="66">
        <f t="shared" si="6"/>
        <v>13</v>
      </c>
      <c r="R16" s="65">
        <f>VLOOKUP($A16,'Return Data'!$B$7:$R$2292,16,0)</f>
        <v>7.766</v>
      </c>
      <c r="S16" s="67">
        <f t="shared" si="7"/>
        <v>22</v>
      </c>
    </row>
    <row r="17" spans="1:19" x14ac:dyDescent="0.3">
      <c r="A17" s="63" t="s">
        <v>1665</v>
      </c>
      <c r="B17" s="64">
        <f>VLOOKUP($A17,'Return Data'!$B$7:$R$2292,3,0)</f>
        <v>44531</v>
      </c>
      <c r="C17" s="65">
        <f>VLOOKUP($A17,'Return Data'!$B$7:$R$2292,4,0)</f>
        <v>26.4</v>
      </c>
      <c r="D17" s="65">
        <f>VLOOKUP($A17,'Return Data'!$B$7:$R$2292,10,0)</f>
        <v>0.72489999999999999</v>
      </c>
      <c r="E17" s="66">
        <f t="shared" si="0"/>
        <v>19</v>
      </c>
      <c r="F17" s="65">
        <f>VLOOKUP($A17,'Return Data'!$B$7:$R$2292,11,0)</f>
        <v>5.2632000000000003</v>
      </c>
      <c r="G17" s="66">
        <f t="shared" si="1"/>
        <v>16</v>
      </c>
      <c r="H17" s="65">
        <f>VLOOKUP($A17,'Return Data'!$B$7:$R$2292,12,0)</f>
        <v>7.5355999999999996</v>
      </c>
      <c r="I17" s="66">
        <f t="shared" si="2"/>
        <v>18</v>
      </c>
      <c r="J17" s="65">
        <f>VLOOKUP($A17,'Return Data'!$B$7:$R$2292,13,0)</f>
        <v>12.2926</v>
      </c>
      <c r="K17" s="66">
        <f t="shared" si="3"/>
        <v>19</v>
      </c>
      <c r="L17" s="65">
        <f>VLOOKUP($A17,'Return Data'!$B$7:$R$2292,17,0)</f>
        <v>10.7644</v>
      </c>
      <c r="M17" s="66">
        <f t="shared" si="4"/>
        <v>17</v>
      </c>
      <c r="N17" s="65">
        <f>VLOOKUP($A17,'Return Data'!$B$7:$R$2292,14,0)</f>
        <v>9.2073</v>
      </c>
      <c r="O17" s="66">
        <f t="shared" si="5"/>
        <v>17</v>
      </c>
      <c r="P17" s="65">
        <f>VLOOKUP($A17,'Return Data'!$B$7:$R$2292,15,0)</f>
        <v>7.3857999999999997</v>
      </c>
      <c r="Q17" s="66">
        <f t="shared" si="6"/>
        <v>14</v>
      </c>
      <c r="R17" s="65">
        <f>VLOOKUP($A17,'Return Data'!$B$7:$R$2292,16,0)</f>
        <v>7.8623000000000003</v>
      </c>
      <c r="S17" s="67">
        <f t="shared" si="7"/>
        <v>21</v>
      </c>
    </row>
    <row r="18" spans="1:19" x14ac:dyDescent="0.3">
      <c r="A18" s="63" t="s">
        <v>1666</v>
      </c>
      <c r="B18" s="64">
        <f>VLOOKUP($A18,'Return Data'!$B$7:$R$2292,3,0)</f>
        <v>44531</v>
      </c>
      <c r="C18" s="65">
        <f>VLOOKUP($A18,'Return Data'!$B$7:$R$2292,4,0)</f>
        <v>13.194900000000001</v>
      </c>
      <c r="D18" s="65">
        <f>VLOOKUP($A18,'Return Data'!$B$7:$R$2292,10,0)</f>
        <v>1.7701</v>
      </c>
      <c r="E18" s="66">
        <f t="shared" si="0"/>
        <v>6</v>
      </c>
      <c r="F18" s="65">
        <f>VLOOKUP($A18,'Return Data'!$B$7:$R$2292,11,0)</f>
        <v>5.9721000000000002</v>
      </c>
      <c r="G18" s="66">
        <f t="shared" si="1"/>
        <v>14</v>
      </c>
      <c r="H18" s="65">
        <f>VLOOKUP($A18,'Return Data'!$B$7:$R$2292,12,0)</f>
        <v>9.2772000000000006</v>
      </c>
      <c r="I18" s="66">
        <f t="shared" si="2"/>
        <v>15</v>
      </c>
      <c r="J18" s="65">
        <f>VLOOKUP($A18,'Return Data'!$B$7:$R$2292,13,0)</f>
        <v>13.2804</v>
      </c>
      <c r="K18" s="66">
        <f t="shared" si="3"/>
        <v>18</v>
      </c>
      <c r="L18" s="65">
        <f>VLOOKUP($A18,'Return Data'!$B$7:$R$2292,17,0)</f>
        <v>10.9169</v>
      </c>
      <c r="M18" s="66">
        <f t="shared" si="4"/>
        <v>15</v>
      </c>
      <c r="N18" s="65"/>
      <c r="O18" s="66"/>
      <c r="P18" s="65"/>
      <c r="Q18" s="66"/>
      <c r="R18" s="65">
        <f>VLOOKUP($A18,'Return Data'!$B$7:$R$2292,16,0)</f>
        <v>10.6492</v>
      </c>
      <c r="S18" s="67">
        <f t="shared" si="7"/>
        <v>3</v>
      </c>
    </row>
    <row r="19" spans="1:19" x14ac:dyDescent="0.3">
      <c r="A19" s="63" t="s">
        <v>1667</v>
      </c>
      <c r="B19" s="64">
        <f>VLOOKUP($A19,'Return Data'!$B$7:$R$2292,3,0)</f>
        <v>44531</v>
      </c>
      <c r="C19" s="65">
        <f>VLOOKUP($A19,'Return Data'!$B$7:$R$2292,4,0)</f>
        <v>19.255099999999999</v>
      </c>
      <c r="D19" s="65">
        <f>VLOOKUP($A19,'Return Data'!$B$7:$R$2292,10,0)</f>
        <v>3.1091000000000002</v>
      </c>
      <c r="E19" s="66">
        <f t="shared" si="0"/>
        <v>2</v>
      </c>
      <c r="F19" s="65">
        <f>VLOOKUP($A19,'Return Data'!$B$7:$R$2292,11,0)</f>
        <v>6.6959999999999997</v>
      </c>
      <c r="G19" s="66">
        <f t="shared" si="1"/>
        <v>9</v>
      </c>
      <c r="H19" s="65">
        <f>VLOOKUP($A19,'Return Data'!$B$7:$R$2292,12,0)</f>
        <v>9.4847999999999999</v>
      </c>
      <c r="I19" s="66">
        <f t="shared" si="2"/>
        <v>14</v>
      </c>
      <c r="J19" s="65">
        <f>VLOOKUP($A19,'Return Data'!$B$7:$R$2292,13,0)</f>
        <v>13.899100000000001</v>
      </c>
      <c r="K19" s="66">
        <f t="shared" si="3"/>
        <v>16</v>
      </c>
      <c r="L19" s="65">
        <f>VLOOKUP($A19,'Return Data'!$B$7:$R$2292,17,0)</f>
        <v>11.706099999999999</v>
      </c>
      <c r="M19" s="66">
        <f t="shared" si="4"/>
        <v>12</v>
      </c>
      <c r="N19" s="65">
        <f>VLOOKUP($A19,'Return Data'!$B$7:$R$2292,14,0)</f>
        <v>10.7677</v>
      </c>
      <c r="O19" s="66">
        <f t="shared" si="5"/>
        <v>9</v>
      </c>
      <c r="P19" s="65">
        <f>VLOOKUP($A19,'Return Data'!$B$7:$R$2292,15,0)</f>
        <v>10.2567</v>
      </c>
      <c r="Q19" s="66">
        <f t="shared" si="6"/>
        <v>6</v>
      </c>
      <c r="R19" s="65">
        <f>VLOOKUP($A19,'Return Data'!$B$7:$R$2292,16,0)</f>
        <v>9.6109000000000009</v>
      </c>
      <c r="S19" s="67">
        <f t="shared" si="7"/>
        <v>11</v>
      </c>
    </row>
    <row r="20" spans="1:19" x14ac:dyDescent="0.3">
      <c r="A20" s="63" t="s">
        <v>1668</v>
      </c>
      <c r="B20" s="64">
        <f>VLOOKUP($A20,'Return Data'!$B$7:$R$2292,3,0)</f>
        <v>44531</v>
      </c>
      <c r="C20" s="65">
        <f>VLOOKUP($A20,'Return Data'!$B$7:$R$2292,4,0)</f>
        <v>24.498999999999999</v>
      </c>
      <c r="D20" s="65">
        <f>VLOOKUP($A20,'Return Data'!$B$7:$R$2292,10,0)</f>
        <v>1.1311</v>
      </c>
      <c r="E20" s="66">
        <f t="shared" si="0"/>
        <v>13</v>
      </c>
      <c r="F20" s="65">
        <f>VLOOKUP($A20,'Return Data'!$B$7:$R$2292,11,0)</f>
        <v>7.2165999999999997</v>
      </c>
      <c r="G20" s="66">
        <f t="shared" si="1"/>
        <v>6</v>
      </c>
      <c r="H20" s="65">
        <f>VLOOKUP($A20,'Return Data'!$B$7:$R$2292,12,0)</f>
        <v>11.6738</v>
      </c>
      <c r="I20" s="66">
        <f t="shared" si="2"/>
        <v>4</v>
      </c>
      <c r="J20" s="65">
        <f>VLOOKUP($A20,'Return Data'!$B$7:$R$2292,13,0)</f>
        <v>19.036999999999999</v>
      </c>
      <c r="K20" s="66">
        <f t="shared" si="3"/>
        <v>5</v>
      </c>
      <c r="L20" s="65">
        <f>VLOOKUP($A20,'Return Data'!$B$7:$R$2292,17,0)</f>
        <v>14.2295</v>
      </c>
      <c r="M20" s="66">
        <f t="shared" si="4"/>
        <v>4</v>
      </c>
      <c r="N20" s="65">
        <f>VLOOKUP($A20,'Return Data'!$B$7:$R$2292,14,0)</f>
        <v>10.850300000000001</v>
      </c>
      <c r="O20" s="66">
        <f t="shared" si="5"/>
        <v>8</v>
      </c>
      <c r="P20" s="65">
        <f>VLOOKUP($A20,'Return Data'!$B$7:$R$2292,15,0)</f>
        <v>9.2700999999999993</v>
      </c>
      <c r="Q20" s="66">
        <f t="shared" si="6"/>
        <v>10</v>
      </c>
      <c r="R20" s="65">
        <f>VLOOKUP($A20,'Return Data'!$B$7:$R$2292,16,0)</f>
        <v>9.3046000000000006</v>
      </c>
      <c r="S20" s="67">
        <f t="shared" si="7"/>
        <v>18</v>
      </c>
    </row>
    <row r="21" spans="1:19" x14ac:dyDescent="0.3">
      <c r="A21" s="63" t="s">
        <v>1669</v>
      </c>
      <c r="B21" s="64">
        <f>VLOOKUP($A21,'Return Data'!$B$7:$R$2292,3,0)</f>
        <v>44531</v>
      </c>
      <c r="C21" s="65">
        <f>VLOOKUP($A21,'Return Data'!$B$7:$R$2292,4,0)</f>
        <v>16.956499999999998</v>
      </c>
      <c r="D21" s="65">
        <f>VLOOKUP($A21,'Return Data'!$B$7:$R$2292,10,0)</f>
        <v>2.0762999999999998</v>
      </c>
      <c r="E21" s="66">
        <f t="shared" si="0"/>
        <v>4</v>
      </c>
      <c r="F21" s="65">
        <f>VLOOKUP($A21,'Return Data'!$B$7:$R$2292,11,0)</f>
        <v>8.5730000000000004</v>
      </c>
      <c r="G21" s="66">
        <f t="shared" si="1"/>
        <v>3</v>
      </c>
      <c r="H21" s="65">
        <f>VLOOKUP($A21,'Return Data'!$B$7:$R$2292,12,0)</f>
        <v>13.382</v>
      </c>
      <c r="I21" s="66">
        <f t="shared" si="2"/>
        <v>2</v>
      </c>
      <c r="J21" s="65">
        <f>VLOOKUP($A21,'Return Data'!$B$7:$R$2292,13,0)</f>
        <v>22.350999999999999</v>
      </c>
      <c r="K21" s="66">
        <f t="shared" si="3"/>
        <v>1</v>
      </c>
      <c r="L21" s="65">
        <f>VLOOKUP($A21,'Return Data'!$B$7:$R$2292,17,0)</f>
        <v>16.6525</v>
      </c>
      <c r="M21" s="66">
        <f t="shared" si="4"/>
        <v>2</v>
      </c>
      <c r="N21" s="65">
        <f>VLOOKUP($A21,'Return Data'!$B$7:$R$2292,14,0)</f>
        <v>14.654</v>
      </c>
      <c r="O21" s="66">
        <f t="shared" si="5"/>
        <v>1</v>
      </c>
      <c r="P21" s="65"/>
      <c r="Q21" s="66"/>
      <c r="R21" s="65">
        <f>VLOOKUP($A21,'Return Data'!$B$7:$R$2292,16,0)</f>
        <v>11.5458</v>
      </c>
      <c r="S21" s="67">
        <f t="shared" si="7"/>
        <v>2</v>
      </c>
    </row>
    <row r="22" spans="1:19" x14ac:dyDescent="0.3">
      <c r="A22" s="63" t="s">
        <v>1670</v>
      </c>
      <c r="B22" s="64">
        <f>VLOOKUP($A22,'Return Data'!$B$7:$R$2292,3,0)</f>
        <v>44531</v>
      </c>
      <c r="C22" s="65">
        <f>VLOOKUP($A22,'Return Data'!$B$7:$R$2292,4,0)</f>
        <v>15.048999999999999</v>
      </c>
      <c r="D22" s="65">
        <f>VLOOKUP($A22,'Return Data'!$B$7:$R$2292,10,0)</f>
        <v>1.655</v>
      </c>
      <c r="E22" s="66">
        <f t="shared" si="0"/>
        <v>8</v>
      </c>
      <c r="F22" s="65">
        <f>VLOOKUP($A22,'Return Data'!$B$7:$R$2292,11,0)</f>
        <v>7.4390999999999998</v>
      </c>
      <c r="G22" s="66">
        <f t="shared" si="1"/>
        <v>4</v>
      </c>
      <c r="H22" s="65">
        <f>VLOOKUP($A22,'Return Data'!$B$7:$R$2292,12,0)</f>
        <v>11.5898</v>
      </c>
      <c r="I22" s="66">
        <f t="shared" si="2"/>
        <v>5</v>
      </c>
      <c r="J22" s="65">
        <f>VLOOKUP($A22,'Return Data'!$B$7:$R$2292,13,0)</f>
        <v>19.769200000000001</v>
      </c>
      <c r="K22" s="66">
        <f t="shared" si="3"/>
        <v>4</v>
      </c>
      <c r="L22" s="65">
        <f>VLOOKUP($A22,'Return Data'!$B$7:$R$2292,17,0)</f>
        <v>16.0167</v>
      </c>
      <c r="M22" s="66">
        <f t="shared" si="4"/>
        <v>3</v>
      </c>
      <c r="N22" s="65"/>
      <c r="O22" s="66"/>
      <c r="P22" s="65"/>
      <c r="Q22" s="66"/>
      <c r="R22" s="65">
        <f>VLOOKUP($A22,'Return Data'!$B$7:$R$2292,16,0)</f>
        <v>14.813000000000001</v>
      </c>
      <c r="S22" s="67">
        <f t="shared" si="7"/>
        <v>1</v>
      </c>
    </row>
    <row r="23" spans="1:19" x14ac:dyDescent="0.3">
      <c r="A23" s="63" t="s">
        <v>1671</v>
      </c>
      <c r="B23" s="64">
        <f>VLOOKUP($A23,'Return Data'!$B$7:$R$2292,3,0)</f>
        <v>44531</v>
      </c>
      <c r="C23" s="65">
        <f>VLOOKUP($A23,'Return Data'!$B$7:$R$2292,4,0)</f>
        <v>13.0345</v>
      </c>
      <c r="D23" s="65">
        <f>VLOOKUP($A23,'Return Data'!$B$7:$R$2292,10,0)</f>
        <v>0.30780000000000002</v>
      </c>
      <c r="E23" s="66">
        <f t="shared" si="0"/>
        <v>22</v>
      </c>
      <c r="F23" s="65">
        <f>VLOOKUP($A23,'Return Data'!$B$7:$R$2292,11,0)</f>
        <v>5.0702999999999996</v>
      </c>
      <c r="G23" s="66">
        <f t="shared" si="1"/>
        <v>18</v>
      </c>
      <c r="H23" s="65">
        <f>VLOOKUP($A23,'Return Data'!$B$7:$R$2292,12,0)</f>
        <v>7.7605000000000004</v>
      </c>
      <c r="I23" s="66">
        <f t="shared" si="2"/>
        <v>17</v>
      </c>
      <c r="J23" s="65">
        <f>VLOOKUP($A23,'Return Data'!$B$7:$R$2292,13,0)</f>
        <v>14.7807</v>
      </c>
      <c r="K23" s="66">
        <f t="shared" si="3"/>
        <v>14</v>
      </c>
      <c r="L23" s="65">
        <f>VLOOKUP($A23,'Return Data'!$B$7:$R$2292,17,0)</f>
        <v>2.9243999999999999</v>
      </c>
      <c r="M23" s="66">
        <f t="shared" si="4"/>
        <v>23</v>
      </c>
      <c r="N23" s="65">
        <f>VLOOKUP($A23,'Return Data'!$B$7:$R$2292,14,0)</f>
        <v>0.1331</v>
      </c>
      <c r="O23" s="66">
        <f t="shared" si="5"/>
        <v>19</v>
      </c>
      <c r="P23" s="65">
        <f>VLOOKUP($A23,'Return Data'!$B$7:$R$2292,15,0)</f>
        <v>3.6168</v>
      </c>
      <c r="Q23" s="66">
        <f t="shared" si="6"/>
        <v>15</v>
      </c>
      <c r="R23" s="65">
        <f>VLOOKUP($A23,'Return Data'!$B$7:$R$2292,16,0)</f>
        <v>4.1534000000000004</v>
      </c>
      <c r="S23" s="67">
        <f t="shared" si="7"/>
        <v>23</v>
      </c>
    </row>
    <row r="24" spans="1:19" x14ac:dyDescent="0.3">
      <c r="A24" s="63" t="s">
        <v>1672</v>
      </c>
      <c r="B24" s="64">
        <f>VLOOKUP($A24,'Return Data'!$B$7:$R$2292,3,0)</f>
        <v>44531</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1674</v>
      </c>
      <c r="B25" s="64">
        <f>VLOOKUP($A25,'Return Data'!$B$7:$R$2292,3,0)</f>
        <v>44531</v>
      </c>
      <c r="C25" s="65">
        <f>VLOOKUP($A25,'Return Data'!$B$7:$R$2292,4,0)</f>
        <v>43.470999999999997</v>
      </c>
      <c r="D25" s="65">
        <f>VLOOKUP($A25,'Return Data'!$B$7:$R$2292,10,0)</f>
        <v>1.6247</v>
      </c>
      <c r="E25" s="66">
        <f t="shared" ref="E25:E31" si="8">RANK(D25,D$8:D$31,0)</f>
        <v>9</v>
      </c>
      <c r="F25" s="65">
        <f>VLOOKUP($A25,'Return Data'!$B$7:$R$2292,11,0)</f>
        <v>6.4305000000000003</v>
      </c>
      <c r="G25" s="66">
        <f t="shared" ref="G25:G31" si="9">RANK(F25,F$8:F$31,0)</f>
        <v>11</v>
      </c>
      <c r="H25" s="65">
        <f>VLOOKUP($A25,'Return Data'!$B$7:$R$2292,12,0)</f>
        <v>10.126200000000001</v>
      </c>
      <c r="I25" s="66">
        <f t="shared" ref="I25:I31" si="10">RANK(H25,H$8:H$31,0)</f>
        <v>8</v>
      </c>
      <c r="J25" s="65">
        <f>VLOOKUP($A25,'Return Data'!$B$7:$R$2292,13,0)</f>
        <v>16.427800000000001</v>
      </c>
      <c r="K25" s="66">
        <f t="shared" ref="K25:K31" si="11">RANK(J25,J$8:J$31,0)</f>
        <v>11</v>
      </c>
      <c r="L25" s="65">
        <f>VLOOKUP($A25,'Return Data'!$B$7:$R$2292,17,0)</f>
        <v>10.1747</v>
      </c>
      <c r="M25" s="66">
        <f t="shared" si="4"/>
        <v>19</v>
      </c>
      <c r="N25" s="65">
        <f>VLOOKUP($A25,'Return Data'!$B$7:$R$2292,14,0)</f>
        <v>10.1225</v>
      </c>
      <c r="O25" s="66">
        <f t="shared" si="5"/>
        <v>14</v>
      </c>
      <c r="P25" s="65">
        <f>VLOOKUP($A25,'Return Data'!$B$7:$R$2292,15,0)</f>
        <v>9.3834</v>
      </c>
      <c r="Q25" s="66">
        <f t="shared" si="6"/>
        <v>9</v>
      </c>
      <c r="R25" s="65">
        <f>VLOOKUP($A25,'Return Data'!$B$7:$R$2292,16,0)</f>
        <v>9.7851999999999997</v>
      </c>
      <c r="S25" s="67">
        <f t="shared" ref="S25:S31" si="12">RANK(R25,R$8:R$31,0)</f>
        <v>9</v>
      </c>
    </row>
    <row r="26" spans="1:19" x14ac:dyDescent="0.3">
      <c r="A26" s="63" t="s">
        <v>1675</v>
      </c>
      <c r="B26" s="64">
        <f>VLOOKUP($A26,'Return Data'!$B$7:$R$2292,3,0)</f>
        <v>44531</v>
      </c>
      <c r="C26" s="65">
        <f>VLOOKUP($A26,'Return Data'!$B$7:$R$2292,4,0)</f>
        <v>54.486499999999999</v>
      </c>
      <c r="D26" s="65">
        <f>VLOOKUP($A26,'Return Data'!$B$7:$R$2292,10,0)</f>
        <v>3.8184</v>
      </c>
      <c r="E26" s="66">
        <f t="shared" si="8"/>
        <v>1</v>
      </c>
      <c r="F26" s="65">
        <f>VLOOKUP($A26,'Return Data'!$B$7:$R$2292,11,0)</f>
        <v>10.467599999999999</v>
      </c>
      <c r="G26" s="66">
        <f t="shared" si="9"/>
        <v>1</v>
      </c>
      <c r="H26" s="65">
        <f>VLOOKUP($A26,'Return Data'!$B$7:$R$2292,12,0)</f>
        <v>14.0283</v>
      </c>
      <c r="I26" s="66">
        <f t="shared" si="10"/>
        <v>1</v>
      </c>
      <c r="J26" s="65">
        <f>VLOOKUP($A26,'Return Data'!$B$7:$R$2292,13,0)</f>
        <v>22.331299999999999</v>
      </c>
      <c r="K26" s="66">
        <f t="shared" si="11"/>
        <v>2</v>
      </c>
      <c r="L26" s="65">
        <f>VLOOKUP($A26,'Return Data'!$B$7:$R$2292,17,0)</f>
        <v>17.667300000000001</v>
      </c>
      <c r="M26" s="66">
        <f t="shared" si="4"/>
        <v>1</v>
      </c>
      <c r="N26" s="65">
        <f>VLOOKUP($A26,'Return Data'!$B$7:$R$2292,14,0)</f>
        <v>13.8385</v>
      </c>
      <c r="O26" s="66">
        <f t="shared" si="5"/>
        <v>2</v>
      </c>
      <c r="P26" s="65">
        <f>VLOOKUP($A26,'Return Data'!$B$7:$R$2292,15,0)</f>
        <v>11.7743</v>
      </c>
      <c r="Q26" s="66">
        <f t="shared" si="6"/>
        <v>1</v>
      </c>
      <c r="R26" s="65">
        <f>VLOOKUP($A26,'Return Data'!$B$7:$R$2292,16,0)</f>
        <v>9.5244999999999997</v>
      </c>
      <c r="S26" s="67">
        <f t="shared" si="12"/>
        <v>13</v>
      </c>
    </row>
    <row r="27" spans="1:19" x14ac:dyDescent="0.3">
      <c r="A27" s="63" t="s">
        <v>1676</v>
      </c>
      <c r="B27" s="64">
        <f>VLOOKUP($A27,'Return Data'!$B$7:$R$2292,3,0)</f>
        <v>44531</v>
      </c>
      <c r="C27" s="65">
        <f>VLOOKUP($A27,'Return Data'!$B$7:$R$2292,4,0)</f>
        <v>18.663</v>
      </c>
      <c r="D27" s="65">
        <f>VLOOKUP($A27,'Return Data'!$B$7:$R$2292,10,0)</f>
        <v>1.7490000000000001</v>
      </c>
      <c r="E27" s="66">
        <f t="shared" si="8"/>
        <v>7</v>
      </c>
      <c r="F27" s="65">
        <f>VLOOKUP($A27,'Return Data'!$B$7:$R$2292,11,0)</f>
        <v>6.1013000000000002</v>
      </c>
      <c r="G27" s="66">
        <f t="shared" si="9"/>
        <v>13</v>
      </c>
      <c r="H27" s="65">
        <f>VLOOKUP($A27,'Return Data'!$B$7:$R$2292,12,0)</f>
        <v>9.8832000000000004</v>
      </c>
      <c r="I27" s="66">
        <f t="shared" si="10"/>
        <v>9</v>
      </c>
      <c r="J27" s="65">
        <f>VLOOKUP($A27,'Return Data'!$B$7:$R$2292,13,0)</f>
        <v>17.282900000000001</v>
      </c>
      <c r="K27" s="66">
        <f t="shared" si="11"/>
        <v>8</v>
      </c>
      <c r="L27" s="65">
        <f>VLOOKUP($A27,'Return Data'!$B$7:$R$2292,17,0)</f>
        <v>13.3749</v>
      </c>
      <c r="M27" s="66">
        <f t="shared" si="4"/>
        <v>8</v>
      </c>
      <c r="N27" s="65">
        <f>VLOOKUP($A27,'Return Data'!$B$7:$R$2292,14,0)</f>
        <v>12.0571</v>
      </c>
      <c r="O27" s="66">
        <f t="shared" si="5"/>
        <v>4</v>
      </c>
      <c r="P27" s="65">
        <f>VLOOKUP($A27,'Return Data'!$B$7:$R$2292,15,0)</f>
        <v>10.5665</v>
      </c>
      <c r="Q27" s="66">
        <f t="shared" si="6"/>
        <v>5</v>
      </c>
      <c r="R27" s="65">
        <f>VLOOKUP($A27,'Return Data'!$B$7:$R$2292,16,0)</f>
        <v>10.0419</v>
      </c>
      <c r="S27" s="67">
        <f t="shared" si="12"/>
        <v>6</v>
      </c>
    </row>
    <row r="28" spans="1:19" x14ac:dyDescent="0.3">
      <c r="A28" s="63" t="s">
        <v>1677</v>
      </c>
      <c r="B28" s="64">
        <f>VLOOKUP($A28,'Return Data'!$B$7:$R$2292,3,0)</f>
        <v>44531</v>
      </c>
      <c r="C28" s="65">
        <f>VLOOKUP($A28,'Return Data'!$B$7:$R$2292,4,0)</f>
        <v>13.1432</v>
      </c>
      <c r="D28" s="65">
        <f>VLOOKUP($A28,'Return Data'!$B$7:$R$2292,10,0)</f>
        <v>0.35049999999999998</v>
      </c>
      <c r="E28" s="66">
        <f t="shared" si="8"/>
        <v>21</v>
      </c>
      <c r="F28" s="65">
        <f>VLOOKUP($A28,'Return Data'!$B$7:$R$2292,11,0)</f>
        <v>4.8939000000000004</v>
      </c>
      <c r="G28" s="66">
        <f t="shared" si="9"/>
        <v>19</v>
      </c>
      <c r="H28" s="65">
        <f>VLOOKUP($A28,'Return Data'!$B$7:$R$2292,12,0)</f>
        <v>7.1882000000000001</v>
      </c>
      <c r="I28" s="66">
        <f t="shared" si="10"/>
        <v>20</v>
      </c>
      <c r="J28" s="65">
        <f>VLOOKUP($A28,'Return Data'!$B$7:$R$2292,13,0)</f>
        <v>12.2592</v>
      </c>
      <c r="K28" s="66">
        <f t="shared" si="11"/>
        <v>20</v>
      </c>
      <c r="L28" s="65">
        <f>VLOOKUP($A28,'Return Data'!$B$7:$R$2292,17,0)</f>
        <v>9.5328999999999997</v>
      </c>
      <c r="M28" s="66">
        <f t="shared" si="4"/>
        <v>21</v>
      </c>
      <c r="N28" s="65"/>
      <c r="O28" s="66"/>
      <c r="P28" s="65"/>
      <c r="Q28" s="66"/>
      <c r="R28" s="65">
        <f>VLOOKUP($A28,'Return Data'!$B$7:$R$2292,16,0)</f>
        <v>9.5844000000000005</v>
      </c>
      <c r="S28" s="67">
        <f t="shared" si="12"/>
        <v>12</v>
      </c>
    </row>
    <row r="29" spans="1:19" x14ac:dyDescent="0.3">
      <c r="A29" s="63" t="s">
        <v>1678</v>
      </c>
      <c r="B29" s="64">
        <f>VLOOKUP($A29,'Return Data'!$B$7:$R$2292,3,0)</f>
        <v>44531</v>
      </c>
      <c r="C29" s="65">
        <f>VLOOKUP($A29,'Return Data'!$B$7:$R$2292,4,0)</f>
        <v>44.8264</v>
      </c>
      <c r="D29" s="65">
        <f>VLOOKUP($A29,'Return Data'!$B$7:$R$2292,10,0)</f>
        <v>1.4835</v>
      </c>
      <c r="E29" s="66">
        <f t="shared" si="8"/>
        <v>11</v>
      </c>
      <c r="F29" s="65">
        <f>VLOOKUP($A29,'Return Data'!$B$7:$R$2292,11,0)</f>
        <v>6.1662999999999997</v>
      </c>
      <c r="G29" s="66">
        <f t="shared" si="9"/>
        <v>12</v>
      </c>
      <c r="H29" s="65">
        <f>VLOOKUP($A29,'Return Data'!$B$7:$R$2292,12,0)</f>
        <v>8.3007000000000009</v>
      </c>
      <c r="I29" s="66">
        <f t="shared" si="10"/>
        <v>16</v>
      </c>
      <c r="J29" s="65">
        <f>VLOOKUP($A29,'Return Data'!$B$7:$R$2292,13,0)</f>
        <v>14.210900000000001</v>
      </c>
      <c r="K29" s="66">
        <f t="shared" si="11"/>
        <v>15</v>
      </c>
      <c r="L29" s="65">
        <f>VLOOKUP($A29,'Return Data'!$B$7:$R$2292,17,0)</f>
        <v>11.0143</v>
      </c>
      <c r="M29" s="66">
        <f>RANK(L29,L$8:L$31,0)</f>
        <v>14</v>
      </c>
      <c r="N29" s="65">
        <f>VLOOKUP($A29,'Return Data'!$B$7:$R$2292,14,0)</f>
        <v>10.3545</v>
      </c>
      <c r="O29" s="66">
        <f>RANK(N29,N$8:N$31,0)</f>
        <v>13</v>
      </c>
      <c r="P29" s="65">
        <f>VLOOKUP($A29,'Return Data'!$B$7:$R$2292,15,0)</f>
        <v>8.2647999999999993</v>
      </c>
      <c r="Q29" s="66">
        <f>RANK(P29,P$8:P$31,0)</f>
        <v>12</v>
      </c>
      <c r="R29" s="65">
        <f>VLOOKUP($A29,'Return Data'!$B$7:$R$2292,16,0)</f>
        <v>8.5320999999999998</v>
      </c>
      <c r="S29" s="67">
        <f t="shared" si="12"/>
        <v>19</v>
      </c>
    </row>
    <row r="30" spans="1:19" x14ac:dyDescent="0.3">
      <c r="A30" s="63" t="s">
        <v>1679</v>
      </c>
      <c r="B30" s="64">
        <f>VLOOKUP($A30,'Return Data'!$B$7:$R$2292,3,0)</f>
        <v>44531</v>
      </c>
      <c r="C30" s="65">
        <f>VLOOKUP($A30,'Return Data'!$B$7:$R$2292,4,0)</f>
        <v>13.5</v>
      </c>
      <c r="D30" s="65">
        <f>VLOOKUP($A30,'Return Data'!$B$7:$R$2292,10,0)</f>
        <v>0.89690000000000003</v>
      </c>
      <c r="E30" s="66">
        <f t="shared" si="8"/>
        <v>17</v>
      </c>
      <c r="F30" s="65">
        <f>VLOOKUP($A30,'Return Data'!$B$7:$R$2292,11,0)</f>
        <v>5.1402000000000001</v>
      </c>
      <c r="G30" s="66">
        <f t="shared" si="9"/>
        <v>17</v>
      </c>
      <c r="H30" s="65">
        <f>VLOOKUP($A30,'Return Data'!$B$7:$R$2292,12,0)</f>
        <v>7.3132000000000001</v>
      </c>
      <c r="I30" s="66">
        <f t="shared" si="10"/>
        <v>19</v>
      </c>
      <c r="J30" s="65">
        <f>VLOOKUP($A30,'Return Data'!$B$7:$R$2292,13,0)</f>
        <v>11.386100000000001</v>
      </c>
      <c r="K30" s="66">
        <f t="shared" si="11"/>
        <v>22</v>
      </c>
      <c r="L30" s="65">
        <f>VLOOKUP($A30,'Return Data'!$B$7:$R$2292,17,0)</f>
        <v>10.386699999999999</v>
      </c>
      <c r="M30" s="66">
        <f>RANK(L30,L$8:L$31,0)</f>
        <v>18</v>
      </c>
      <c r="N30" s="65">
        <f>VLOOKUP($A30,'Return Data'!$B$7:$R$2292,14,0)</f>
        <v>9.8468</v>
      </c>
      <c r="O30" s="66">
        <f t="shared" ref="O30:O31" si="13">RANK(N30,N$8:N$31,0)</f>
        <v>16</v>
      </c>
      <c r="P30" s="65"/>
      <c r="Q30" s="66"/>
      <c r="R30" s="65">
        <f>VLOOKUP($A30,'Return Data'!$B$7:$R$2292,16,0)</f>
        <v>9.4751999999999992</v>
      </c>
      <c r="S30" s="67">
        <f t="shared" si="12"/>
        <v>14</v>
      </c>
    </row>
    <row r="31" spans="1:19" x14ac:dyDescent="0.3">
      <c r="A31" s="63" t="s">
        <v>1680</v>
      </c>
      <c r="B31" s="64">
        <f>VLOOKUP($A31,'Return Data'!$B$7:$R$2292,3,0)</f>
        <v>44531</v>
      </c>
      <c r="C31" s="65">
        <f>VLOOKUP($A31,'Return Data'!$B$7:$R$2292,4,0)</f>
        <v>13.417</v>
      </c>
      <c r="D31" s="65">
        <f>VLOOKUP($A31,'Return Data'!$B$7:$R$2292,10,0)</f>
        <v>1.8438000000000001</v>
      </c>
      <c r="E31" s="66">
        <f t="shared" si="8"/>
        <v>5</v>
      </c>
      <c r="F31" s="65">
        <f>VLOOKUP($A31,'Return Data'!$B$7:$R$2292,11,0)</f>
        <v>5.6863999999999999</v>
      </c>
      <c r="G31" s="66">
        <f t="shared" si="9"/>
        <v>15</v>
      </c>
      <c r="H31" s="65">
        <f>VLOOKUP($A31,'Return Data'!$B$7:$R$2292,12,0)</f>
        <v>9.7012</v>
      </c>
      <c r="I31" s="66">
        <f t="shared" si="10"/>
        <v>11</v>
      </c>
      <c r="J31" s="65">
        <f>VLOOKUP($A31,'Return Data'!$B$7:$R$2292,13,0)</f>
        <v>17.521899999999999</v>
      </c>
      <c r="K31" s="66">
        <f t="shared" si="11"/>
        <v>7</v>
      </c>
      <c r="L31" s="65">
        <f>VLOOKUP($A31,'Return Data'!$B$7:$R$2292,17,0)</f>
        <v>12.799099999999999</v>
      </c>
      <c r="M31" s="66">
        <f>RANK(L31,L$8:L$31,0)</f>
        <v>9</v>
      </c>
      <c r="N31" s="65">
        <f>VLOOKUP($A31,'Return Data'!$B$7:$R$2292,14,0)</f>
        <v>10.3835</v>
      </c>
      <c r="O31" s="66">
        <f t="shared" si="13"/>
        <v>12</v>
      </c>
      <c r="P31" s="65"/>
      <c r="Q31" s="66"/>
      <c r="R31" s="65">
        <f>VLOOKUP($A31,'Return Data'!$B$7:$R$2292,16,0)</f>
        <v>9.4428999999999998</v>
      </c>
      <c r="S31" s="67">
        <f t="shared" si="12"/>
        <v>16</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1.3294478260869567</v>
      </c>
      <c r="E33" s="74"/>
      <c r="F33" s="75">
        <f>AVERAGE(F8:F31)</f>
        <v>6.3248739130434775</v>
      </c>
      <c r="G33" s="74"/>
      <c r="H33" s="75">
        <f>AVERAGE(H8:H31)</f>
        <v>9.5172000000000008</v>
      </c>
      <c r="I33" s="74"/>
      <c r="J33" s="75">
        <f>AVERAGE(J8:J31)</f>
        <v>15.870726086956521</v>
      </c>
      <c r="K33" s="74"/>
      <c r="L33" s="75">
        <f>AVERAGE(L8:L31)</f>
        <v>11.891986956521738</v>
      </c>
      <c r="M33" s="74"/>
      <c r="N33" s="75">
        <f>AVERAGE(N8:N31)</f>
        <v>10.503273684210528</v>
      </c>
      <c r="O33" s="74"/>
      <c r="P33" s="75">
        <f>AVERAGE(P8:P31)</f>
        <v>9.2641999999999989</v>
      </c>
      <c r="Q33" s="74"/>
      <c r="R33" s="75">
        <f>AVERAGE(R8:R31)</f>
        <v>9.5536956521739125</v>
      </c>
      <c r="S33" s="76"/>
    </row>
    <row r="34" spans="1:19" x14ac:dyDescent="0.3">
      <c r="A34" s="73" t="s">
        <v>28</v>
      </c>
      <c r="B34" s="74"/>
      <c r="C34" s="74"/>
      <c r="D34" s="75">
        <f>MIN(D8:D31)</f>
        <v>-1.2676000000000001</v>
      </c>
      <c r="E34" s="74"/>
      <c r="F34" s="75">
        <f>MIN(F8:F31)</f>
        <v>3.8168000000000002</v>
      </c>
      <c r="G34" s="74"/>
      <c r="H34" s="75">
        <f>MIN(H8:H31)</f>
        <v>5.9122000000000003</v>
      </c>
      <c r="I34" s="74"/>
      <c r="J34" s="75">
        <f>MIN(J8:J31)</f>
        <v>8.0103000000000009</v>
      </c>
      <c r="K34" s="74"/>
      <c r="L34" s="75">
        <f>MIN(L8:L31)</f>
        <v>2.9243999999999999</v>
      </c>
      <c r="M34" s="74"/>
      <c r="N34" s="75">
        <f>MIN(N8:N31)</f>
        <v>0.1331</v>
      </c>
      <c r="O34" s="74"/>
      <c r="P34" s="75">
        <f>MIN(P8:P31)</f>
        <v>3.6168</v>
      </c>
      <c r="Q34" s="74"/>
      <c r="R34" s="75">
        <f>MIN(R8:R31)</f>
        <v>4.1534000000000004</v>
      </c>
      <c r="S34" s="76"/>
    </row>
    <row r="35" spans="1:19" ht="15" thickBot="1" x14ac:dyDescent="0.35">
      <c r="A35" s="77" t="s">
        <v>29</v>
      </c>
      <c r="B35" s="78"/>
      <c r="C35" s="78"/>
      <c r="D35" s="79">
        <f>MAX(D8:D31)</f>
        <v>3.8184</v>
      </c>
      <c r="E35" s="78"/>
      <c r="F35" s="79">
        <f>MAX(F8:F31)</f>
        <v>10.467599999999999</v>
      </c>
      <c r="G35" s="78"/>
      <c r="H35" s="79">
        <f>MAX(H8:H31)</f>
        <v>14.0283</v>
      </c>
      <c r="I35" s="78"/>
      <c r="J35" s="79">
        <f>MAX(J8:J31)</f>
        <v>22.350999999999999</v>
      </c>
      <c r="K35" s="78"/>
      <c r="L35" s="79">
        <f>MAX(L8:L31)</f>
        <v>17.667300000000001</v>
      </c>
      <c r="M35" s="78"/>
      <c r="N35" s="79">
        <f>MAX(N8:N31)</f>
        <v>14.654</v>
      </c>
      <c r="O35" s="78"/>
      <c r="P35" s="79">
        <f>MAX(P8:P31)</f>
        <v>11.7743</v>
      </c>
      <c r="Q35" s="78"/>
      <c r="R35" s="79">
        <f>MAX(R8:R31)</f>
        <v>14.813000000000001</v>
      </c>
      <c r="S35" s="80"/>
    </row>
    <row r="36" spans="1:19" x14ac:dyDescent="0.3">
      <c r="A36" s="112" t="s">
        <v>432</v>
      </c>
    </row>
    <row r="37" spans="1:19" x14ac:dyDescent="0.3">
      <c r="A37" s="14" t="s">
        <v>340</v>
      </c>
    </row>
  </sheetData>
  <sheetProtection algorithmName="SHA-512" hashValue="mAFK72m2z6/LaiTH9N2ZDPOHSqyvTSF9k74Vr+2QDcIzD2HiXsgOwyLX8/AEHrQB/pCp7n7INygQ01yqh4fwag==" saltValue="CRI8RKO/s7n1P7bgi1/y+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1681</v>
      </c>
      <c r="B8" s="64">
        <f>VLOOKUP($A8,'Return Data'!$B$7:$R$2292,3,0)</f>
        <v>44531</v>
      </c>
      <c r="C8" s="65">
        <f>VLOOKUP($A8,'Return Data'!$B$7:$R$2292,4,0)</f>
        <v>17.5</v>
      </c>
      <c r="D8" s="65">
        <f>VLOOKUP($A8,'Return Data'!$B$7:$R$2292,10,0)</f>
        <v>0.74839999999999995</v>
      </c>
      <c r="E8" s="66">
        <f t="shared" ref="E8:E23" si="0">RANK(D8,D$8:D$31,0)</f>
        <v>15</v>
      </c>
      <c r="F8" s="65">
        <f>VLOOKUP($A8,'Return Data'!$B$7:$R$2292,11,0)</f>
        <v>6.5125000000000002</v>
      </c>
      <c r="G8" s="66">
        <f t="shared" ref="G8:G23" si="1">RANK(F8,F$8:F$31,0)</f>
        <v>7</v>
      </c>
      <c r="H8" s="65">
        <f>VLOOKUP($A8,'Return Data'!$B$7:$R$2292,12,0)</f>
        <v>8.6281999999999996</v>
      </c>
      <c r="I8" s="66">
        <f t="shared" ref="I8:I23" si="2">RANK(H8,H$8:H$31,0)</f>
        <v>13</v>
      </c>
      <c r="J8" s="65">
        <f>VLOOKUP($A8,'Return Data'!$B$7:$R$2292,13,0)</f>
        <v>15.4354</v>
      </c>
      <c r="K8" s="66">
        <f t="shared" ref="K8:K23" si="3">RANK(J8,J$8:J$31,0)</f>
        <v>10</v>
      </c>
      <c r="L8" s="65">
        <f>VLOOKUP($A8,'Return Data'!$B$7:$R$2292,17,0)</f>
        <v>11.5541</v>
      </c>
      <c r="M8" s="66">
        <f>RANK(L8,L$8:L$31,0)</f>
        <v>10</v>
      </c>
      <c r="N8" s="65">
        <f>VLOOKUP($A8,'Return Data'!$B$7:$R$2292,14,0)</f>
        <v>10.6229</v>
      </c>
      <c r="O8" s="66">
        <f>RANK(N8,N$8:N$31,0)</f>
        <v>5</v>
      </c>
      <c r="P8" s="65">
        <f>VLOOKUP($A8,'Return Data'!$B$7:$R$2292,15,0)</f>
        <v>8.8115000000000006</v>
      </c>
      <c r="Q8" s="66">
        <f>RANK(P8,P$8:P$31,0)</f>
        <v>7</v>
      </c>
      <c r="R8" s="65">
        <f>VLOOKUP($A8,'Return Data'!$B$7:$R$2292,16,0)</f>
        <v>8.3057999999999996</v>
      </c>
      <c r="S8" s="67">
        <f t="shared" ref="S8:S23" si="4">RANK(R8,R$8:R$31,0)</f>
        <v>15</v>
      </c>
    </row>
    <row r="9" spans="1:20" x14ac:dyDescent="0.3">
      <c r="A9" s="63" t="s">
        <v>1682</v>
      </c>
      <c r="B9" s="64">
        <f>VLOOKUP($A9,'Return Data'!$B$7:$R$2292,3,0)</f>
        <v>44531</v>
      </c>
      <c r="C9" s="65">
        <f>VLOOKUP($A9,'Return Data'!$B$7:$R$2292,4,0)</f>
        <v>16.87</v>
      </c>
      <c r="D9" s="65">
        <f>VLOOKUP($A9,'Return Data'!$B$7:$R$2292,10,0)</f>
        <v>0.65629999999999999</v>
      </c>
      <c r="E9" s="66">
        <f t="shared" si="0"/>
        <v>16</v>
      </c>
      <c r="F9" s="65">
        <f>VLOOKUP($A9,'Return Data'!$B$7:$R$2292,11,0)</f>
        <v>8.2103999999999999</v>
      </c>
      <c r="G9" s="66">
        <f t="shared" si="1"/>
        <v>2</v>
      </c>
      <c r="H9" s="65">
        <f>VLOOKUP($A9,'Return Data'!$B$7:$R$2292,12,0)</f>
        <v>11.059900000000001</v>
      </c>
      <c r="I9" s="66">
        <f t="shared" si="2"/>
        <v>3</v>
      </c>
      <c r="J9" s="65">
        <f>VLOOKUP($A9,'Return Data'!$B$7:$R$2292,13,0)</f>
        <v>16.024799999999999</v>
      </c>
      <c r="K9" s="66">
        <f t="shared" si="3"/>
        <v>8</v>
      </c>
      <c r="L9" s="65">
        <f>VLOOKUP($A9,'Return Data'!$B$7:$R$2292,17,0)</f>
        <v>11.9011</v>
      </c>
      <c r="M9" s="66">
        <f t="shared" ref="M9:M31" si="5">RANK(L9,L$8:L$31,0)</f>
        <v>8</v>
      </c>
      <c r="N9" s="65">
        <f>VLOOKUP($A9,'Return Data'!$B$7:$R$2292,14,0)</f>
        <v>10.8451</v>
      </c>
      <c r="O9" s="66">
        <f t="shared" ref="O9:O31" si="6">RANK(N9,N$8:N$31,0)</f>
        <v>4</v>
      </c>
      <c r="P9" s="65">
        <f>VLOOKUP($A9,'Return Data'!$B$7:$R$2292,15,0)</f>
        <v>10.173400000000001</v>
      </c>
      <c r="Q9" s="66">
        <f t="shared" ref="Q9:Q29" si="7">RANK(P9,P$8:P$31,0)</f>
        <v>2</v>
      </c>
      <c r="R9" s="65">
        <f>VLOOKUP($A9,'Return Data'!$B$7:$R$2292,16,0)</f>
        <v>8.6492000000000004</v>
      </c>
      <c r="S9" s="67">
        <f t="shared" si="4"/>
        <v>10</v>
      </c>
    </row>
    <row r="10" spans="1:20" x14ac:dyDescent="0.3">
      <c r="A10" s="63" t="s">
        <v>1683</v>
      </c>
      <c r="B10" s="64">
        <f>VLOOKUP($A10,'Return Data'!$B$7:$R$2292,3,0)</f>
        <v>44531</v>
      </c>
      <c r="C10" s="65">
        <f>VLOOKUP($A10,'Return Data'!$B$7:$R$2292,4,0)</f>
        <v>12.23</v>
      </c>
      <c r="D10" s="65">
        <f>VLOOKUP($A10,'Return Data'!$B$7:$R$2292,10,0)</f>
        <v>0.49299999999999999</v>
      </c>
      <c r="E10" s="66">
        <f t="shared" si="0"/>
        <v>18</v>
      </c>
      <c r="F10" s="65">
        <f>VLOOKUP($A10,'Return Data'!$B$7:$R$2292,11,0)</f>
        <v>3.6440999999999999</v>
      </c>
      <c r="G10" s="66">
        <f t="shared" si="1"/>
        <v>22</v>
      </c>
      <c r="H10" s="65">
        <f>VLOOKUP($A10,'Return Data'!$B$7:$R$2292,12,0)</f>
        <v>5.0686999999999998</v>
      </c>
      <c r="I10" s="66">
        <f t="shared" si="2"/>
        <v>23</v>
      </c>
      <c r="J10" s="65">
        <f>VLOOKUP($A10,'Return Data'!$B$7:$R$2292,13,0)</f>
        <v>6.8121999999999998</v>
      </c>
      <c r="K10" s="66">
        <f t="shared" si="3"/>
        <v>23</v>
      </c>
      <c r="L10" s="65">
        <f>VLOOKUP($A10,'Return Data'!$B$7:$R$2292,17,0)</f>
        <v>8.8759999999999994</v>
      </c>
      <c r="M10" s="66">
        <f t="shared" si="5"/>
        <v>19</v>
      </c>
      <c r="N10" s="65"/>
      <c r="O10" s="66"/>
      <c r="P10" s="65"/>
      <c r="Q10" s="66"/>
      <c r="R10" s="65">
        <f>VLOOKUP($A10,'Return Data'!$B$7:$R$2292,16,0)</f>
        <v>8.9193999999999996</v>
      </c>
      <c r="S10" s="67">
        <f t="shared" si="4"/>
        <v>4</v>
      </c>
    </row>
    <row r="11" spans="1:20" x14ac:dyDescent="0.3">
      <c r="A11" s="63" t="s">
        <v>1684</v>
      </c>
      <c r="B11" s="64">
        <f>VLOOKUP($A11,'Return Data'!$B$7:$R$2292,3,0)</f>
        <v>44531</v>
      </c>
      <c r="C11" s="65">
        <f>VLOOKUP($A11,'Return Data'!$B$7:$R$2292,4,0)</f>
        <v>15.765000000000001</v>
      </c>
      <c r="D11" s="65">
        <f>VLOOKUP($A11,'Return Data'!$B$7:$R$2292,10,0)</f>
        <v>-1.6532</v>
      </c>
      <c r="E11" s="66">
        <f t="shared" si="0"/>
        <v>23</v>
      </c>
      <c r="F11" s="65">
        <f>VLOOKUP($A11,'Return Data'!$B$7:$R$2292,11,0)</f>
        <v>4.0388000000000002</v>
      </c>
      <c r="G11" s="66">
        <f t="shared" si="1"/>
        <v>20</v>
      </c>
      <c r="H11" s="65">
        <f>VLOOKUP($A11,'Return Data'!$B$7:$R$2292,12,0)</f>
        <v>8.2984000000000009</v>
      </c>
      <c r="I11" s="66">
        <f t="shared" si="2"/>
        <v>14</v>
      </c>
      <c r="J11" s="65">
        <f>VLOOKUP($A11,'Return Data'!$B$7:$R$2292,13,0)</f>
        <v>13.793900000000001</v>
      </c>
      <c r="K11" s="66">
        <f t="shared" si="3"/>
        <v>14</v>
      </c>
      <c r="L11" s="65">
        <f>VLOOKUP($A11,'Return Data'!$B$7:$R$2292,17,0)</f>
        <v>9.4311000000000007</v>
      </c>
      <c r="M11" s="66">
        <f t="shared" si="5"/>
        <v>17</v>
      </c>
      <c r="N11" s="65">
        <f>VLOOKUP($A11,'Return Data'!$B$7:$R$2292,14,0)</f>
        <v>9.0200999999999993</v>
      </c>
      <c r="O11" s="66">
        <f t="shared" si="6"/>
        <v>13</v>
      </c>
      <c r="P11" s="65">
        <f>VLOOKUP($A11,'Return Data'!$B$7:$R$2292,15,0)</f>
        <v>7.7801999999999998</v>
      </c>
      <c r="Q11" s="66">
        <f t="shared" si="7"/>
        <v>10</v>
      </c>
      <c r="R11" s="65">
        <f>VLOOKUP($A11,'Return Data'!$B$7:$R$2292,16,0)</f>
        <v>8.3407999999999998</v>
      </c>
      <c r="S11" s="67">
        <f t="shared" si="4"/>
        <v>14</v>
      </c>
    </row>
    <row r="12" spans="1:20" x14ac:dyDescent="0.3">
      <c r="A12" s="63" t="s">
        <v>1685</v>
      </c>
      <c r="B12" s="64">
        <f>VLOOKUP($A12,'Return Data'!$B$7:$R$2292,3,0)</f>
        <v>44531</v>
      </c>
      <c r="C12" s="65">
        <f>VLOOKUP($A12,'Return Data'!$B$7:$R$2292,4,0)</f>
        <v>18.270499999999998</v>
      </c>
      <c r="D12" s="65">
        <f>VLOOKUP($A12,'Return Data'!$B$7:$R$2292,10,0)</f>
        <v>0.63619999999999999</v>
      </c>
      <c r="E12" s="66">
        <f t="shared" si="0"/>
        <v>17</v>
      </c>
      <c r="F12" s="65">
        <f>VLOOKUP($A12,'Return Data'!$B$7:$R$2292,11,0)</f>
        <v>6.1910999999999996</v>
      </c>
      <c r="G12" s="66">
        <f t="shared" si="1"/>
        <v>8</v>
      </c>
      <c r="H12" s="65">
        <f>VLOOKUP($A12,'Return Data'!$B$7:$R$2292,12,0)</f>
        <v>8.8164999999999996</v>
      </c>
      <c r="I12" s="66">
        <f t="shared" si="2"/>
        <v>11</v>
      </c>
      <c r="J12" s="65">
        <f>VLOOKUP($A12,'Return Data'!$B$7:$R$2292,13,0)</f>
        <v>14.577299999999999</v>
      </c>
      <c r="K12" s="66">
        <f t="shared" si="3"/>
        <v>12</v>
      </c>
      <c r="L12" s="65">
        <f>VLOOKUP($A12,'Return Data'!$B$7:$R$2292,17,0)</f>
        <v>12.286099999999999</v>
      </c>
      <c r="M12" s="66">
        <f t="shared" si="5"/>
        <v>7</v>
      </c>
      <c r="N12" s="65">
        <f>VLOOKUP($A12,'Return Data'!$B$7:$R$2292,14,0)</f>
        <v>10.592000000000001</v>
      </c>
      <c r="O12" s="66">
        <f t="shared" si="6"/>
        <v>6</v>
      </c>
      <c r="P12" s="65">
        <f>VLOOKUP($A12,'Return Data'!$B$7:$R$2292,15,0)</f>
        <v>10.0267</v>
      </c>
      <c r="Q12" s="66">
        <f t="shared" si="7"/>
        <v>3</v>
      </c>
      <c r="R12" s="65">
        <f>VLOOKUP($A12,'Return Data'!$B$7:$R$2292,16,0)</f>
        <v>8.8080999999999996</v>
      </c>
      <c r="S12" s="67">
        <f t="shared" si="4"/>
        <v>6</v>
      </c>
    </row>
    <row r="13" spans="1:20" x14ac:dyDescent="0.3">
      <c r="A13" s="63" t="s">
        <v>1686</v>
      </c>
      <c r="B13" s="64">
        <f>VLOOKUP($A13,'Return Data'!$B$7:$R$2292,3,0)</f>
        <v>44531</v>
      </c>
      <c r="C13" s="65">
        <f>VLOOKUP($A13,'Return Data'!$B$7:$R$2292,4,0)</f>
        <v>12.7356</v>
      </c>
      <c r="D13" s="65">
        <f>VLOOKUP($A13,'Return Data'!$B$7:$R$2292,10,0)</f>
        <v>1.8995</v>
      </c>
      <c r="E13" s="66">
        <f t="shared" si="0"/>
        <v>3</v>
      </c>
      <c r="F13" s="65">
        <f>VLOOKUP($A13,'Return Data'!$B$7:$R$2292,11,0)</f>
        <v>6.5865</v>
      </c>
      <c r="G13" s="66">
        <f t="shared" si="1"/>
        <v>6</v>
      </c>
      <c r="H13" s="65">
        <f>VLOOKUP($A13,'Return Data'!$B$7:$R$2292,12,0)</f>
        <v>9.3335000000000008</v>
      </c>
      <c r="I13" s="66">
        <f t="shared" si="2"/>
        <v>8</v>
      </c>
      <c r="J13" s="65">
        <f>VLOOKUP($A13,'Return Data'!$B$7:$R$2292,13,0)</f>
        <v>15.5754</v>
      </c>
      <c r="K13" s="66">
        <f t="shared" si="3"/>
        <v>9</v>
      </c>
      <c r="L13" s="65">
        <f>VLOOKUP($A13,'Return Data'!$B$7:$R$2292,17,0)</f>
        <v>10.754300000000001</v>
      </c>
      <c r="M13" s="66">
        <f t="shared" si="5"/>
        <v>11</v>
      </c>
      <c r="N13" s="65">
        <f>VLOOKUP($A13,'Return Data'!$B$7:$R$2292,14,0)</f>
        <v>8.7710000000000008</v>
      </c>
      <c r="O13" s="66">
        <f t="shared" si="6"/>
        <v>16</v>
      </c>
      <c r="P13" s="65"/>
      <c r="Q13" s="66"/>
      <c r="R13" s="65">
        <f>VLOOKUP($A13,'Return Data'!$B$7:$R$2292,16,0)</f>
        <v>7.6856</v>
      </c>
      <c r="S13" s="67">
        <f t="shared" si="4"/>
        <v>19</v>
      </c>
    </row>
    <row r="14" spans="1:20" x14ac:dyDescent="0.3">
      <c r="A14" s="63" t="s">
        <v>1687</v>
      </c>
      <c r="B14" s="64">
        <f>VLOOKUP($A14,'Return Data'!$B$7:$R$2292,3,0)</f>
        <v>44531</v>
      </c>
      <c r="C14" s="65">
        <f>VLOOKUP($A14,'Return Data'!$B$7:$R$2292,4,0)</f>
        <v>47.600999999999999</v>
      </c>
      <c r="D14" s="65">
        <f>VLOOKUP($A14,'Return Data'!$B$7:$R$2292,10,0)</f>
        <v>1.3131999999999999</v>
      </c>
      <c r="E14" s="66">
        <f t="shared" si="0"/>
        <v>10</v>
      </c>
      <c r="F14" s="65">
        <f>VLOOKUP($A14,'Return Data'!$B$7:$R$2292,11,0)</f>
        <v>6.0438999999999998</v>
      </c>
      <c r="G14" s="66">
        <f t="shared" si="1"/>
        <v>10</v>
      </c>
      <c r="H14" s="65">
        <f>VLOOKUP($A14,'Return Data'!$B$7:$R$2292,12,0)</f>
        <v>10.458500000000001</v>
      </c>
      <c r="I14" s="66">
        <f t="shared" si="2"/>
        <v>6</v>
      </c>
      <c r="J14" s="65">
        <f>VLOOKUP($A14,'Return Data'!$B$7:$R$2292,13,0)</f>
        <v>20.7197</v>
      </c>
      <c r="K14" s="66">
        <f t="shared" si="3"/>
        <v>1</v>
      </c>
      <c r="L14" s="65">
        <f>VLOOKUP($A14,'Return Data'!$B$7:$R$2292,17,0)</f>
        <v>12.610900000000001</v>
      </c>
      <c r="M14" s="66">
        <f t="shared" si="5"/>
        <v>6</v>
      </c>
      <c r="N14" s="65">
        <f>VLOOKUP($A14,'Return Data'!$B$7:$R$2292,14,0)</f>
        <v>10.4633</v>
      </c>
      <c r="O14" s="66">
        <f t="shared" si="6"/>
        <v>7</v>
      </c>
      <c r="P14" s="65">
        <f>VLOOKUP($A14,'Return Data'!$B$7:$R$2292,15,0)</f>
        <v>9.4651999999999994</v>
      </c>
      <c r="Q14" s="66">
        <f t="shared" si="7"/>
        <v>4</v>
      </c>
      <c r="R14" s="65">
        <f>VLOOKUP($A14,'Return Data'!$B$7:$R$2292,16,0)</f>
        <v>9.4860000000000007</v>
      </c>
      <c r="S14" s="67">
        <f t="shared" si="4"/>
        <v>2</v>
      </c>
    </row>
    <row r="15" spans="1:20" x14ac:dyDescent="0.3">
      <c r="A15" s="63" t="s">
        <v>1688</v>
      </c>
      <c r="B15" s="64">
        <f>VLOOKUP($A15,'Return Data'!$B$7:$R$2292,3,0)</f>
        <v>44531</v>
      </c>
      <c r="C15" s="65">
        <f>VLOOKUP($A15,'Return Data'!$B$7:$R$2292,4,0)</f>
        <v>16.78</v>
      </c>
      <c r="D15" s="65">
        <f>VLOOKUP($A15,'Return Data'!$B$7:$R$2292,10,0)</f>
        <v>1.0235000000000001</v>
      </c>
      <c r="E15" s="66">
        <f t="shared" si="0"/>
        <v>12</v>
      </c>
      <c r="F15" s="65">
        <f>VLOOKUP($A15,'Return Data'!$B$7:$R$2292,11,0)</f>
        <v>3.5802</v>
      </c>
      <c r="G15" s="66">
        <f t="shared" si="1"/>
        <v>23</v>
      </c>
      <c r="H15" s="65">
        <f>VLOOKUP($A15,'Return Data'!$B$7:$R$2292,12,0)</f>
        <v>5.6675000000000004</v>
      </c>
      <c r="I15" s="66">
        <f t="shared" si="2"/>
        <v>22</v>
      </c>
      <c r="J15" s="65">
        <f>VLOOKUP($A15,'Return Data'!$B$7:$R$2292,13,0)</f>
        <v>11.273199999999999</v>
      </c>
      <c r="K15" s="66">
        <f t="shared" si="3"/>
        <v>19</v>
      </c>
      <c r="L15" s="65">
        <f>VLOOKUP($A15,'Return Data'!$B$7:$R$2292,17,0)</f>
        <v>7.2854000000000001</v>
      </c>
      <c r="M15" s="66">
        <f t="shared" si="5"/>
        <v>22</v>
      </c>
      <c r="N15" s="65">
        <f>VLOOKUP($A15,'Return Data'!$B$7:$R$2292,14,0)</f>
        <v>8.3391999999999999</v>
      </c>
      <c r="O15" s="66">
        <f t="shared" si="6"/>
        <v>17</v>
      </c>
      <c r="P15" s="65">
        <f>VLOOKUP($A15,'Return Data'!$B$7:$R$2292,15,0)</f>
        <v>7.5293000000000001</v>
      </c>
      <c r="Q15" s="66">
        <f t="shared" si="7"/>
        <v>11</v>
      </c>
      <c r="R15" s="65">
        <f>VLOOKUP($A15,'Return Data'!$B$7:$R$2292,16,0)</f>
        <v>7.6807999999999996</v>
      </c>
      <c r="S15" s="67">
        <f t="shared" si="4"/>
        <v>20</v>
      </c>
    </row>
    <row r="16" spans="1:20" x14ac:dyDescent="0.3">
      <c r="A16" s="63" t="s">
        <v>1689</v>
      </c>
      <c r="B16" s="64">
        <f>VLOOKUP($A16,'Return Data'!$B$7:$R$2292,3,0)</f>
        <v>44531</v>
      </c>
      <c r="C16" s="65">
        <f>VLOOKUP($A16,'Return Data'!$B$7:$R$2292,4,0)</f>
        <v>20.706</v>
      </c>
      <c r="D16" s="65">
        <f>VLOOKUP($A16,'Return Data'!$B$7:$R$2292,10,0)</f>
        <v>0.34549999999999997</v>
      </c>
      <c r="E16" s="66">
        <f t="shared" si="0"/>
        <v>20</v>
      </c>
      <c r="F16" s="65">
        <f>VLOOKUP($A16,'Return Data'!$B$7:$R$2292,11,0)</f>
        <v>4.0805999999999996</v>
      </c>
      <c r="G16" s="66">
        <f t="shared" si="1"/>
        <v>19</v>
      </c>
      <c r="H16" s="65">
        <f>VLOOKUP($A16,'Return Data'!$B$7:$R$2292,12,0)</f>
        <v>6.0449000000000002</v>
      </c>
      <c r="I16" s="66">
        <f t="shared" si="2"/>
        <v>20</v>
      </c>
      <c r="J16" s="65">
        <f>VLOOKUP($A16,'Return Data'!$B$7:$R$2292,13,0)</f>
        <v>12.358599999999999</v>
      </c>
      <c r="K16" s="66">
        <f t="shared" si="3"/>
        <v>17</v>
      </c>
      <c r="L16" s="65">
        <f>VLOOKUP($A16,'Return Data'!$B$7:$R$2292,17,0)</f>
        <v>9.7423999999999999</v>
      </c>
      <c r="M16" s="66">
        <f t="shared" si="5"/>
        <v>15</v>
      </c>
      <c r="N16" s="65">
        <f>VLOOKUP($A16,'Return Data'!$B$7:$R$2292,14,0)</f>
        <v>8.8321000000000005</v>
      </c>
      <c r="O16" s="66">
        <f t="shared" si="6"/>
        <v>15</v>
      </c>
      <c r="P16" s="65">
        <f>VLOOKUP($A16,'Return Data'!$B$7:$R$2292,15,0)</f>
        <v>6.0038</v>
      </c>
      <c r="Q16" s="66">
        <f t="shared" si="7"/>
        <v>14</v>
      </c>
      <c r="R16" s="65">
        <f>VLOOKUP($A16,'Return Data'!$B$7:$R$2292,16,0)</f>
        <v>7.0083000000000002</v>
      </c>
      <c r="S16" s="67">
        <f t="shared" si="4"/>
        <v>21</v>
      </c>
    </row>
    <row r="17" spans="1:19" x14ac:dyDescent="0.3">
      <c r="A17" s="63" t="s">
        <v>1690</v>
      </c>
      <c r="B17" s="64">
        <f>VLOOKUP($A17,'Return Data'!$B$7:$R$2292,3,0)</f>
        <v>44531</v>
      </c>
      <c r="C17" s="65">
        <f>VLOOKUP($A17,'Return Data'!$B$7:$R$2292,4,0)</f>
        <v>24.65</v>
      </c>
      <c r="D17" s="65">
        <f>VLOOKUP($A17,'Return Data'!$B$7:$R$2292,10,0)</f>
        <v>0.44819999999999999</v>
      </c>
      <c r="E17" s="66">
        <f t="shared" si="0"/>
        <v>19</v>
      </c>
      <c r="F17" s="65">
        <f>VLOOKUP($A17,'Return Data'!$B$7:$R$2292,11,0)</f>
        <v>4.7153999999999998</v>
      </c>
      <c r="G17" s="66">
        <f t="shared" si="1"/>
        <v>17</v>
      </c>
      <c r="H17" s="65">
        <f>VLOOKUP($A17,'Return Data'!$B$7:$R$2292,12,0)</f>
        <v>6.6638000000000002</v>
      </c>
      <c r="I17" s="66">
        <f t="shared" si="2"/>
        <v>19</v>
      </c>
      <c r="J17" s="65">
        <f>VLOOKUP($A17,'Return Data'!$B$7:$R$2292,13,0)</f>
        <v>11.0861</v>
      </c>
      <c r="K17" s="66">
        <f t="shared" si="3"/>
        <v>20</v>
      </c>
      <c r="L17" s="65">
        <f>VLOOKUP($A17,'Return Data'!$B$7:$R$2292,17,0)</f>
        <v>9.6143999999999998</v>
      </c>
      <c r="M17" s="66">
        <f t="shared" si="5"/>
        <v>16</v>
      </c>
      <c r="N17" s="65">
        <f>VLOOKUP($A17,'Return Data'!$B$7:$R$2292,14,0)</f>
        <v>8.1283999999999992</v>
      </c>
      <c r="O17" s="66">
        <f t="shared" si="6"/>
        <v>18</v>
      </c>
      <c r="P17" s="65">
        <f>VLOOKUP($A17,'Return Data'!$B$7:$R$2292,15,0)</f>
        <v>6.3122999999999996</v>
      </c>
      <c r="Q17" s="66">
        <f t="shared" si="7"/>
        <v>13</v>
      </c>
      <c r="R17" s="65">
        <f>VLOOKUP($A17,'Return Data'!$B$7:$R$2292,16,0)</f>
        <v>6.9177999999999997</v>
      </c>
      <c r="S17" s="67">
        <f t="shared" si="4"/>
        <v>22</v>
      </c>
    </row>
    <row r="18" spans="1:19" x14ac:dyDescent="0.3">
      <c r="A18" s="63" t="s">
        <v>1691</v>
      </c>
      <c r="B18" s="64">
        <f>VLOOKUP($A18,'Return Data'!$B$7:$R$2292,3,0)</f>
        <v>44531</v>
      </c>
      <c r="C18" s="65">
        <f>VLOOKUP($A18,'Return Data'!$B$7:$R$2292,4,0)</f>
        <v>12.5692</v>
      </c>
      <c r="D18" s="65">
        <f>VLOOKUP($A18,'Return Data'!$B$7:$R$2292,10,0)</f>
        <v>1.3408</v>
      </c>
      <c r="E18" s="66">
        <f t="shared" si="0"/>
        <v>9</v>
      </c>
      <c r="F18" s="65">
        <f>VLOOKUP($A18,'Return Data'!$B$7:$R$2292,11,0)</f>
        <v>5.0822000000000003</v>
      </c>
      <c r="G18" s="66">
        <f t="shared" si="1"/>
        <v>15</v>
      </c>
      <c r="H18" s="65">
        <f>VLOOKUP($A18,'Return Data'!$B$7:$R$2292,12,0)</f>
        <v>7.8891999999999998</v>
      </c>
      <c r="I18" s="66">
        <f t="shared" si="2"/>
        <v>15</v>
      </c>
      <c r="J18" s="65">
        <f>VLOOKUP($A18,'Return Data'!$B$7:$R$2292,13,0)</f>
        <v>11.3629</v>
      </c>
      <c r="K18" s="66">
        <f t="shared" si="3"/>
        <v>18</v>
      </c>
      <c r="L18" s="65">
        <f>VLOOKUP($A18,'Return Data'!$B$7:$R$2292,17,0)</f>
        <v>9.0182000000000002</v>
      </c>
      <c r="M18" s="66">
        <f t="shared" si="5"/>
        <v>18</v>
      </c>
      <c r="N18" s="65"/>
      <c r="O18" s="66"/>
      <c r="P18" s="65"/>
      <c r="Q18" s="66"/>
      <c r="R18" s="65">
        <f>VLOOKUP($A18,'Return Data'!$B$7:$R$2292,16,0)</f>
        <v>8.7043999999999997</v>
      </c>
      <c r="S18" s="67">
        <f t="shared" si="4"/>
        <v>9</v>
      </c>
    </row>
    <row r="19" spans="1:19" x14ac:dyDescent="0.3">
      <c r="A19" s="63" t="s">
        <v>1692</v>
      </c>
      <c r="B19" s="64">
        <f>VLOOKUP($A19,'Return Data'!$B$7:$R$2292,3,0)</f>
        <v>44531</v>
      </c>
      <c r="C19" s="65">
        <f>VLOOKUP($A19,'Return Data'!$B$7:$R$2292,4,0)</f>
        <v>18.223700000000001</v>
      </c>
      <c r="D19" s="65">
        <f>VLOOKUP($A19,'Return Data'!$B$7:$R$2292,10,0)</f>
        <v>2.8553000000000002</v>
      </c>
      <c r="E19" s="66">
        <f t="shared" si="0"/>
        <v>2</v>
      </c>
      <c r="F19" s="65">
        <f>VLOOKUP($A19,'Return Data'!$B$7:$R$2292,11,0)</f>
        <v>6.1757999999999997</v>
      </c>
      <c r="G19" s="66">
        <f t="shared" si="1"/>
        <v>9</v>
      </c>
      <c r="H19" s="65">
        <f>VLOOKUP($A19,'Return Data'!$B$7:$R$2292,12,0)</f>
        <v>8.6879000000000008</v>
      </c>
      <c r="I19" s="66">
        <f t="shared" si="2"/>
        <v>12</v>
      </c>
      <c r="J19" s="65">
        <f>VLOOKUP($A19,'Return Data'!$B$7:$R$2292,13,0)</f>
        <v>12.8025</v>
      </c>
      <c r="K19" s="66">
        <f t="shared" si="3"/>
        <v>16</v>
      </c>
      <c r="L19" s="65">
        <f>VLOOKUP($A19,'Return Data'!$B$7:$R$2292,17,0)</f>
        <v>10.6478</v>
      </c>
      <c r="M19" s="66">
        <f t="shared" si="5"/>
        <v>12</v>
      </c>
      <c r="N19" s="65">
        <f>VLOOKUP($A19,'Return Data'!$B$7:$R$2292,14,0)</f>
        <v>9.7736000000000001</v>
      </c>
      <c r="O19" s="66">
        <f t="shared" si="6"/>
        <v>9</v>
      </c>
      <c r="P19" s="65">
        <f>VLOOKUP($A19,'Return Data'!$B$7:$R$2292,15,0)</f>
        <v>9.3667999999999996</v>
      </c>
      <c r="Q19" s="66">
        <f t="shared" si="7"/>
        <v>6</v>
      </c>
      <c r="R19" s="65">
        <f>VLOOKUP($A19,'Return Data'!$B$7:$R$2292,16,0)</f>
        <v>8.7690000000000001</v>
      </c>
      <c r="S19" s="67">
        <f t="shared" si="4"/>
        <v>7</v>
      </c>
    </row>
    <row r="20" spans="1:19" x14ac:dyDescent="0.3">
      <c r="A20" s="63" t="s">
        <v>1693</v>
      </c>
      <c r="B20" s="64">
        <f>VLOOKUP($A20,'Return Data'!$B$7:$R$2292,3,0)</f>
        <v>44531</v>
      </c>
      <c r="C20" s="65">
        <f>VLOOKUP($A20,'Return Data'!$B$7:$R$2292,4,0)</f>
        <v>22.809000000000001</v>
      </c>
      <c r="D20" s="65">
        <f>VLOOKUP($A20,'Return Data'!$B$7:$R$2292,10,0)</f>
        <v>0.90690000000000004</v>
      </c>
      <c r="E20" s="66">
        <f t="shared" si="0"/>
        <v>13</v>
      </c>
      <c r="F20" s="65">
        <f>VLOOKUP($A20,'Return Data'!$B$7:$R$2292,11,0)</f>
        <v>6.7436999999999996</v>
      </c>
      <c r="G20" s="66">
        <f t="shared" si="1"/>
        <v>5</v>
      </c>
      <c r="H20" s="65">
        <f>VLOOKUP($A20,'Return Data'!$B$7:$R$2292,12,0)</f>
        <v>10.933299999999999</v>
      </c>
      <c r="I20" s="66">
        <f t="shared" si="2"/>
        <v>4</v>
      </c>
      <c r="J20" s="65">
        <f>VLOOKUP($A20,'Return Data'!$B$7:$R$2292,13,0)</f>
        <v>18.022400000000001</v>
      </c>
      <c r="K20" s="66">
        <f t="shared" si="3"/>
        <v>5</v>
      </c>
      <c r="L20" s="65">
        <f>VLOOKUP($A20,'Return Data'!$B$7:$R$2292,17,0)</f>
        <v>13.2178</v>
      </c>
      <c r="M20" s="66">
        <f t="shared" si="5"/>
        <v>4</v>
      </c>
      <c r="N20" s="65">
        <f>VLOOKUP($A20,'Return Data'!$B$7:$R$2292,14,0)</f>
        <v>9.8398000000000003</v>
      </c>
      <c r="O20" s="66">
        <f t="shared" si="6"/>
        <v>8</v>
      </c>
      <c r="P20" s="65">
        <f>VLOOKUP($A20,'Return Data'!$B$7:$R$2292,15,0)</f>
        <v>8.3484999999999996</v>
      </c>
      <c r="Q20" s="66">
        <f t="shared" si="7"/>
        <v>8</v>
      </c>
      <c r="R20" s="65">
        <f>VLOOKUP($A20,'Return Data'!$B$7:$R$2292,16,0)</f>
        <v>8.4814000000000007</v>
      </c>
      <c r="S20" s="67">
        <f t="shared" si="4"/>
        <v>12</v>
      </c>
    </row>
    <row r="21" spans="1:19" x14ac:dyDescent="0.3">
      <c r="A21" s="63" t="s">
        <v>1694</v>
      </c>
      <c r="B21" s="64">
        <f>VLOOKUP($A21,'Return Data'!$B$7:$R$2292,3,0)</f>
        <v>44531</v>
      </c>
      <c r="C21" s="65">
        <f>VLOOKUP($A21,'Return Data'!$B$7:$R$2292,4,0)</f>
        <v>15.4754</v>
      </c>
      <c r="D21" s="65">
        <f>VLOOKUP($A21,'Return Data'!$B$7:$R$2292,10,0)</f>
        <v>1.6359999999999999</v>
      </c>
      <c r="E21" s="66">
        <f t="shared" si="0"/>
        <v>4</v>
      </c>
      <c r="F21" s="65">
        <f>VLOOKUP($A21,'Return Data'!$B$7:$R$2292,11,0)</f>
        <v>7.6144999999999996</v>
      </c>
      <c r="G21" s="66">
        <f t="shared" si="1"/>
        <v>3</v>
      </c>
      <c r="H21" s="65">
        <f>VLOOKUP($A21,'Return Data'!$B$7:$R$2292,12,0)</f>
        <v>11.901400000000001</v>
      </c>
      <c r="I21" s="66">
        <f t="shared" si="2"/>
        <v>2</v>
      </c>
      <c r="J21" s="65">
        <f>VLOOKUP($A21,'Return Data'!$B$7:$R$2292,13,0)</f>
        <v>20.2851</v>
      </c>
      <c r="K21" s="66">
        <f t="shared" si="3"/>
        <v>3</v>
      </c>
      <c r="L21" s="65">
        <f>VLOOKUP($A21,'Return Data'!$B$7:$R$2292,17,0)</f>
        <v>14.7387</v>
      </c>
      <c r="M21" s="66">
        <f t="shared" si="5"/>
        <v>3</v>
      </c>
      <c r="N21" s="65">
        <f>VLOOKUP($A21,'Return Data'!$B$7:$R$2292,14,0)</f>
        <v>12.7668</v>
      </c>
      <c r="O21" s="66">
        <f t="shared" si="6"/>
        <v>1</v>
      </c>
      <c r="P21" s="65"/>
      <c r="Q21" s="66"/>
      <c r="R21" s="65">
        <f>VLOOKUP($A21,'Return Data'!$B$7:$R$2292,16,0)</f>
        <v>9.4560999999999993</v>
      </c>
      <c r="S21" s="67">
        <f t="shared" si="4"/>
        <v>3</v>
      </c>
    </row>
    <row r="22" spans="1:19" x14ac:dyDescent="0.3">
      <c r="A22" s="63" t="s">
        <v>1695</v>
      </c>
      <c r="B22" s="64">
        <f>VLOOKUP($A22,'Return Data'!$B$7:$R$2292,3,0)</f>
        <v>44531</v>
      </c>
      <c r="C22" s="65">
        <f>VLOOKUP($A22,'Return Data'!$B$7:$R$2292,4,0)</f>
        <v>14.57</v>
      </c>
      <c r="D22" s="65">
        <f>VLOOKUP($A22,'Return Data'!$B$7:$R$2292,10,0)</f>
        <v>1.3988</v>
      </c>
      <c r="E22" s="66">
        <f t="shared" si="0"/>
        <v>7</v>
      </c>
      <c r="F22" s="65">
        <f>VLOOKUP($A22,'Return Data'!$B$7:$R$2292,11,0)</f>
        <v>6.8808999999999996</v>
      </c>
      <c r="G22" s="66">
        <f t="shared" si="1"/>
        <v>4</v>
      </c>
      <c r="H22" s="65">
        <f>VLOOKUP($A22,'Return Data'!$B$7:$R$2292,12,0)</f>
        <v>10.7479</v>
      </c>
      <c r="I22" s="66">
        <f t="shared" si="2"/>
        <v>5</v>
      </c>
      <c r="J22" s="65">
        <f>VLOOKUP($A22,'Return Data'!$B$7:$R$2292,13,0)</f>
        <v>18.5517</v>
      </c>
      <c r="K22" s="66">
        <f t="shared" si="3"/>
        <v>4</v>
      </c>
      <c r="L22" s="65">
        <f>VLOOKUP($A22,'Return Data'!$B$7:$R$2292,17,0)</f>
        <v>14.8461</v>
      </c>
      <c r="M22" s="66">
        <f t="shared" si="5"/>
        <v>2</v>
      </c>
      <c r="N22" s="65"/>
      <c r="O22" s="66"/>
      <c r="P22" s="65"/>
      <c r="Q22" s="66"/>
      <c r="R22" s="65">
        <f>VLOOKUP($A22,'Return Data'!$B$7:$R$2292,16,0)</f>
        <v>13.5647</v>
      </c>
      <c r="S22" s="67">
        <f t="shared" si="4"/>
        <v>1</v>
      </c>
    </row>
    <row r="23" spans="1:19" x14ac:dyDescent="0.3">
      <c r="A23" s="63" t="s">
        <v>1696</v>
      </c>
      <c r="B23" s="64">
        <f>VLOOKUP($A23,'Return Data'!$B$7:$R$2292,3,0)</f>
        <v>44531</v>
      </c>
      <c r="C23" s="65">
        <f>VLOOKUP($A23,'Return Data'!$B$7:$R$2292,4,0)</f>
        <v>12.2263</v>
      </c>
      <c r="D23" s="65">
        <f>VLOOKUP($A23,'Return Data'!$B$7:$R$2292,10,0)</f>
        <v>9.9900000000000003E-2</v>
      </c>
      <c r="E23" s="66">
        <f t="shared" si="0"/>
        <v>21</v>
      </c>
      <c r="F23" s="65">
        <f>VLOOKUP($A23,'Return Data'!$B$7:$R$2292,11,0)</f>
        <v>4.6243999999999996</v>
      </c>
      <c r="G23" s="66">
        <f t="shared" si="1"/>
        <v>18</v>
      </c>
      <c r="H23" s="65">
        <f>VLOOKUP($A23,'Return Data'!$B$7:$R$2292,12,0)</f>
        <v>7.0838999999999999</v>
      </c>
      <c r="I23" s="66">
        <f t="shared" si="2"/>
        <v>17</v>
      </c>
      <c r="J23" s="65">
        <f>VLOOKUP($A23,'Return Data'!$B$7:$R$2292,13,0)</f>
        <v>13.8315</v>
      </c>
      <c r="K23" s="66">
        <f t="shared" si="3"/>
        <v>13</v>
      </c>
      <c r="L23" s="65">
        <f>VLOOKUP($A23,'Return Data'!$B$7:$R$2292,17,0)</f>
        <v>2.0693000000000001</v>
      </c>
      <c r="M23" s="66">
        <f t="shared" si="5"/>
        <v>23</v>
      </c>
      <c r="N23" s="65">
        <f>VLOOKUP($A23,'Return Data'!$B$7:$R$2292,14,0)</f>
        <v>-0.69479999999999997</v>
      </c>
      <c r="O23" s="66">
        <f t="shared" si="6"/>
        <v>19</v>
      </c>
      <c r="P23" s="65">
        <f>VLOOKUP($A23,'Return Data'!$B$7:$R$2292,15,0)</f>
        <v>2.6322000000000001</v>
      </c>
      <c r="Q23" s="66">
        <f t="shared" si="7"/>
        <v>15</v>
      </c>
      <c r="R23" s="65">
        <f>VLOOKUP($A23,'Return Data'!$B$7:$R$2292,16,0)</f>
        <v>3.1345999999999998</v>
      </c>
      <c r="S23" s="67">
        <f t="shared" si="4"/>
        <v>23</v>
      </c>
    </row>
    <row r="24" spans="1:19" x14ac:dyDescent="0.3">
      <c r="A24" s="63" t="s">
        <v>1697</v>
      </c>
      <c r="B24" s="64">
        <f>VLOOKUP($A24,'Return Data'!$B$7:$R$2292,3,0)</f>
        <v>44531</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1699</v>
      </c>
      <c r="B25" s="64">
        <f>VLOOKUP($A25,'Return Data'!$B$7:$R$2292,3,0)</f>
        <v>44531</v>
      </c>
      <c r="C25" s="65">
        <f>VLOOKUP($A25,'Return Data'!$B$7:$R$2292,4,0)</f>
        <v>39.520000000000003</v>
      </c>
      <c r="D25" s="65">
        <f>VLOOKUP($A25,'Return Data'!$B$7:$R$2292,10,0)</f>
        <v>1.3917999999999999</v>
      </c>
      <c r="E25" s="66">
        <f t="shared" ref="E25:E31" si="8">RANK(D25,D$8:D$31,0)</f>
        <v>8</v>
      </c>
      <c r="F25" s="65">
        <f>VLOOKUP($A25,'Return Data'!$B$7:$R$2292,11,0)</f>
        <v>5.8194999999999997</v>
      </c>
      <c r="G25" s="66">
        <f t="shared" ref="G25:G31" si="9">RANK(F25,F$8:F$31,0)</f>
        <v>11</v>
      </c>
      <c r="H25" s="65">
        <f>VLOOKUP($A25,'Return Data'!$B$7:$R$2292,12,0)</f>
        <v>9.0922999999999998</v>
      </c>
      <c r="I25" s="66">
        <f t="shared" ref="I25:I31" si="10">RANK(H25,H$8:H$31,0)</f>
        <v>9</v>
      </c>
      <c r="J25" s="65">
        <f>VLOOKUP($A25,'Return Data'!$B$7:$R$2292,13,0)</f>
        <v>14.9268</v>
      </c>
      <c r="K25" s="66">
        <f t="shared" ref="K25:K31" si="11">RANK(J25,J$8:J$31,0)</f>
        <v>11</v>
      </c>
      <c r="L25" s="65">
        <f>VLOOKUP($A25,'Return Data'!$B$7:$R$2292,17,0)</f>
        <v>8.8376000000000001</v>
      </c>
      <c r="M25" s="66">
        <f t="shared" si="5"/>
        <v>20</v>
      </c>
      <c r="N25" s="65">
        <f>VLOOKUP($A25,'Return Data'!$B$7:$R$2292,14,0)</f>
        <v>8.8797999999999995</v>
      </c>
      <c r="O25" s="66">
        <f t="shared" si="6"/>
        <v>14</v>
      </c>
      <c r="P25" s="65">
        <f>VLOOKUP($A25,'Return Data'!$B$7:$R$2292,15,0)</f>
        <v>8.0840999999999994</v>
      </c>
      <c r="Q25" s="66">
        <f t="shared" si="7"/>
        <v>9</v>
      </c>
      <c r="R25" s="65">
        <f>VLOOKUP($A25,'Return Data'!$B$7:$R$2292,16,0)</f>
        <v>8.0107999999999997</v>
      </c>
      <c r="S25" s="67">
        <f t="shared" ref="S25:S31" si="12">RANK(R25,R$8:R$31,0)</f>
        <v>16</v>
      </c>
    </row>
    <row r="26" spans="1:19" x14ac:dyDescent="0.3">
      <c r="A26" s="63" t="s">
        <v>1700</v>
      </c>
      <c r="B26" s="64">
        <f>VLOOKUP($A26,'Return Data'!$B$7:$R$2292,3,0)</f>
        <v>44531</v>
      </c>
      <c r="C26" s="65">
        <f>VLOOKUP($A26,'Return Data'!$B$7:$R$2292,4,0)</f>
        <v>49.85</v>
      </c>
      <c r="D26" s="65">
        <f>VLOOKUP($A26,'Return Data'!$B$7:$R$2292,10,0)</f>
        <v>3.4218999999999999</v>
      </c>
      <c r="E26" s="66">
        <f t="shared" si="8"/>
        <v>1</v>
      </c>
      <c r="F26" s="65">
        <f>VLOOKUP($A26,'Return Data'!$B$7:$R$2292,11,0)</f>
        <v>9.6481999999999992</v>
      </c>
      <c r="G26" s="66">
        <f t="shared" si="9"/>
        <v>1</v>
      </c>
      <c r="H26" s="65">
        <f>VLOOKUP($A26,'Return Data'!$B$7:$R$2292,12,0)</f>
        <v>12.761100000000001</v>
      </c>
      <c r="I26" s="66">
        <f t="shared" si="10"/>
        <v>1</v>
      </c>
      <c r="J26" s="65">
        <f>VLOOKUP($A26,'Return Data'!$B$7:$R$2292,13,0)</f>
        <v>20.570799999999998</v>
      </c>
      <c r="K26" s="66">
        <f t="shared" si="11"/>
        <v>2</v>
      </c>
      <c r="L26" s="65">
        <f>VLOOKUP($A26,'Return Data'!$B$7:$R$2292,17,0)</f>
        <v>16.1419</v>
      </c>
      <c r="M26" s="66">
        <f t="shared" si="5"/>
        <v>1</v>
      </c>
      <c r="N26" s="65">
        <f>VLOOKUP($A26,'Return Data'!$B$7:$R$2292,14,0)</f>
        <v>12.3919</v>
      </c>
      <c r="O26" s="66">
        <f t="shared" si="6"/>
        <v>2</v>
      </c>
      <c r="P26" s="65">
        <f>VLOOKUP($A26,'Return Data'!$B$7:$R$2292,15,0)</f>
        <v>10.4437</v>
      </c>
      <c r="Q26" s="66">
        <f t="shared" si="7"/>
        <v>1</v>
      </c>
      <c r="R26" s="65">
        <f>VLOOKUP($A26,'Return Data'!$B$7:$R$2292,16,0)</f>
        <v>8.5687999999999995</v>
      </c>
      <c r="S26" s="67">
        <f t="shared" si="12"/>
        <v>11</v>
      </c>
    </row>
    <row r="27" spans="1:19" x14ac:dyDescent="0.3">
      <c r="A27" s="63" t="s">
        <v>1701</v>
      </c>
      <c r="B27" s="64">
        <f>VLOOKUP($A27,'Return Data'!$B$7:$R$2292,3,0)</f>
        <v>44531</v>
      </c>
      <c r="C27" s="65">
        <f>VLOOKUP($A27,'Return Data'!$B$7:$R$2292,4,0)</f>
        <v>17.251799999999999</v>
      </c>
      <c r="D27" s="65">
        <f>VLOOKUP($A27,'Return Data'!$B$7:$R$2292,10,0)</f>
        <v>1.6054999999999999</v>
      </c>
      <c r="E27" s="66">
        <f t="shared" si="8"/>
        <v>6</v>
      </c>
      <c r="F27" s="65">
        <f>VLOOKUP($A27,'Return Data'!$B$7:$R$2292,11,0)</f>
        <v>5.7931999999999997</v>
      </c>
      <c r="G27" s="66">
        <f t="shared" si="9"/>
        <v>12</v>
      </c>
      <c r="H27" s="65">
        <f>VLOOKUP($A27,'Return Data'!$B$7:$R$2292,12,0)</f>
        <v>9.3713999999999995</v>
      </c>
      <c r="I27" s="66">
        <f t="shared" si="10"/>
        <v>7</v>
      </c>
      <c r="J27" s="65">
        <f>VLOOKUP($A27,'Return Data'!$B$7:$R$2292,13,0)</f>
        <v>16.537099999999999</v>
      </c>
      <c r="K27" s="66">
        <f t="shared" si="11"/>
        <v>7</v>
      </c>
      <c r="L27" s="65">
        <f>VLOOKUP($A27,'Return Data'!$B$7:$R$2292,17,0)</f>
        <v>12.6503</v>
      </c>
      <c r="M27" s="66">
        <f t="shared" si="5"/>
        <v>5</v>
      </c>
      <c r="N27" s="65">
        <f>VLOOKUP($A27,'Return Data'!$B$7:$R$2292,14,0)</f>
        <v>11.308299999999999</v>
      </c>
      <c r="O27" s="66">
        <f t="shared" si="6"/>
        <v>3</v>
      </c>
      <c r="P27" s="65">
        <f>VLOOKUP($A27,'Return Data'!$B$7:$R$2292,15,0)</f>
        <v>9.3864999999999998</v>
      </c>
      <c r="Q27" s="66">
        <f t="shared" si="7"/>
        <v>5</v>
      </c>
      <c r="R27" s="65">
        <f>VLOOKUP($A27,'Return Data'!$B$7:$R$2292,16,0)</f>
        <v>8.7230000000000008</v>
      </c>
      <c r="S27" s="67">
        <f t="shared" si="12"/>
        <v>8</v>
      </c>
    </row>
    <row r="28" spans="1:19" x14ac:dyDescent="0.3">
      <c r="A28" s="63" t="s">
        <v>1702</v>
      </c>
      <c r="B28" s="64">
        <f>VLOOKUP($A28,'Return Data'!$B$7:$R$2292,3,0)</f>
        <v>44531</v>
      </c>
      <c r="C28" s="65">
        <f>VLOOKUP($A28,'Return Data'!$B$7:$R$2292,4,0)</f>
        <v>12.478899999999999</v>
      </c>
      <c r="D28" s="65">
        <f>VLOOKUP($A28,'Return Data'!$B$7:$R$2292,10,0)</f>
        <v>-5.9299999999999999E-2</v>
      </c>
      <c r="E28" s="66">
        <f t="shared" si="8"/>
        <v>22</v>
      </c>
      <c r="F28" s="65">
        <f>VLOOKUP($A28,'Return Data'!$B$7:$R$2292,11,0)</f>
        <v>4.0176999999999996</v>
      </c>
      <c r="G28" s="66">
        <f t="shared" si="9"/>
        <v>21</v>
      </c>
      <c r="H28" s="65">
        <f>VLOOKUP($A28,'Return Data'!$B$7:$R$2292,12,0)</f>
        <v>5.8376999999999999</v>
      </c>
      <c r="I28" s="66">
        <f t="shared" si="10"/>
        <v>21</v>
      </c>
      <c r="J28" s="65">
        <f>VLOOKUP($A28,'Return Data'!$B$7:$R$2292,13,0)</f>
        <v>10.389799999999999</v>
      </c>
      <c r="K28" s="66">
        <f t="shared" si="11"/>
        <v>22</v>
      </c>
      <c r="L28" s="65">
        <f>VLOOKUP($A28,'Return Data'!$B$7:$R$2292,17,0)</f>
        <v>7.7049000000000003</v>
      </c>
      <c r="M28" s="66">
        <f t="shared" si="5"/>
        <v>21</v>
      </c>
      <c r="N28" s="65"/>
      <c r="O28" s="66"/>
      <c r="P28" s="65"/>
      <c r="Q28" s="66"/>
      <c r="R28" s="65">
        <f>VLOOKUP($A28,'Return Data'!$B$7:$R$2292,16,0)</f>
        <v>7.6976000000000004</v>
      </c>
      <c r="S28" s="67">
        <f t="shared" si="12"/>
        <v>18</v>
      </c>
    </row>
    <row r="29" spans="1:19" x14ac:dyDescent="0.3">
      <c r="A29" s="63" t="s">
        <v>1703</v>
      </c>
      <c r="B29" s="64">
        <f>VLOOKUP($A29,'Return Data'!$B$7:$R$2292,3,0)</f>
        <v>44531</v>
      </c>
      <c r="C29" s="65">
        <f>VLOOKUP($A29,'Return Data'!$B$7:$R$2292,4,0)</f>
        <v>53.993268949713602</v>
      </c>
      <c r="D29" s="65">
        <f>VLOOKUP($A29,'Return Data'!$B$7:$R$2292,10,0)</f>
        <v>1.1384000000000001</v>
      </c>
      <c r="E29" s="66">
        <f t="shared" si="8"/>
        <v>11</v>
      </c>
      <c r="F29" s="65">
        <f>VLOOKUP($A29,'Return Data'!$B$7:$R$2292,11,0)</f>
        <v>5.5042999999999997</v>
      </c>
      <c r="G29" s="66">
        <f t="shared" si="9"/>
        <v>13</v>
      </c>
      <c r="H29" s="65">
        <f>VLOOKUP($A29,'Return Data'!$B$7:$R$2292,12,0)</f>
        <v>7.3365999999999998</v>
      </c>
      <c r="I29" s="66">
        <f t="shared" si="10"/>
        <v>16</v>
      </c>
      <c r="J29" s="65">
        <f>VLOOKUP($A29,'Return Data'!$B$7:$R$2292,13,0)</f>
        <v>12.876899999999999</v>
      </c>
      <c r="K29" s="66">
        <f t="shared" si="11"/>
        <v>15</v>
      </c>
      <c r="L29" s="65">
        <f>VLOOKUP($A29,'Return Data'!$B$7:$R$2292,17,0)</f>
        <v>9.76</v>
      </c>
      <c r="M29" s="66">
        <f t="shared" si="5"/>
        <v>14</v>
      </c>
      <c r="N29" s="65">
        <f>VLOOKUP($A29,'Return Data'!$B$7:$R$2292,14,0)</f>
        <v>9.1410999999999998</v>
      </c>
      <c r="O29" s="66">
        <f t="shared" si="6"/>
        <v>12</v>
      </c>
      <c r="P29" s="65">
        <f>VLOOKUP($A29,'Return Data'!$B$7:$R$2292,15,0)</f>
        <v>7.1058000000000003</v>
      </c>
      <c r="Q29" s="66">
        <f t="shared" si="7"/>
        <v>12</v>
      </c>
      <c r="R29" s="65">
        <f>VLOOKUP($A29,'Return Data'!$B$7:$R$2292,16,0)</f>
        <v>7.8792</v>
      </c>
      <c r="S29" s="67">
        <f t="shared" si="12"/>
        <v>17</v>
      </c>
    </row>
    <row r="30" spans="1:19" x14ac:dyDescent="0.3">
      <c r="A30" s="63" t="s">
        <v>1704</v>
      </c>
      <c r="B30" s="64">
        <f>VLOOKUP($A30,'Return Data'!$B$7:$R$2292,3,0)</f>
        <v>44531</v>
      </c>
      <c r="C30" s="65">
        <f>VLOOKUP($A30,'Return Data'!$B$7:$R$2292,4,0)</f>
        <v>13.24</v>
      </c>
      <c r="D30" s="65">
        <f>VLOOKUP($A30,'Return Data'!$B$7:$R$2292,10,0)</f>
        <v>0.76100000000000001</v>
      </c>
      <c r="E30" s="66">
        <f t="shared" si="8"/>
        <v>14</v>
      </c>
      <c r="F30" s="65">
        <f>VLOOKUP($A30,'Return Data'!$B$7:$R$2292,11,0)</f>
        <v>4.8297999999999996</v>
      </c>
      <c r="G30" s="66">
        <f t="shared" si="9"/>
        <v>16</v>
      </c>
      <c r="H30" s="65">
        <f>VLOOKUP($A30,'Return Data'!$B$7:$R$2292,12,0)</f>
        <v>6.9466999999999999</v>
      </c>
      <c r="I30" s="66">
        <f t="shared" si="10"/>
        <v>18</v>
      </c>
      <c r="J30" s="65">
        <f>VLOOKUP($A30,'Return Data'!$B$7:$R$2292,13,0)</f>
        <v>10.795</v>
      </c>
      <c r="K30" s="66">
        <f t="shared" si="11"/>
        <v>21</v>
      </c>
      <c r="L30" s="65">
        <f>VLOOKUP($A30,'Return Data'!$B$7:$R$2292,17,0)</f>
        <v>9.8679000000000006</v>
      </c>
      <c r="M30" s="66">
        <f t="shared" si="5"/>
        <v>13</v>
      </c>
      <c r="N30" s="65">
        <f>VLOOKUP($A30,'Return Data'!$B$7:$R$2292,14,0)</f>
        <v>9.2455999999999996</v>
      </c>
      <c r="O30" s="66">
        <f t="shared" si="6"/>
        <v>11</v>
      </c>
      <c r="P30" s="65"/>
      <c r="Q30" s="66"/>
      <c r="R30" s="65">
        <f>VLOOKUP($A30,'Return Data'!$B$7:$R$2292,16,0)</f>
        <v>8.8347999999999995</v>
      </c>
      <c r="S30" s="67">
        <f t="shared" si="12"/>
        <v>5</v>
      </c>
    </row>
    <row r="31" spans="1:19" x14ac:dyDescent="0.3">
      <c r="A31" s="63" t="s">
        <v>1705</v>
      </c>
      <c r="B31" s="64">
        <f>VLOOKUP($A31,'Return Data'!$B$7:$R$2292,3,0)</f>
        <v>44531</v>
      </c>
      <c r="C31" s="65">
        <f>VLOOKUP($A31,'Return Data'!$B$7:$R$2292,4,0)</f>
        <v>13.0183</v>
      </c>
      <c r="D31" s="65">
        <f>VLOOKUP($A31,'Return Data'!$B$7:$R$2292,10,0)</f>
        <v>1.6355999999999999</v>
      </c>
      <c r="E31" s="66">
        <f t="shared" si="8"/>
        <v>5</v>
      </c>
      <c r="F31" s="65">
        <f>VLOOKUP($A31,'Return Data'!$B$7:$R$2292,11,0)</f>
        <v>5.2493999999999996</v>
      </c>
      <c r="G31" s="66">
        <f t="shared" si="9"/>
        <v>14</v>
      </c>
      <c r="H31" s="65">
        <f>VLOOKUP($A31,'Return Data'!$B$7:$R$2292,12,0)</f>
        <v>9.0190999999999999</v>
      </c>
      <c r="I31" s="66">
        <f t="shared" si="10"/>
        <v>10</v>
      </c>
      <c r="J31" s="65">
        <f>VLOOKUP($A31,'Return Data'!$B$7:$R$2292,13,0)</f>
        <v>16.549099999999999</v>
      </c>
      <c r="K31" s="66">
        <f t="shared" si="11"/>
        <v>6</v>
      </c>
      <c r="L31" s="65">
        <f>VLOOKUP($A31,'Return Data'!$B$7:$R$2292,17,0)</f>
        <v>11.8901</v>
      </c>
      <c r="M31" s="66">
        <f t="shared" si="5"/>
        <v>9</v>
      </c>
      <c r="N31" s="65">
        <f>VLOOKUP($A31,'Return Data'!$B$7:$R$2292,14,0)</f>
        <v>9.4097000000000008</v>
      </c>
      <c r="O31" s="66">
        <f t="shared" si="6"/>
        <v>10</v>
      </c>
      <c r="P31" s="65"/>
      <c r="Q31" s="66"/>
      <c r="R31" s="65">
        <f>VLOOKUP($A31,'Return Data'!$B$7:$R$2292,16,0)</f>
        <v>8.4341000000000008</v>
      </c>
      <c r="S31" s="67">
        <f t="shared" si="12"/>
        <v>13</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1.0453565217391303</v>
      </c>
      <c r="E33" s="74"/>
      <c r="F33" s="75">
        <f>AVERAGE(F8:F31)</f>
        <v>5.7211782608695652</v>
      </c>
      <c r="G33" s="74"/>
      <c r="H33" s="75">
        <f>AVERAGE(H8:H31)</f>
        <v>8.5934086956521725</v>
      </c>
      <c r="I33" s="74"/>
      <c r="J33" s="75">
        <f>AVERAGE(J8:J31)</f>
        <v>14.572095652173914</v>
      </c>
      <c r="K33" s="74"/>
      <c r="L33" s="75">
        <f>AVERAGE(L8:L31)</f>
        <v>10.671582608695649</v>
      </c>
      <c r="M33" s="74"/>
      <c r="N33" s="75">
        <f>AVERAGE(N8:N31)</f>
        <v>9.3513631578947383</v>
      </c>
      <c r="O33" s="74"/>
      <c r="P33" s="75">
        <f>AVERAGE(P8:P31)</f>
        <v>8.0980000000000008</v>
      </c>
      <c r="Q33" s="74"/>
      <c r="R33" s="75">
        <f>AVERAGE(R8:R31)</f>
        <v>8.3504478260869579</v>
      </c>
      <c r="S33" s="76"/>
    </row>
    <row r="34" spans="1:19" x14ac:dyDescent="0.3">
      <c r="A34" s="73" t="s">
        <v>28</v>
      </c>
      <c r="B34" s="74"/>
      <c r="C34" s="74"/>
      <c r="D34" s="75">
        <f>MIN(D8:D31)</f>
        <v>-1.6532</v>
      </c>
      <c r="E34" s="74"/>
      <c r="F34" s="75">
        <f>MIN(F8:F31)</f>
        <v>3.5802</v>
      </c>
      <c r="G34" s="74"/>
      <c r="H34" s="75">
        <f>MIN(H8:H31)</f>
        <v>5.0686999999999998</v>
      </c>
      <c r="I34" s="74"/>
      <c r="J34" s="75">
        <f>MIN(J8:J31)</f>
        <v>6.8121999999999998</v>
      </c>
      <c r="K34" s="74"/>
      <c r="L34" s="75">
        <f>MIN(L8:L31)</f>
        <v>2.0693000000000001</v>
      </c>
      <c r="M34" s="74"/>
      <c r="N34" s="75">
        <f>MIN(N8:N31)</f>
        <v>-0.69479999999999997</v>
      </c>
      <c r="O34" s="74"/>
      <c r="P34" s="75">
        <f>MIN(P8:P31)</f>
        <v>2.6322000000000001</v>
      </c>
      <c r="Q34" s="74"/>
      <c r="R34" s="75">
        <f>MIN(R8:R31)</f>
        <v>3.1345999999999998</v>
      </c>
      <c r="S34" s="76"/>
    </row>
    <row r="35" spans="1:19" ht="15" thickBot="1" x14ac:dyDescent="0.35">
      <c r="A35" s="77" t="s">
        <v>29</v>
      </c>
      <c r="B35" s="78"/>
      <c r="C35" s="78"/>
      <c r="D35" s="79">
        <f>MAX(D8:D31)</f>
        <v>3.4218999999999999</v>
      </c>
      <c r="E35" s="78"/>
      <c r="F35" s="79">
        <f>MAX(F8:F31)</f>
        <v>9.6481999999999992</v>
      </c>
      <c r="G35" s="78"/>
      <c r="H35" s="79">
        <f>MAX(H8:H31)</f>
        <v>12.761100000000001</v>
      </c>
      <c r="I35" s="78"/>
      <c r="J35" s="79">
        <f>MAX(J8:J31)</f>
        <v>20.7197</v>
      </c>
      <c r="K35" s="78"/>
      <c r="L35" s="79">
        <f>MAX(L8:L31)</f>
        <v>16.1419</v>
      </c>
      <c r="M35" s="78"/>
      <c r="N35" s="79">
        <f>MAX(N8:N31)</f>
        <v>12.7668</v>
      </c>
      <c r="O35" s="78"/>
      <c r="P35" s="79">
        <f>MAX(P8:P31)</f>
        <v>10.4437</v>
      </c>
      <c r="Q35" s="78"/>
      <c r="R35" s="79">
        <f>MAX(R8:R31)</f>
        <v>13.5647</v>
      </c>
      <c r="S35" s="80"/>
    </row>
    <row r="36" spans="1:19" x14ac:dyDescent="0.3">
      <c r="A36" s="112" t="s">
        <v>432</v>
      </c>
    </row>
    <row r="37" spans="1:19" x14ac:dyDescent="0.3">
      <c r="A37" s="14" t="s">
        <v>340</v>
      </c>
    </row>
  </sheetData>
  <sheetProtection algorithmName="SHA-512" hashValue="JhK4w1bdB76N39EZs184XhXvsP+xEIxGYZsPEUx+5edi+ZrSjLxkR4fSbPNGseHKgH1sIHcbqAy7+b9prFhQbw==" saltValue="U2O59VE5B0HOUcwLefD1l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1706</v>
      </c>
      <c r="B8" s="64">
        <f>VLOOKUP($A8,'Return Data'!$B$7:$R$2292,3,0)</f>
        <v>44531</v>
      </c>
      <c r="C8" s="65">
        <f>VLOOKUP($A8,'Return Data'!$B$7:$R$2292,4,0)</f>
        <v>22.470700000000001</v>
      </c>
      <c r="D8" s="65">
        <f>VLOOKUP($A8,'Return Data'!$B$7:$R$2292,10,0)</f>
        <v>0.92979999999999996</v>
      </c>
      <c r="E8" s="66">
        <f t="shared" ref="E8:E33" si="0">RANK(D8,D$8:D$33,0)</f>
        <v>13</v>
      </c>
      <c r="F8" s="65">
        <f>VLOOKUP($A8,'Return Data'!$B$7:$R$2292,11,0)</f>
        <v>2.2612999999999999</v>
      </c>
      <c r="G8" s="66">
        <f t="shared" ref="G8:G33" si="1">RANK(F8,F$8:F$33,0)</f>
        <v>8</v>
      </c>
      <c r="H8" s="65">
        <f>VLOOKUP($A8,'Return Data'!$B$7:$R$2292,12,0)</f>
        <v>3.7437999999999998</v>
      </c>
      <c r="I8" s="66">
        <f>RANK(H8,H$8:H$33,0)</f>
        <v>5</v>
      </c>
      <c r="J8" s="65">
        <f>VLOOKUP($A8,'Return Data'!$B$7:$R$2292,13,0)</f>
        <v>4.6985000000000001</v>
      </c>
      <c r="K8" s="66">
        <f>RANK(J8,J$8:J$33,0)</f>
        <v>2</v>
      </c>
      <c r="L8" s="65">
        <f>VLOOKUP($A8,'Return Data'!$B$7:$R$2292,17,0)</f>
        <v>4.665</v>
      </c>
      <c r="M8" s="66">
        <f>RANK(L8,L$8:L$33,0)</f>
        <v>9</v>
      </c>
      <c r="N8" s="65">
        <f>VLOOKUP($A8,'Return Data'!$B$7:$R$2292,14,0)</f>
        <v>5.3823999999999996</v>
      </c>
      <c r="O8" s="66">
        <f>RANK(N8,N$8:N$33,0)</f>
        <v>6</v>
      </c>
      <c r="P8" s="65">
        <f>VLOOKUP($A8,'Return Data'!$B$7:$R$2292,15,0)</f>
        <v>5.8441999999999998</v>
      </c>
      <c r="Q8" s="66">
        <f>RANK(P8,P$8:P$33,0)</f>
        <v>6</v>
      </c>
      <c r="R8" s="65">
        <f>VLOOKUP($A8,'Return Data'!$B$7:$R$2292,16,0)</f>
        <v>7.0231000000000003</v>
      </c>
      <c r="S8" s="67">
        <f>RANK(R8,R$8:R$33,0)</f>
        <v>4</v>
      </c>
    </row>
    <row r="9" spans="1:20" x14ac:dyDescent="0.3">
      <c r="A9" s="63" t="s">
        <v>1707</v>
      </c>
      <c r="B9" s="64">
        <f>VLOOKUP($A9,'Return Data'!$B$7:$R$2292,3,0)</f>
        <v>44531</v>
      </c>
      <c r="C9" s="65">
        <f>VLOOKUP($A9,'Return Data'!$B$7:$R$2292,4,0)</f>
        <v>15.941599999999999</v>
      </c>
      <c r="D9" s="65">
        <f>VLOOKUP($A9,'Return Data'!$B$7:$R$2292,10,0)</f>
        <v>1.1626000000000001</v>
      </c>
      <c r="E9" s="66">
        <f t="shared" si="0"/>
        <v>2</v>
      </c>
      <c r="F9" s="65">
        <f>VLOOKUP($A9,'Return Data'!$B$7:$R$2292,11,0)</f>
        <v>2.3839999999999999</v>
      </c>
      <c r="G9" s="66">
        <f t="shared" si="1"/>
        <v>3</v>
      </c>
      <c r="H9" s="65">
        <f>VLOOKUP($A9,'Return Data'!$B$7:$R$2292,12,0)</f>
        <v>3.7784</v>
      </c>
      <c r="I9" s="66">
        <f t="shared" ref="I9:I33" si="2">RANK(H9,H$8:H$33,0)</f>
        <v>1</v>
      </c>
      <c r="J9" s="65">
        <f>VLOOKUP($A9,'Return Data'!$B$7:$R$2292,13,0)</f>
        <v>4.6669</v>
      </c>
      <c r="K9" s="66">
        <f t="shared" ref="K9:K33" si="3">RANK(J9,J$8:J$33,0)</f>
        <v>5</v>
      </c>
      <c r="L9" s="65">
        <f>VLOOKUP($A9,'Return Data'!$B$7:$R$2292,17,0)</f>
        <v>4.7064000000000004</v>
      </c>
      <c r="M9" s="66">
        <f t="shared" ref="M9:M33" si="4">RANK(L9,L$8:L$33,0)</f>
        <v>7</v>
      </c>
      <c r="N9" s="65">
        <f>VLOOKUP($A9,'Return Data'!$B$7:$R$2292,14,0)</f>
        <v>5.3216000000000001</v>
      </c>
      <c r="O9" s="66">
        <f t="shared" ref="O9:O33" si="5">RANK(N9,N$8:N$33,0)</f>
        <v>8</v>
      </c>
      <c r="P9" s="65">
        <f>VLOOKUP($A9,'Return Data'!$B$7:$R$2292,15,0)</f>
        <v>5.9443999999999999</v>
      </c>
      <c r="Q9" s="66">
        <f t="shared" ref="Q9:Q33" si="6">RANK(P9,P$8:P$33,0)</f>
        <v>3</v>
      </c>
      <c r="R9" s="65">
        <f>VLOOKUP($A9,'Return Data'!$B$7:$R$2292,16,0)</f>
        <v>6.593</v>
      </c>
      <c r="S9" s="67">
        <f t="shared" ref="S9:S33" si="7">RANK(R9,R$8:R$33,0)</f>
        <v>10</v>
      </c>
    </row>
    <row r="10" spans="1:20" x14ac:dyDescent="0.3">
      <c r="A10" s="63" t="s">
        <v>1708</v>
      </c>
      <c r="B10" s="64">
        <f>VLOOKUP($A10,'Return Data'!$B$7:$R$2292,3,0)</f>
        <v>44531</v>
      </c>
      <c r="C10" s="65">
        <f>VLOOKUP($A10,'Return Data'!$B$7:$R$2292,4,0)</f>
        <v>13.382999999999999</v>
      </c>
      <c r="D10" s="65">
        <f>VLOOKUP($A10,'Return Data'!$B$7:$R$2292,10,0)</f>
        <v>0.95809999999999995</v>
      </c>
      <c r="E10" s="66">
        <f t="shared" si="0"/>
        <v>9</v>
      </c>
      <c r="F10" s="65">
        <f>VLOOKUP($A10,'Return Data'!$B$7:$R$2292,11,0)</f>
        <v>2.2149000000000001</v>
      </c>
      <c r="G10" s="66">
        <f t="shared" si="1"/>
        <v>12</v>
      </c>
      <c r="H10" s="65">
        <f>VLOOKUP($A10,'Return Data'!$B$7:$R$2292,12,0)</f>
        <v>3.5434999999999999</v>
      </c>
      <c r="I10" s="66">
        <f t="shared" si="2"/>
        <v>12</v>
      </c>
      <c r="J10" s="65">
        <f>VLOOKUP($A10,'Return Data'!$B$7:$R$2292,13,0)</f>
        <v>4.5220000000000002</v>
      </c>
      <c r="K10" s="66">
        <f t="shared" si="3"/>
        <v>10</v>
      </c>
      <c r="L10" s="65">
        <f>VLOOKUP($A10,'Return Data'!$B$7:$R$2292,17,0)</f>
        <v>4.7976999999999999</v>
      </c>
      <c r="M10" s="66">
        <f t="shared" si="4"/>
        <v>4</v>
      </c>
      <c r="N10" s="65">
        <f>VLOOKUP($A10,'Return Data'!$B$7:$R$2292,14,0)</f>
        <v>5.4500999999999999</v>
      </c>
      <c r="O10" s="66">
        <f t="shared" si="5"/>
        <v>3</v>
      </c>
      <c r="P10" s="65"/>
      <c r="Q10" s="66"/>
      <c r="R10" s="65">
        <f>VLOOKUP($A10,'Return Data'!$B$7:$R$2292,16,0)</f>
        <v>6.0904999999999996</v>
      </c>
      <c r="S10" s="67">
        <f t="shared" si="7"/>
        <v>16</v>
      </c>
    </row>
    <row r="11" spans="1:20" x14ac:dyDescent="0.3">
      <c r="A11" s="63" t="s">
        <v>1709</v>
      </c>
      <c r="B11" s="64">
        <f>VLOOKUP($A11,'Return Data'!$B$7:$R$2292,3,0)</f>
        <v>44531</v>
      </c>
      <c r="C11" s="65">
        <f>VLOOKUP($A11,'Return Data'!$B$7:$R$2292,4,0)</f>
        <v>11.6753</v>
      </c>
      <c r="D11" s="65">
        <f>VLOOKUP($A11,'Return Data'!$B$7:$R$2292,10,0)</f>
        <v>0.54079999999999995</v>
      </c>
      <c r="E11" s="66">
        <f t="shared" si="0"/>
        <v>25</v>
      </c>
      <c r="F11" s="65">
        <f>VLOOKUP($A11,'Return Data'!$B$7:$R$2292,11,0)</f>
        <v>1.3243</v>
      </c>
      <c r="G11" s="66">
        <f t="shared" si="1"/>
        <v>26</v>
      </c>
      <c r="H11" s="65">
        <f>VLOOKUP($A11,'Return Data'!$B$7:$R$2292,12,0)</f>
        <v>2.3296000000000001</v>
      </c>
      <c r="I11" s="66">
        <f t="shared" si="2"/>
        <v>26</v>
      </c>
      <c r="J11" s="65">
        <f>VLOOKUP($A11,'Return Data'!$B$7:$R$2292,13,0)</f>
        <v>2.8959999999999999</v>
      </c>
      <c r="K11" s="66">
        <f t="shared" si="3"/>
        <v>26</v>
      </c>
      <c r="L11" s="65">
        <f>VLOOKUP($A11,'Return Data'!$B$7:$R$2292,17,0)</f>
        <v>3.3873000000000002</v>
      </c>
      <c r="M11" s="66">
        <f t="shared" si="4"/>
        <v>20</v>
      </c>
      <c r="N11" s="65">
        <f>VLOOKUP($A11,'Return Data'!$B$7:$R$2292,14,0)</f>
        <v>4.2939999999999996</v>
      </c>
      <c r="O11" s="66">
        <f t="shared" si="5"/>
        <v>17</v>
      </c>
      <c r="P11" s="65"/>
      <c r="Q11" s="66"/>
      <c r="R11" s="65">
        <f>VLOOKUP($A11,'Return Data'!$B$7:$R$2292,16,0)</f>
        <v>4.5816999999999997</v>
      </c>
      <c r="S11" s="67">
        <f t="shared" si="7"/>
        <v>21</v>
      </c>
    </row>
    <row r="12" spans="1:20" x14ac:dyDescent="0.3">
      <c r="A12" s="63" t="s">
        <v>1710</v>
      </c>
      <c r="B12" s="64">
        <f>VLOOKUP($A12,'Return Data'!$B$7:$R$2292,3,0)</f>
        <v>44531</v>
      </c>
      <c r="C12" s="65">
        <f>VLOOKUP($A12,'Return Data'!$B$7:$R$2292,4,0)</f>
        <v>12.337</v>
      </c>
      <c r="D12" s="65">
        <f>VLOOKUP($A12,'Return Data'!$B$7:$R$2292,10,0)</f>
        <v>0.8831</v>
      </c>
      <c r="E12" s="66">
        <f t="shared" si="0"/>
        <v>16</v>
      </c>
      <c r="F12" s="65">
        <f>VLOOKUP($A12,'Return Data'!$B$7:$R$2292,11,0)</f>
        <v>2.1358999999999999</v>
      </c>
      <c r="G12" s="66">
        <f t="shared" si="1"/>
        <v>16</v>
      </c>
      <c r="H12" s="65">
        <f>VLOOKUP($A12,'Return Data'!$B$7:$R$2292,12,0)</f>
        <v>3.4201999999999999</v>
      </c>
      <c r="I12" s="66">
        <f t="shared" si="2"/>
        <v>17</v>
      </c>
      <c r="J12" s="65">
        <f>VLOOKUP($A12,'Return Data'!$B$7:$R$2292,13,0)</f>
        <v>4.2416999999999998</v>
      </c>
      <c r="K12" s="66">
        <f t="shared" si="3"/>
        <v>17</v>
      </c>
      <c r="L12" s="65">
        <f>VLOOKUP($A12,'Return Data'!$B$7:$R$2292,17,0)</f>
        <v>4.3817000000000004</v>
      </c>
      <c r="M12" s="66">
        <f t="shared" si="4"/>
        <v>15</v>
      </c>
      <c r="N12" s="65">
        <f>VLOOKUP($A12,'Return Data'!$B$7:$R$2292,14,0)</f>
        <v>5.2846000000000002</v>
      </c>
      <c r="O12" s="66">
        <f t="shared" si="5"/>
        <v>9</v>
      </c>
      <c r="P12" s="65"/>
      <c r="Q12" s="66"/>
      <c r="R12" s="65">
        <f>VLOOKUP($A12,'Return Data'!$B$7:$R$2292,16,0)</f>
        <v>5.6035000000000004</v>
      </c>
      <c r="S12" s="67">
        <f t="shared" si="7"/>
        <v>18</v>
      </c>
    </row>
    <row r="13" spans="1:20" x14ac:dyDescent="0.3">
      <c r="A13" s="63" t="s">
        <v>1711</v>
      </c>
      <c r="B13" s="64">
        <f>VLOOKUP($A13,'Return Data'!$B$7:$R$2292,3,0)</f>
        <v>44531</v>
      </c>
      <c r="C13" s="65">
        <f>VLOOKUP($A13,'Return Data'!$B$7:$R$2292,4,0)</f>
        <v>16.2592</v>
      </c>
      <c r="D13" s="65">
        <f>VLOOKUP($A13,'Return Data'!$B$7:$R$2292,10,0)</f>
        <v>1.0535000000000001</v>
      </c>
      <c r="E13" s="66">
        <f t="shared" si="0"/>
        <v>3</v>
      </c>
      <c r="F13" s="65">
        <f>VLOOKUP($A13,'Return Data'!$B$7:$R$2292,11,0)</f>
        <v>2.3898000000000001</v>
      </c>
      <c r="G13" s="66">
        <f t="shared" si="1"/>
        <v>2</v>
      </c>
      <c r="H13" s="65">
        <f>VLOOKUP($A13,'Return Data'!$B$7:$R$2292,12,0)</f>
        <v>3.7772999999999999</v>
      </c>
      <c r="I13" s="66">
        <f t="shared" si="2"/>
        <v>2</v>
      </c>
      <c r="J13" s="65">
        <f>VLOOKUP($A13,'Return Data'!$B$7:$R$2292,13,0)</f>
        <v>4.7135999999999996</v>
      </c>
      <c r="K13" s="66">
        <f t="shared" si="3"/>
        <v>1</v>
      </c>
      <c r="L13" s="65">
        <f>VLOOKUP($A13,'Return Data'!$B$7:$R$2292,17,0)</f>
        <v>4.9406999999999996</v>
      </c>
      <c r="M13" s="66">
        <f t="shared" si="4"/>
        <v>2</v>
      </c>
      <c r="N13" s="65">
        <f>VLOOKUP($A13,'Return Data'!$B$7:$R$2292,14,0)</f>
        <v>5.6094999999999997</v>
      </c>
      <c r="O13" s="66">
        <f t="shared" si="5"/>
        <v>1</v>
      </c>
      <c r="P13" s="65">
        <f>VLOOKUP($A13,'Return Data'!$B$7:$R$2292,15,0)</f>
        <v>6.0598999999999998</v>
      </c>
      <c r="Q13" s="66">
        <f t="shared" si="6"/>
        <v>1</v>
      </c>
      <c r="R13" s="65">
        <f>VLOOKUP($A13,'Return Data'!$B$7:$R$2292,16,0)</f>
        <v>6.7554999999999996</v>
      </c>
      <c r="S13" s="67">
        <f t="shared" si="7"/>
        <v>9</v>
      </c>
    </row>
    <row r="14" spans="1:20" x14ac:dyDescent="0.3">
      <c r="A14" s="63" t="s">
        <v>1712</v>
      </c>
      <c r="B14" s="64">
        <f>VLOOKUP($A14,'Return Data'!$B$7:$R$2292,3,0)</f>
        <v>44531</v>
      </c>
      <c r="C14" s="65">
        <f>VLOOKUP($A14,'Return Data'!$B$7:$R$2292,4,0)</f>
        <v>15.89</v>
      </c>
      <c r="D14" s="65">
        <f>VLOOKUP($A14,'Return Data'!$B$7:$R$2292,10,0)</f>
        <v>0.81210000000000004</v>
      </c>
      <c r="E14" s="66">
        <f t="shared" si="0"/>
        <v>19</v>
      </c>
      <c r="F14" s="65">
        <f>VLOOKUP($A14,'Return Data'!$B$7:$R$2292,11,0)</f>
        <v>2.0945999999999998</v>
      </c>
      <c r="G14" s="66">
        <f t="shared" si="1"/>
        <v>17</v>
      </c>
      <c r="H14" s="65">
        <f>VLOOKUP($A14,'Return Data'!$B$7:$R$2292,12,0)</f>
        <v>3.464</v>
      </c>
      <c r="I14" s="66">
        <f t="shared" si="2"/>
        <v>16</v>
      </c>
      <c r="J14" s="65">
        <f>VLOOKUP($A14,'Return Data'!$B$7:$R$2292,13,0)</f>
        <v>4.3403999999999998</v>
      </c>
      <c r="K14" s="66">
        <f t="shared" si="3"/>
        <v>15</v>
      </c>
      <c r="L14" s="65">
        <f>VLOOKUP($A14,'Return Data'!$B$7:$R$2292,17,0)</f>
        <v>4.2636000000000003</v>
      </c>
      <c r="M14" s="66">
        <f t="shared" si="4"/>
        <v>16</v>
      </c>
      <c r="N14" s="65">
        <f>VLOOKUP($A14,'Return Data'!$B$7:$R$2292,14,0)</f>
        <v>5.0171000000000001</v>
      </c>
      <c r="O14" s="66">
        <f t="shared" si="5"/>
        <v>14</v>
      </c>
      <c r="P14" s="65">
        <f>VLOOKUP($A14,'Return Data'!$B$7:$R$2292,15,0)</f>
        <v>5.4397000000000002</v>
      </c>
      <c r="Q14" s="66">
        <f t="shared" si="6"/>
        <v>13</v>
      </c>
      <c r="R14" s="65">
        <f>VLOOKUP($A14,'Return Data'!$B$7:$R$2292,16,0)</f>
        <v>6.2183000000000002</v>
      </c>
      <c r="S14" s="67">
        <f t="shared" si="7"/>
        <v>14</v>
      </c>
    </row>
    <row r="15" spans="1:20" x14ac:dyDescent="0.3">
      <c r="A15" s="63" t="s">
        <v>1713</v>
      </c>
      <c r="B15" s="64">
        <f>VLOOKUP($A15,'Return Data'!$B$7:$R$2292,3,0)</f>
        <v>44531</v>
      </c>
      <c r="C15" s="65">
        <f>VLOOKUP($A15,'Return Data'!$B$7:$R$2292,4,0)</f>
        <v>28.939599999999999</v>
      </c>
      <c r="D15" s="65">
        <f>VLOOKUP($A15,'Return Data'!$B$7:$R$2292,10,0)</f>
        <v>1.0008999999999999</v>
      </c>
      <c r="E15" s="66">
        <f t="shared" si="0"/>
        <v>7</v>
      </c>
      <c r="F15" s="65">
        <f>VLOOKUP($A15,'Return Data'!$B$7:$R$2292,11,0)</f>
        <v>2.2709000000000001</v>
      </c>
      <c r="G15" s="66">
        <f t="shared" si="1"/>
        <v>7</v>
      </c>
      <c r="H15" s="65">
        <f>VLOOKUP($A15,'Return Data'!$B$7:$R$2292,12,0)</f>
        <v>3.6775000000000002</v>
      </c>
      <c r="I15" s="66">
        <f t="shared" si="2"/>
        <v>9</v>
      </c>
      <c r="J15" s="65">
        <f>VLOOKUP($A15,'Return Data'!$B$7:$R$2292,13,0)</f>
        <v>4.5331999999999999</v>
      </c>
      <c r="K15" s="66">
        <f t="shared" si="3"/>
        <v>9</v>
      </c>
      <c r="L15" s="65">
        <f>VLOOKUP($A15,'Return Data'!$B$7:$R$2292,17,0)</f>
        <v>4.6353999999999997</v>
      </c>
      <c r="M15" s="66">
        <f t="shared" si="4"/>
        <v>10</v>
      </c>
      <c r="N15" s="65">
        <f>VLOOKUP($A15,'Return Data'!$B$7:$R$2292,14,0)</f>
        <v>5.2803000000000004</v>
      </c>
      <c r="O15" s="66">
        <f t="shared" si="5"/>
        <v>10</v>
      </c>
      <c r="P15" s="65">
        <f>VLOOKUP($A15,'Return Data'!$B$7:$R$2292,15,0)</f>
        <v>5.8125</v>
      </c>
      <c r="Q15" s="66">
        <f t="shared" si="6"/>
        <v>9</v>
      </c>
      <c r="R15" s="65">
        <f>VLOOKUP($A15,'Return Data'!$B$7:$R$2292,16,0)</f>
        <v>7.1172000000000004</v>
      </c>
      <c r="S15" s="67">
        <f t="shared" si="7"/>
        <v>2</v>
      </c>
    </row>
    <row r="16" spans="1:20" x14ac:dyDescent="0.3">
      <c r="A16" s="63" t="s">
        <v>1714</v>
      </c>
      <c r="B16" s="64">
        <f>VLOOKUP($A16,'Return Data'!$B$7:$R$2292,3,0)</f>
        <v>44531</v>
      </c>
      <c r="C16" s="65">
        <f>VLOOKUP($A16,'Return Data'!$B$7:$R$2292,4,0)</f>
        <v>27.561</v>
      </c>
      <c r="D16" s="65">
        <f>VLOOKUP($A16,'Return Data'!$B$7:$R$2292,10,0)</f>
        <v>0.94159999999999999</v>
      </c>
      <c r="E16" s="66">
        <f t="shared" si="0"/>
        <v>12</v>
      </c>
      <c r="F16" s="65">
        <f>VLOOKUP($A16,'Return Data'!$B$7:$R$2292,11,0)</f>
        <v>2.1758000000000002</v>
      </c>
      <c r="G16" s="66">
        <f t="shared" si="1"/>
        <v>14</v>
      </c>
      <c r="H16" s="65">
        <f>VLOOKUP($A16,'Return Data'!$B$7:$R$2292,12,0)</f>
        <v>3.4941</v>
      </c>
      <c r="I16" s="66">
        <f t="shared" si="2"/>
        <v>15</v>
      </c>
      <c r="J16" s="65">
        <f>VLOOKUP($A16,'Return Data'!$B$7:$R$2292,13,0)</f>
        <v>4.3696999999999999</v>
      </c>
      <c r="K16" s="66">
        <f t="shared" si="3"/>
        <v>14</v>
      </c>
      <c r="L16" s="65">
        <f>VLOOKUP($A16,'Return Data'!$B$7:$R$2292,17,0)</f>
        <v>4.4431000000000003</v>
      </c>
      <c r="M16" s="66">
        <f t="shared" si="4"/>
        <v>13</v>
      </c>
      <c r="N16" s="65">
        <f>VLOOKUP($A16,'Return Data'!$B$7:$R$2292,14,0)</f>
        <v>5.2721999999999998</v>
      </c>
      <c r="O16" s="66">
        <f t="shared" si="5"/>
        <v>11</v>
      </c>
      <c r="P16" s="65">
        <f>VLOOKUP($A16,'Return Data'!$B$7:$R$2292,15,0)</f>
        <v>5.8160999999999996</v>
      </c>
      <c r="Q16" s="66">
        <f t="shared" si="6"/>
        <v>8</v>
      </c>
      <c r="R16" s="65">
        <f>VLOOKUP($A16,'Return Data'!$B$7:$R$2292,16,0)</f>
        <v>6.9763999999999999</v>
      </c>
      <c r="S16" s="67">
        <f t="shared" si="7"/>
        <v>5</v>
      </c>
    </row>
    <row r="17" spans="1:19" x14ac:dyDescent="0.3">
      <c r="A17" s="63" t="s">
        <v>1715</v>
      </c>
      <c r="B17" s="64">
        <f>VLOOKUP($A17,'Return Data'!$B$7:$R$2292,3,0)</f>
        <v>44531</v>
      </c>
      <c r="C17" s="65">
        <f>VLOOKUP($A17,'Return Data'!$B$7:$R$2292,4,0)</f>
        <v>15.112</v>
      </c>
      <c r="D17" s="65">
        <f>VLOOKUP($A17,'Return Data'!$B$7:$R$2292,10,0)</f>
        <v>0.72719999999999996</v>
      </c>
      <c r="E17" s="66">
        <f t="shared" si="0"/>
        <v>22</v>
      </c>
      <c r="F17" s="65">
        <f>VLOOKUP($A17,'Return Data'!$B$7:$R$2292,11,0)</f>
        <v>1.6008</v>
      </c>
      <c r="G17" s="66">
        <f t="shared" si="1"/>
        <v>24</v>
      </c>
      <c r="H17" s="65">
        <f>VLOOKUP($A17,'Return Data'!$B$7:$R$2292,12,0)</f>
        <v>2.6896</v>
      </c>
      <c r="I17" s="66">
        <f t="shared" si="2"/>
        <v>23</v>
      </c>
      <c r="J17" s="65">
        <f>VLOOKUP($A17,'Return Data'!$B$7:$R$2292,13,0)</f>
        <v>3.2282999999999999</v>
      </c>
      <c r="K17" s="66">
        <f t="shared" si="3"/>
        <v>24</v>
      </c>
      <c r="L17" s="65">
        <f>VLOOKUP($A17,'Return Data'!$B$7:$R$2292,17,0)</f>
        <v>3.4500999999999999</v>
      </c>
      <c r="M17" s="66">
        <f t="shared" si="4"/>
        <v>19</v>
      </c>
      <c r="N17" s="65">
        <f>VLOOKUP($A17,'Return Data'!$B$7:$R$2292,14,0)</f>
        <v>4.4466999999999999</v>
      </c>
      <c r="O17" s="66">
        <f t="shared" si="5"/>
        <v>16</v>
      </c>
      <c r="P17" s="65">
        <f>VLOOKUP($A17,'Return Data'!$B$7:$R$2292,15,0)</f>
        <v>5.2206000000000001</v>
      </c>
      <c r="Q17" s="66">
        <f t="shared" si="6"/>
        <v>14</v>
      </c>
      <c r="R17" s="65">
        <f>VLOOKUP($A17,'Return Data'!$B$7:$R$2292,16,0)</f>
        <v>6.1154999999999999</v>
      </c>
      <c r="S17" s="67">
        <f t="shared" si="7"/>
        <v>15</v>
      </c>
    </row>
    <row r="18" spans="1:19" x14ac:dyDescent="0.3">
      <c r="A18" s="63" t="s">
        <v>1716</v>
      </c>
      <c r="B18" s="64">
        <f>VLOOKUP($A18,'Return Data'!$B$7:$R$2292,3,0)</f>
        <v>44531</v>
      </c>
      <c r="C18" s="65">
        <f>VLOOKUP($A18,'Return Data'!$B$7:$R$2292,4,0)</f>
        <v>26.760100000000001</v>
      </c>
      <c r="D18" s="65">
        <f>VLOOKUP($A18,'Return Data'!$B$7:$R$2292,10,0)</f>
        <v>0.83650000000000002</v>
      </c>
      <c r="E18" s="66">
        <f t="shared" si="0"/>
        <v>18</v>
      </c>
      <c r="F18" s="65">
        <f>VLOOKUP($A18,'Return Data'!$B$7:$R$2292,11,0)</f>
        <v>2.0459000000000001</v>
      </c>
      <c r="G18" s="66">
        <f t="shared" si="1"/>
        <v>19</v>
      </c>
      <c r="H18" s="65">
        <f>VLOOKUP($A18,'Return Data'!$B$7:$R$2292,12,0)</f>
        <v>3.3292000000000002</v>
      </c>
      <c r="I18" s="66">
        <f t="shared" si="2"/>
        <v>18</v>
      </c>
      <c r="J18" s="65">
        <f>VLOOKUP($A18,'Return Data'!$B$7:$R$2292,13,0)</f>
        <v>4.2656999999999998</v>
      </c>
      <c r="K18" s="66">
        <f t="shared" si="3"/>
        <v>16</v>
      </c>
      <c r="L18" s="65">
        <f>VLOOKUP($A18,'Return Data'!$B$7:$R$2292,17,0)</f>
        <v>4.5651999999999999</v>
      </c>
      <c r="M18" s="66">
        <f t="shared" si="4"/>
        <v>11</v>
      </c>
      <c r="N18" s="65">
        <f>VLOOKUP($A18,'Return Data'!$B$7:$R$2292,14,0)</f>
        <v>5.2255000000000003</v>
      </c>
      <c r="O18" s="66">
        <f t="shared" si="5"/>
        <v>12</v>
      </c>
      <c r="P18" s="65">
        <f>VLOOKUP($A18,'Return Data'!$B$7:$R$2292,15,0)</f>
        <v>5.7309000000000001</v>
      </c>
      <c r="Q18" s="66">
        <f t="shared" si="6"/>
        <v>10</v>
      </c>
      <c r="R18" s="65">
        <f>VLOOKUP($A18,'Return Data'!$B$7:$R$2292,16,0)</f>
        <v>6.8304</v>
      </c>
      <c r="S18" s="67">
        <f t="shared" si="7"/>
        <v>6</v>
      </c>
    </row>
    <row r="19" spans="1:19" x14ac:dyDescent="0.3">
      <c r="A19" s="63" t="s">
        <v>1717</v>
      </c>
      <c r="B19" s="64">
        <f>VLOOKUP($A19,'Return Data'!$B$7:$R$2292,3,0)</f>
        <v>44531</v>
      </c>
      <c r="C19" s="65">
        <f>VLOOKUP($A19,'Return Data'!$B$7:$R$2292,4,0)</f>
        <v>10.8748</v>
      </c>
      <c r="D19" s="65">
        <f>VLOOKUP($A19,'Return Data'!$B$7:$R$2292,10,0)</f>
        <v>0.5464</v>
      </c>
      <c r="E19" s="66">
        <f t="shared" si="0"/>
        <v>24</v>
      </c>
      <c r="F19" s="65">
        <f>VLOOKUP($A19,'Return Data'!$B$7:$R$2292,11,0)</f>
        <v>1.6061000000000001</v>
      </c>
      <c r="G19" s="66">
        <f t="shared" si="1"/>
        <v>23</v>
      </c>
      <c r="H19" s="65">
        <f>VLOOKUP($A19,'Return Data'!$B$7:$R$2292,12,0)</f>
        <v>2.6669999999999998</v>
      </c>
      <c r="I19" s="66">
        <f t="shared" si="2"/>
        <v>24</v>
      </c>
      <c r="J19" s="65">
        <f>VLOOKUP($A19,'Return Data'!$B$7:$R$2292,13,0)</f>
        <v>3.2764000000000002</v>
      </c>
      <c r="K19" s="66">
        <f t="shared" si="3"/>
        <v>22</v>
      </c>
      <c r="L19" s="65"/>
      <c r="M19" s="66"/>
      <c r="N19" s="65"/>
      <c r="O19" s="66"/>
      <c r="P19" s="65"/>
      <c r="Q19" s="66"/>
      <c r="R19" s="65">
        <f>VLOOKUP($A19,'Return Data'!$B$7:$R$2292,16,0)</f>
        <v>3.8319999999999999</v>
      </c>
      <c r="S19" s="67">
        <f t="shared" si="7"/>
        <v>24</v>
      </c>
    </row>
    <row r="20" spans="1:19" x14ac:dyDescent="0.3">
      <c r="A20" s="63" t="s">
        <v>1718</v>
      </c>
      <c r="B20" s="64">
        <f>VLOOKUP($A20,'Return Data'!$B$7:$R$2292,3,0)</f>
        <v>44531</v>
      </c>
      <c r="C20" s="65">
        <f>VLOOKUP($A20,'Return Data'!$B$7:$R$2292,4,0)</f>
        <v>27.672899999999998</v>
      </c>
      <c r="D20" s="65">
        <f>VLOOKUP($A20,'Return Data'!$B$7:$R$2292,10,0)</f>
        <v>0.78849999999999998</v>
      </c>
      <c r="E20" s="66">
        <f t="shared" si="0"/>
        <v>20</v>
      </c>
      <c r="F20" s="65">
        <f>VLOOKUP($A20,'Return Data'!$B$7:$R$2292,11,0)</f>
        <v>1.8392999999999999</v>
      </c>
      <c r="G20" s="66">
        <f t="shared" si="1"/>
        <v>21</v>
      </c>
      <c r="H20" s="65">
        <f>VLOOKUP($A20,'Return Data'!$B$7:$R$2292,12,0)</f>
        <v>2.7879999999999998</v>
      </c>
      <c r="I20" s="66">
        <f t="shared" si="2"/>
        <v>22</v>
      </c>
      <c r="J20" s="65">
        <f>VLOOKUP($A20,'Return Data'!$B$7:$R$2292,13,0)</f>
        <v>3.2633000000000001</v>
      </c>
      <c r="K20" s="66">
        <f t="shared" si="3"/>
        <v>23</v>
      </c>
      <c r="L20" s="65">
        <f>VLOOKUP($A20,'Return Data'!$B$7:$R$2292,17,0)</f>
        <v>3.0941999999999998</v>
      </c>
      <c r="M20" s="66">
        <f t="shared" si="4"/>
        <v>21</v>
      </c>
      <c r="N20" s="65">
        <f>VLOOKUP($A20,'Return Data'!$B$7:$R$2292,14,0)</f>
        <v>3.9872000000000001</v>
      </c>
      <c r="O20" s="66">
        <f t="shared" si="5"/>
        <v>18</v>
      </c>
      <c r="P20" s="65">
        <f>VLOOKUP($A20,'Return Data'!$B$7:$R$2292,15,0)</f>
        <v>4.6973000000000003</v>
      </c>
      <c r="Q20" s="66">
        <f t="shared" si="6"/>
        <v>15</v>
      </c>
      <c r="R20" s="65">
        <f>VLOOKUP($A20,'Return Data'!$B$7:$R$2292,16,0)</f>
        <v>6.3601999999999999</v>
      </c>
      <c r="S20" s="67">
        <f t="shared" si="7"/>
        <v>12</v>
      </c>
    </row>
    <row r="21" spans="1:19" x14ac:dyDescent="0.3">
      <c r="A21" s="63" t="s">
        <v>1719</v>
      </c>
      <c r="B21" s="64">
        <f>VLOOKUP($A21,'Return Data'!$B$7:$R$2292,3,0)</f>
        <v>44531</v>
      </c>
      <c r="C21" s="65">
        <f>VLOOKUP($A21,'Return Data'!$B$7:$R$2292,4,0)</f>
        <v>31.244599999999998</v>
      </c>
      <c r="D21" s="65">
        <f>VLOOKUP($A21,'Return Data'!$B$7:$R$2292,10,0)</f>
        <v>1.0187999999999999</v>
      </c>
      <c r="E21" s="66">
        <f t="shared" si="0"/>
        <v>5</v>
      </c>
      <c r="F21" s="65">
        <f>VLOOKUP($A21,'Return Data'!$B$7:$R$2292,11,0)</f>
        <v>2.2980999999999998</v>
      </c>
      <c r="G21" s="66">
        <f t="shared" si="1"/>
        <v>5</v>
      </c>
      <c r="H21" s="65">
        <f>VLOOKUP($A21,'Return Data'!$B$7:$R$2292,12,0)</f>
        <v>3.7248000000000001</v>
      </c>
      <c r="I21" s="66">
        <f t="shared" si="2"/>
        <v>7</v>
      </c>
      <c r="J21" s="65">
        <f>VLOOKUP($A21,'Return Data'!$B$7:$R$2292,13,0)</f>
        <v>4.6889000000000003</v>
      </c>
      <c r="K21" s="66">
        <f t="shared" si="3"/>
        <v>3</v>
      </c>
      <c r="L21" s="65">
        <f>VLOOKUP($A21,'Return Data'!$B$7:$R$2292,17,0)</f>
        <v>4.7394999999999996</v>
      </c>
      <c r="M21" s="66">
        <f t="shared" si="4"/>
        <v>6</v>
      </c>
      <c r="N21" s="65">
        <f>VLOOKUP($A21,'Return Data'!$B$7:$R$2292,14,0)</f>
        <v>5.3739999999999997</v>
      </c>
      <c r="O21" s="66">
        <f t="shared" si="5"/>
        <v>7</v>
      </c>
      <c r="P21" s="65">
        <f>VLOOKUP($A21,'Return Data'!$B$7:$R$2292,15,0)</f>
        <v>5.8783000000000003</v>
      </c>
      <c r="Q21" s="66">
        <f t="shared" si="6"/>
        <v>5</v>
      </c>
      <c r="R21" s="65">
        <f>VLOOKUP($A21,'Return Data'!$B$7:$R$2292,16,0)</f>
        <v>7.1062000000000003</v>
      </c>
      <c r="S21" s="67">
        <f t="shared" si="7"/>
        <v>3</v>
      </c>
    </row>
    <row r="22" spans="1:19" x14ac:dyDescent="0.3">
      <c r="A22" s="63" t="s">
        <v>1720</v>
      </c>
      <c r="B22" s="64">
        <f>VLOOKUP($A22,'Return Data'!$B$7:$R$2292,3,0)</f>
        <v>44531</v>
      </c>
      <c r="C22" s="65">
        <f>VLOOKUP($A22,'Return Data'!$B$7:$R$2292,4,0)</f>
        <v>16.05</v>
      </c>
      <c r="D22" s="65">
        <f>VLOOKUP($A22,'Return Data'!$B$7:$R$2292,10,0)</f>
        <v>0.84189999999999998</v>
      </c>
      <c r="E22" s="66">
        <f t="shared" si="0"/>
        <v>17</v>
      </c>
      <c r="F22" s="65">
        <f>VLOOKUP($A22,'Return Data'!$B$7:$R$2292,11,0)</f>
        <v>2.1446999999999998</v>
      </c>
      <c r="G22" s="66">
        <f t="shared" si="1"/>
        <v>15</v>
      </c>
      <c r="H22" s="65">
        <f>VLOOKUP($A22,'Return Data'!$B$7:$R$2292,12,0)</f>
        <v>3.5617000000000001</v>
      </c>
      <c r="I22" s="66">
        <f t="shared" si="2"/>
        <v>11</v>
      </c>
      <c r="J22" s="65">
        <f>VLOOKUP($A22,'Return Data'!$B$7:$R$2292,13,0)</f>
        <v>4.5125999999999999</v>
      </c>
      <c r="K22" s="66">
        <f t="shared" si="3"/>
        <v>11</v>
      </c>
      <c r="L22" s="65">
        <f>VLOOKUP($A22,'Return Data'!$B$7:$R$2292,17,0)</f>
        <v>4.8564999999999996</v>
      </c>
      <c r="M22" s="66">
        <f t="shared" si="4"/>
        <v>3</v>
      </c>
      <c r="N22" s="65">
        <f>VLOOKUP($A22,'Return Data'!$B$7:$R$2292,14,0)</f>
        <v>5.4240000000000004</v>
      </c>
      <c r="O22" s="66">
        <f t="shared" si="5"/>
        <v>4</v>
      </c>
      <c r="P22" s="65">
        <f>VLOOKUP($A22,'Return Data'!$B$7:$R$2292,15,0)</f>
        <v>5.9111000000000002</v>
      </c>
      <c r="Q22" s="66">
        <f t="shared" si="6"/>
        <v>4</v>
      </c>
      <c r="R22" s="65">
        <f>VLOOKUP($A22,'Return Data'!$B$7:$R$2292,16,0)</f>
        <v>6.5772000000000004</v>
      </c>
      <c r="S22" s="67">
        <f t="shared" si="7"/>
        <v>11</v>
      </c>
    </row>
    <row r="23" spans="1:19" x14ac:dyDescent="0.3">
      <c r="A23" s="63" t="s">
        <v>1721</v>
      </c>
      <c r="B23" s="64">
        <f>VLOOKUP($A23,'Return Data'!$B$7:$R$2292,3,0)</f>
        <v>44531</v>
      </c>
      <c r="C23" s="65">
        <f>VLOOKUP($A23,'Return Data'!$B$7:$R$2292,4,0)</f>
        <v>11.433999999999999</v>
      </c>
      <c r="D23" s="65">
        <f>VLOOKUP($A23,'Return Data'!$B$7:$R$2292,10,0)</f>
        <v>0.9536</v>
      </c>
      <c r="E23" s="66">
        <f t="shared" si="0"/>
        <v>10</v>
      </c>
      <c r="F23" s="65">
        <f>VLOOKUP($A23,'Return Data'!$B$7:$R$2292,11,0)</f>
        <v>2.0710999999999999</v>
      </c>
      <c r="G23" s="66">
        <f t="shared" si="1"/>
        <v>18</v>
      </c>
      <c r="H23" s="65">
        <f>VLOOKUP($A23,'Return Data'!$B$7:$R$2292,12,0)</f>
        <v>3.2787999999999999</v>
      </c>
      <c r="I23" s="66">
        <f t="shared" si="2"/>
        <v>20</v>
      </c>
      <c r="J23" s="65">
        <f>VLOOKUP($A23,'Return Data'!$B$7:$R$2292,13,0)</f>
        <v>3.9899</v>
      </c>
      <c r="K23" s="66">
        <f t="shared" si="3"/>
        <v>20</v>
      </c>
      <c r="L23" s="65">
        <f>VLOOKUP($A23,'Return Data'!$B$7:$R$2292,17,0)</f>
        <v>4.0439999999999996</v>
      </c>
      <c r="M23" s="66">
        <f t="shared" si="4"/>
        <v>18</v>
      </c>
      <c r="N23" s="65"/>
      <c r="O23" s="66"/>
      <c r="P23" s="65"/>
      <c r="Q23" s="66"/>
      <c r="R23" s="65">
        <f>VLOOKUP($A23,'Return Data'!$B$7:$R$2292,16,0)</f>
        <v>4.8106999999999998</v>
      </c>
      <c r="S23" s="67">
        <f t="shared" si="7"/>
        <v>20</v>
      </c>
    </row>
    <row r="24" spans="1:19" x14ac:dyDescent="0.3">
      <c r="A24" s="63" t="s">
        <v>1722</v>
      </c>
      <c r="B24" s="64">
        <f>VLOOKUP($A24,'Return Data'!$B$7:$R$2292,3,0)</f>
        <v>44531</v>
      </c>
      <c r="C24" s="65">
        <f>VLOOKUP($A24,'Return Data'!$B$7:$R$2292,4,0)</f>
        <v>10.4695</v>
      </c>
      <c r="D24" s="65">
        <f>VLOOKUP($A24,'Return Data'!$B$7:$R$2292,10,0)</f>
        <v>0.7419</v>
      </c>
      <c r="E24" s="66">
        <f t="shared" si="0"/>
        <v>21</v>
      </c>
      <c r="F24" s="65">
        <f>VLOOKUP($A24,'Return Data'!$B$7:$R$2292,11,0)</f>
        <v>1.9148000000000001</v>
      </c>
      <c r="G24" s="66">
        <f t="shared" si="1"/>
        <v>20</v>
      </c>
      <c r="H24" s="65">
        <f>VLOOKUP($A24,'Return Data'!$B$7:$R$2292,12,0)</f>
        <v>3.024</v>
      </c>
      <c r="I24" s="66">
        <f t="shared" si="2"/>
        <v>21</v>
      </c>
      <c r="J24" s="65">
        <f>VLOOKUP($A24,'Return Data'!$B$7:$R$2292,13,0)</f>
        <v>3.7631999999999999</v>
      </c>
      <c r="K24" s="66">
        <f t="shared" si="3"/>
        <v>21</v>
      </c>
      <c r="L24" s="65"/>
      <c r="M24" s="66"/>
      <c r="N24" s="65"/>
      <c r="O24" s="66"/>
      <c r="P24" s="65"/>
      <c r="Q24" s="66"/>
      <c r="R24" s="65">
        <f>VLOOKUP($A24,'Return Data'!$B$7:$R$2292,16,0)</f>
        <v>3.6751</v>
      </c>
      <c r="S24" s="67">
        <f t="shared" si="7"/>
        <v>25</v>
      </c>
    </row>
    <row r="25" spans="1:19" x14ac:dyDescent="0.3">
      <c r="A25" s="63" t="s">
        <v>1723</v>
      </c>
      <c r="B25" s="64">
        <f>VLOOKUP($A25,'Return Data'!$B$7:$R$2292,3,0)</f>
        <v>44531</v>
      </c>
      <c r="C25" s="65">
        <f>VLOOKUP($A25,'Return Data'!$B$7:$R$2292,4,0)</f>
        <v>10.616</v>
      </c>
      <c r="D25" s="65">
        <f>VLOOKUP($A25,'Return Data'!$B$7:$R$2292,10,0)</f>
        <v>0.89339999999999997</v>
      </c>
      <c r="E25" s="66">
        <f t="shared" si="0"/>
        <v>15</v>
      </c>
      <c r="F25" s="65">
        <f>VLOOKUP($A25,'Return Data'!$B$7:$R$2292,11,0)</f>
        <v>2.1947999999999999</v>
      </c>
      <c r="G25" s="66">
        <f t="shared" si="1"/>
        <v>13</v>
      </c>
      <c r="H25" s="65">
        <f>VLOOKUP($A25,'Return Data'!$B$7:$R$2292,12,0)</f>
        <v>3.5303</v>
      </c>
      <c r="I25" s="66">
        <f t="shared" si="2"/>
        <v>13</v>
      </c>
      <c r="J25" s="65">
        <f>VLOOKUP($A25,'Return Data'!$B$7:$R$2292,13,0)</f>
        <v>4.3752000000000004</v>
      </c>
      <c r="K25" s="66">
        <f t="shared" si="3"/>
        <v>13</v>
      </c>
      <c r="L25" s="65"/>
      <c r="M25" s="66"/>
      <c r="N25" s="65"/>
      <c r="O25" s="66"/>
      <c r="P25" s="65"/>
      <c r="Q25" s="66"/>
      <c r="R25" s="65">
        <f>VLOOKUP($A25,'Return Data'!$B$7:$R$2292,16,0)</f>
        <v>4.2026000000000003</v>
      </c>
      <c r="S25" s="67">
        <f t="shared" si="7"/>
        <v>23</v>
      </c>
    </row>
    <row r="26" spans="1:19" x14ac:dyDescent="0.3">
      <c r="A26" s="63" t="s">
        <v>1724</v>
      </c>
      <c r="B26" s="64">
        <f>VLOOKUP($A26,'Return Data'!$B$7:$R$2292,3,0)</f>
        <v>44531</v>
      </c>
      <c r="C26" s="65">
        <f>VLOOKUP($A26,'Return Data'!$B$7:$R$2292,4,0)</f>
        <v>22.524100000000001</v>
      </c>
      <c r="D26" s="65">
        <f>VLOOKUP($A26,'Return Data'!$B$7:$R$2292,10,0)</f>
        <v>1.004</v>
      </c>
      <c r="E26" s="66">
        <f t="shared" si="0"/>
        <v>6</v>
      </c>
      <c r="F26" s="65">
        <f>VLOOKUP($A26,'Return Data'!$B$7:$R$2292,11,0)</f>
        <v>2.3153000000000001</v>
      </c>
      <c r="G26" s="66">
        <f t="shared" si="1"/>
        <v>4</v>
      </c>
      <c r="H26" s="65">
        <f>VLOOKUP($A26,'Return Data'!$B$7:$R$2292,12,0)</f>
        <v>3.7082999999999999</v>
      </c>
      <c r="I26" s="66">
        <f t="shared" si="2"/>
        <v>8</v>
      </c>
      <c r="J26" s="65">
        <f>VLOOKUP($A26,'Return Data'!$B$7:$R$2292,13,0)</f>
        <v>4.6288999999999998</v>
      </c>
      <c r="K26" s="66">
        <f t="shared" si="3"/>
        <v>6</v>
      </c>
      <c r="L26" s="65">
        <f>VLOOKUP($A26,'Return Data'!$B$7:$R$2292,17,0)</f>
        <v>4.7786</v>
      </c>
      <c r="M26" s="66">
        <f t="shared" si="4"/>
        <v>5</v>
      </c>
      <c r="N26" s="65">
        <f>VLOOKUP($A26,'Return Data'!$B$7:$R$2292,14,0)</f>
        <v>5.4973000000000001</v>
      </c>
      <c r="O26" s="66">
        <f t="shared" si="5"/>
        <v>2</v>
      </c>
      <c r="P26" s="65">
        <f>VLOOKUP($A26,'Return Data'!$B$7:$R$2292,15,0)</f>
        <v>6.0583</v>
      </c>
      <c r="Q26" s="66">
        <f t="shared" si="6"/>
        <v>2</v>
      </c>
      <c r="R26" s="65">
        <f>VLOOKUP($A26,'Return Data'!$B$7:$R$2292,16,0)</f>
        <v>7.1775000000000002</v>
      </c>
      <c r="S26" s="67">
        <f t="shared" si="7"/>
        <v>1</v>
      </c>
    </row>
    <row r="27" spans="1:19" x14ac:dyDescent="0.3">
      <c r="A27" s="63" t="s">
        <v>1725</v>
      </c>
      <c r="B27" s="64">
        <f>VLOOKUP($A27,'Return Data'!$B$7:$R$2292,3,0)</f>
        <v>44531</v>
      </c>
      <c r="C27" s="65">
        <f>VLOOKUP($A27,'Return Data'!$B$7:$R$2292,4,0)</f>
        <v>15.6081</v>
      </c>
      <c r="D27" s="65">
        <f>VLOOKUP($A27,'Return Data'!$B$7:$R$2292,10,0)</f>
        <v>0.99719999999999998</v>
      </c>
      <c r="E27" s="66">
        <f t="shared" si="0"/>
        <v>8</v>
      </c>
      <c r="F27" s="65">
        <f>VLOOKUP($A27,'Return Data'!$B$7:$R$2292,11,0)</f>
        <v>2.2475999999999998</v>
      </c>
      <c r="G27" s="66">
        <f t="shared" si="1"/>
        <v>9</v>
      </c>
      <c r="H27" s="65">
        <f>VLOOKUP($A27,'Return Data'!$B$7:$R$2292,12,0)</f>
        <v>3.5074999999999998</v>
      </c>
      <c r="I27" s="66">
        <f t="shared" si="2"/>
        <v>14</v>
      </c>
      <c r="J27" s="65">
        <f>VLOOKUP($A27,'Return Data'!$B$7:$R$2292,13,0)</f>
        <v>4.4767999999999999</v>
      </c>
      <c r="K27" s="66">
        <f t="shared" si="3"/>
        <v>12</v>
      </c>
      <c r="L27" s="65">
        <f>VLOOKUP($A27,'Return Data'!$B$7:$R$2292,17,0)</f>
        <v>4.4379</v>
      </c>
      <c r="M27" s="66">
        <f t="shared" si="4"/>
        <v>14</v>
      </c>
      <c r="N27" s="65">
        <f>VLOOKUP($A27,'Return Data'!$B$7:$R$2292,14,0)</f>
        <v>5.0400999999999998</v>
      </c>
      <c r="O27" s="66">
        <f t="shared" si="5"/>
        <v>13</v>
      </c>
      <c r="P27" s="65">
        <f>VLOOKUP($A27,'Return Data'!$B$7:$R$2292,15,0)</f>
        <v>5.6166999999999998</v>
      </c>
      <c r="Q27" s="66">
        <f t="shared" si="6"/>
        <v>11</v>
      </c>
      <c r="R27" s="65">
        <f>VLOOKUP($A27,'Return Data'!$B$7:$R$2292,16,0)</f>
        <v>6.3166000000000002</v>
      </c>
      <c r="S27" s="67">
        <f t="shared" si="7"/>
        <v>13</v>
      </c>
    </row>
    <row r="28" spans="1:19" x14ac:dyDescent="0.3">
      <c r="A28" s="63" t="s">
        <v>1726</v>
      </c>
      <c r="B28" s="64">
        <f>VLOOKUP($A28,'Return Data'!$B$7:$R$2292,3,0)</f>
        <v>44531</v>
      </c>
      <c r="C28" s="65">
        <f>VLOOKUP($A28,'Return Data'!$B$7:$R$2292,4,0)</f>
        <v>12.148899999999999</v>
      </c>
      <c r="D28" s="65">
        <f>VLOOKUP($A28,'Return Data'!$B$7:$R$2292,10,0)</f>
        <v>0.50800000000000001</v>
      </c>
      <c r="E28" s="66">
        <f t="shared" si="0"/>
        <v>26</v>
      </c>
      <c r="F28" s="65">
        <f>VLOOKUP($A28,'Return Data'!$B$7:$R$2292,11,0)</f>
        <v>1.3743000000000001</v>
      </c>
      <c r="G28" s="66">
        <f t="shared" si="1"/>
        <v>25</v>
      </c>
      <c r="H28" s="65">
        <f>VLOOKUP($A28,'Return Data'!$B$7:$R$2292,12,0)</f>
        <v>2.4687999999999999</v>
      </c>
      <c r="I28" s="66">
        <f t="shared" si="2"/>
        <v>25</v>
      </c>
      <c r="J28" s="65">
        <f>VLOOKUP($A28,'Return Data'!$B$7:$R$2292,13,0)</f>
        <v>2.9961000000000002</v>
      </c>
      <c r="K28" s="66">
        <f t="shared" si="3"/>
        <v>25</v>
      </c>
      <c r="L28" s="65">
        <f>VLOOKUP($A28,'Return Data'!$B$7:$R$2292,17,0)</f>
        <v>2.8401000000000001</v>
      </c>
      <c r="M28" s="66">
        <f t="shared" si="4"/>
        <v>22</v>
      </c>
      <c r="N28" s="65">
        <f>VLOOKUP($A28,'Return Data'!$B$7:$R$2292,14,0)</f>
        <v>3.2810000000000001</v>
      </c>
      <c r="O28" s="66">
        <f t="shared" si="5"/>
        <v>19</v>
      </c>
      <c r="P28" s="65">
        <f>VLOOKUP($A28,'Return Data'!$B$7:$R$2292,15,0)</f>
        <v>3.0735999999999999</v>
      </c>
      <c r="Q28" s="66">
        <f t="shared" si="6"/>
        <v>16</v>
      </c>
      <c r="R28" s="65">
        <f>VLOOKUP($A28,'Return Data'!$B$7:$R$2292,16,0)</f>
        <v>3.5265</v>
      </c>
      <c r="S28" s="67">
        <f t="shared" si="7"/>
        <v>26</v>
      </c>
    </row>
    <row r="29" spans="1:19" x14ac:dyDescent="0.3">
      <c r="A29" s="63" t="s">
        <v>1727</v>
      </c>
      <c r="B29" s="64">
        <f>VLOOKUP($A29,'Return Data'!$B$7:$R$2292,3,0)</f>
        <v>44531</v>
      </c>
      <c r="C29" s="65">
        <f>VLOOKUP($A29,'Return Data'!$B$7:$R$2292,4,0)</f>
        <v>28.167300000000001</v>
      </c>
      <c r="D29" s="65">
        <f>VLOOKUP($A29,'Return Data'!$B$7:$R$2292,10,0)</f>
        <v>1.1891</v>
      </c>
      <c r="E29" s="66">
        <f t="shared" si="0"/>
        <v>1</v>
      </c>
      <c r="F29" s="65">
        <f>VLOOKUP($A29,'Return Data'!$B$7:$R$2292,11,0)</f>
        <v>2.4298999999999999</v>
      </c>
      <c r="G29" s="66">
        <f t="shared" si="1"/>
        <v>1</v>
      </c>
      <c r="H29" s="65">
        <f>VLOOKUP($A29,'Return Data'!$B$7:$R$2292,12,0)</f>
        <v>3.7703000000000002</v>
      </c>
      <c r="I29" s="66">
        <f t="shared" si="2"/>
        <v>3</v>
      </c>
      <c r="J29" s="65">
        <f>VLOOKUP($A29,'Return Data'!$B$7:$R$2292,13,0)</f>
        <v>4.5343</v>
      </c>
      <c r="K29" s="66">
        <f t="shared" si="3"/>
        <v>8</v>
      </c>
      <c r="L29" s="65">
        <f>VLOOKUP($A29,'Return Data'!$B$7:$R$2292,17,0)</f>
        <v>4.1962000000000002</v>
      </c>
      <c r="M29" s="66">
        <f t="shared" si="4"/>
        <v>17</v>
      </c>
      <c r="N29" s="65">
        <f>VLOOKUP($A29,'Return Data'!$B$7:$R$2292,14,0)</f>
        <v>4.9774000000000003</v>
      </c>
      <c r="O29" s="66">
        <f t="shared" si="5"/>
        <v>15</v>
      </c>
      <c r="P29" s="65">
        <f>VLOOKUP($A29,'Return Data'!$B$7:$R$2292,15,0)</f>
        <v>5.5732999999999997</v>
      </c>
      <c r="Q29" s="66">
        <f t="shared" si="6"/>
        <v>12</v>
      </c>
      <c r="R29" s="65">
        <f>VLOOKUP($A29,'Return Data'!$B$7:$R$2292,16,0)</f>
        <v>6.7874999999999996</v>
      </c>
      <c r="S29" s="67">
        <f t="shared" si="7"/>
        <v>7</v>
      </c>
    </row>
    <row r="30" spans="1:19" x14ac:dyDescent="0.3">
      <c r="A30" s="63" t="s">
        <v>1728</v>
      </c>
      <c r="B30" s="64">
        <f>VLOOKUP($A30,'Return Data'!$B$7:$R$2292,3,0)</f>
        <v>44531</v>
      </c>
      <c r="C30" s="65">
        <f>VLOOKUP($A30,'Return Data'!$B$7:$R$2292,4,0)</f>
        <v>10.791499999999999</v>
      </c>
      <c r="D30" s="65">
        <f>VLOOKUP($A30,'Return Data'!$B$7:$R$2292,10,0)</f>
        <v>0.58720000000000006</v>
      </c>
      <c r="E30" s="66">
        <f t="shared" si="0"/>
        <v>23</v>
      </c>
      <c r="F30" s="65">
        <f>VLOOKUP($A30,'Return Data'!$B$7:$R$2292,11,0)</f>
        <v>1.8392999999999999</v>
      </c>
      <c r="G30" s="66">
        <f t="shared" si="1"/>
        <v>21</v>
      </c>
      <c r="H30" s="65">
        <f>VLOOKUP($A30,'Return Data'!$B$7:$R$2292,12,0)</f>
        <v>3.3174000000000001</v>
      </c>
      <c r="I30" s="66">
        <f t="shared" si="2"/>
        <v>19</v>
      </c>
      <c r="J30" s="65">
        <f>VLOOKUP($A30,'Return Data'!$B$7:$R$2292,13,0)</f>
        <v>4.2122999999999999</v>
      </c>
      <c r="K30" s="66">
        <f t="shared" si="3"/>
        <v>19</v>
      </c>
      <c r="L30" s="65"/>
      <c r="M30" s="66"/>
      <c r="N30" s="65"/>
      <c r="O30" s="66"/>
      <c r="P30" s="65"/>
      <c r="Q30" s="66"/>
      <c r="R30" s="65">
        <f>VLOOKUP($A30,'Return Data'!$B$7:$R$2292,16,0)</f>
        <v>4.2629999999999999</v>
      </c>
      <c r="S30" s="67">
        <f t="shared" si="7"/>
        <v>22</v>
      </c>
    </row>
    <row r="31" spans="1:19" x14ac:dyDescent="0.3">
      <c r="A31" s="63" t="s">
        <v>1729</v>
      </c>
      <c r="B31" s="64">
        <f>VLOOKUP($A31,'Return Data'!$B$7:$R$2292,3,0)</f>
        <v>44531</v>
      </c>
      <c r="C31" s="65">
        <f>VLOOKUP($A31,'Return Data'!$B$7:$R$2292,4,0)</f>
        <v>11.835699999999999</v>
      </c>
      <c r="D31" s="65">
        <f>VLOOKUP($A31,'Return Data'!$B$7:$R$2292,10,0)</f>
        <v>0.92779999999999996</v>
      </c>
      <c r="E31" s="66">
        <f t="shared" si="0"/>
        <v>14</v>
      </c>
      <c r="F31" s="65">
        <f>VLOOKUP($A31,'Return Data'!$B$7:$R$2292,11,0)</f>
        <v>2.2328000000000001</v>
      </c>
      <c r="G31" s="66">
        <f t="shared" si="1"/>
        <v>11</v>
      </c>
      <c r="H31" s="65">
        <f>VLOOKUP($A31,'Return Data'!$B$7:$R$2292,12,0)</f>
        <v>3.7664</v>
      </c>
      <c r="I31" s="66">
        <f t="shared" si="2"/>
        <v>4</v>
      </c>
      <c r="J31" s="65">
        <f>VLOOKUP($A31,'Return Data'!$B$7:$R$2292,13,0)</f>
        <v>4.6870000000000003</v>
      </c>
      <c r="K31" s="66">
        <f t="shared" si="3"/>
        <v>4</v>
      </c>
      <c r="L31" s="65">
        <f>VLOOKUP($A31,'Return Data'!$B$7:$R$2292,17,0)</f>
        <v>5.1809000000000003</v>
      </c>
      <c r="M31" s="66">
        <f t="shared" si="4"/>
        <v>1</v>
      </c>
      <c r="N31" s="65"/>
      <c r="O31" s="66"/>
      <c r="P31" s="65"/>
      <c r="Q31" s="66"/>
      <c r="R31" s="65">
        <f>VLOOKUP($A31,'Return Data'!$B$7:$R$2292,16,0)</f>
        <v>5.8667999999999996</v>
      </c>
      <c r="S31" s="67">
        <f t="shared" si="7"/>
        <v>17</v>
      </c>
    </row>
    <row r="32" spans="1:19" x14ac:dyDescent="0.3">
      <c r="A32" s="63" t="s">
        <v>1730</v>
      </c>
      <c r="B32" s="64">
        <f>VLOOKUP($A32,'Return Data'!$B$7:$R$2292,3,0)</f>
        <v>44531</v>
      </c>
      <c r="C32" s="65">
        <f>VLOOKUP($A32,'Return Data'!$B$7:$R$2292,4,0)</f>
        <v>11.5259</v>
      </c>
      <c r="D32" s="65">
        <f>VLOOKUP($A32,'Return Data'!$B$7:$R$2292,10,0)</f>
        <v>1.0299</v>
      </c>
      <c r="E32" s="66">
        <f t="shared" si="0"/>
        <v>4</v>
      </c>
      <c r="F32" s="65">
        <f>VLOOKUP($A32,'Return Data'!$B$7:$R$2292,11,0)</f>
        <v>2.2370999999999999</v>
      </c>
      <c r="G32" s="66">
        <f t="shared" si="1"/>
        <v>10</v>
      </c>
      <c r="H32" s="65">
        <f>VLOOKUP($A32,'Return Data'!$B$7:$R$2292,12,0)</f>
        <v>3.6044999999999998</v>
      </c>
      <c r="I32" s="66">
        <f t="shared" si="2"/>
        <v>10</v>
      </c>
      <c r="J32" s="65">
        <f>VLOOKUP($A32,'Return Data'!$B$7:$R$2292,13,0)</f>
        <v>4.2134</v>
      </c>
      <c r="K32" s="66">
        <f t="shared" si="3"/>
        <v>18</v>
      </c>
      <c r="L32" s="65">
        <f>VLOOKUP($A32,'Return Data'!$B$7:$R$2292,17,0)</f>
        <v>4.5651000000000002</v>
      </c>
      <c r="M32" s="66">
        <f t="shared" si="4"/>
        <v>12</v>
      </c>
      <c r="N32" s="65"/>
      <c r="O32" s="66"/>
      <c r="P32" s="65"/>
      <c r="Q32" s="66"/>
      <c r="R32" s="65">
        <f>VLOOKUP($A32,'Return Data'!$B$7:$R$2292,16,0)</f>
        <v>5.2394999999999996</v>
      </c>
      <c r="S32" s="67">
        <f t="shared" si="7"/>
        <v>19</v>
      </c>
    </row>
    <row r="33" spans="1:19" x14ac:dyDescent="0.3">
      <c r="A33" s="63" t="s">
        <v>1731</v>
      </c>
      <c r="B33" s="64">
        <f>VLOOKUP($A33,'Return Data'!$B$7:$R$2292,3,0)</f>
        <v>44531</v>
      </c>
      <c r="C33" s="65">
        <f>VLOOKUP($A33,'Return Data'!$B$7:$R$2292,4,0)</f>
        <v>29.3673</v>
      </c>
      <c r="D33" s="65">
        <f>VLOOKUP($A33,'Return Data'!$B$7:$R$2292,10,0)</f>
        <v>0.94599999999999995</v>
      </c>
      <c r="E33" s="66">
        <f t="shared" si="0"/>
        <v>11</v>
      </c>
      <c r="F33" s="65">
        <f>VLOOKUP($A33,'Return Data'!$B$7:$R$2292,11,0)</f>
        <v>2.2866</v>
      </c>
      <c r="G33" s="66">
        <f t="shared" si="1"/>
        <v>6</v>
      </c>
      <c r="H33" s="65">
        <f>VLOOKUP($A33,'Return Data'!$B$7:$R$2292,12,0)</f>
        <v>3.7402000000000002</v>
      </c>
      <c r="I33" s="66">
        <f t="shared" si="2"/>
        <v>6</v>
      </c>
      <c r="J33" s="65">
        <f>VLOOKUP($A33,'Return Data'!$B$7:$R$2292,13,0)</f>
        <v>4.6112000000000002</v>
      </c>
      <c r="K33" s="66">
        <f t="shared" si="3"/>
        <v>7</v>
      </c>
      <c r="L33" s="65">
        <f>VLOOKUP($A33,'Return Data'!$B$7:$R$2292,17,0)</f>
        <v>4.7060000000000004</v>
      </c>
      <c r="M33" s="66">
        <f t="shared" si="4"/>
        <v>8</v>
      </c>
      <c r="N33" s="65">
        <f>VLOOKUP($A33,'Return Data'!$B$7:$R$2292,14,0)</f>
        <v>5.3906999999999998</v>
      </c>
      <c r="O33" s="66">
        <f t="shared" si="5"/>
        <v>5</v>
      </c>
      <c r="P33" s="65">
        <f>VLOOKUP($A33,'Return Data'!$B$7:$R$2292,15,0)</f>
        <v>5.8330000000000002</v>
      </c>
      <c r="Q33" s="66">
        <f t="shared" si="6"/>
        <v>7</v>
      </c>
      <c r="R33" s="65">
        <f>VLOOKUP($A33,'Return Data'!$B$7:$R$2292,16,0)</f>
        <v>6.7685000000000004</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0.87768846153846169</v>
      </c>
      <c r="E35" s="74"/>
      <c r="F35" s="75">
        <f>AVERAGE(F8:F33)</f>
        <v>2.0742307692307689</v>
      </c>
      <c r="G35" s="74"/>
      <c r="H35" s="75">
        <f>AVERAGE(H8:H33)</f>
        <v>3.3732769230769239</v>
      </c>
      <c r="I35" s="74"/>
      <c r="J35" s="75">
        <f>AVERAGE(J8:J33)</f>
        <v>4.1809807692307697</v>
      </c>
      <c r="K35" s="74"/>
      <c r="L35" s="75">
        <f>AVERAGE(L8:L33)</f>
        <v>4.3488727272727274</v>
      </c>
      <c r="M35" s="74"/>
      <c r="N35" s="75">
        <f>AVERAGE(N8:N33)</f>
        <v>5.0292473684210526</v>
      </c>
      <c r="O35" s="74"/>
      <c r="P35" s="75">
        <f>AVERAGE(P8:P33)</f>
        <v>5.5318687499999992</v>
      </c>
      <c r="Q35" s="74"/>
      <c r="R35" s="75">
        <f>AVERAGE(R8:R33)</f>
        <v>5.8621153846153842</v>
      </c>
      <c r="S35" s="76"/>
    </row>
    <row r="36" spans="1:19" x14ac:dyDescent="0.3">
      <c r="A36" s="73" t="s">
        <v>28</v>
      </c>
      <c r="B36" s="74"/>
      <c r="C36" s="74"/>
      <c r="D36" s="75">
        <f>MIN(D8:D33)</f>
        <v>0.50800000000000001</v>
      </c>
      <c r="E36" s="74"/>
      <c r="F36" s="75">
        <f>MIN(F8:F33)</f>
        <v>1.3243</v>
      </c>
      <c r="G36" s="74"/>
      <c r="H36" s="75">
        <f>MIN(H8:H33)</f>
        <v>2.3296000000000001</v>
      </c>
      <c r="I36" s="74"/>
      <c r="J36" s="75">
        <f>MIN(J8:J33)</f>
        <v>2.8959999999999999</v>
      </c>
      <c r="K36" s="74"/>
      <c r="L36" s="75">
        <f>MIN(L8:L33)</f>
        <v>2.8401000000000001</v>
      </c>
      <c r="M36" s="74"/>
      <c r="N36" s="75">
        <f>MIN(N8:N33)</f>
        <v>3.2810000000000001</v>
      </c>
      <c r="O36" s="74"/>
      <c r="P36" s="75">
        <f>MIN(P8:P33)</f>
        <v>3.0735999999999999</v>
      </c>
      <c r="Q36" s="74"/>
      <c r="R36" s="75">
        <f>MIN(R8:R33)</f>
        <v>3.5265</v>
      </c>
      <c r="S36" s="76"/>
    </row>
    <row r="37" spans="1:19" ht="15" thickBot="1" x14ac:dyDescent="0.35">
      <c r="A37" s="77" t="s">
        <v>29</v>
      </c>
      <c r="B37" s="78"/>
      <c r="C37" s="78"/>
      <c r="D37" s="79">
        <f>MAX(D8:D33)</f>
        <v>1.1891</v>
      </c>
      <c r="E37" s="78"/>
      <c r="F37" s="79">
        <f>MAX(F8:F33)</f>
        <v>2.4298999999999999</v>
      </c>
      <c r="G37" s="78"/>
      <c r="H37" s="79">
        <f>MAX(H8:H33)</f>
        <v>3.7784</v>
      </c>
      <c r="I37" s="78"/>
      <c r="J37" s="79">
        <f>MAX(J8:J33)</f>
        <v>4.7135999999999996</v>
      </c>
      <c r="K37" s="78"/>
      <c r="L37" s="79">
        <f>MAX(L8:L33)</f>
        <v>5.1809000000000003</v>
      </c>
      <c r="M37" s="78"/>
      <c r="N37" s="79">
        <f>MAX(N8:N33)</f>
        <v>5.6094999999999997</v>
      </c>
      <c r="O37" s="78"/>
      <c r="P37" s="79">
        <f>MAX(P8:P33)</f>
        <v>6.0598999999999998</v>
      </c>
      <c r="Q37" s="78"/>
      <c r="R37" s="79">
        <f>MAX(R8:R33)</f>
        <v>7.1775000000000002</v>
      </c>
      <c r="S37" s="80"/>
    </row>
    <row r="38" spans="1:19" x14ac:dyDescent="0.3">
      <c r="A38" s="112" t="s">
        <v>432</v>
      </c>
    </row>
    <row r="39" spans="1:19" x14ac:dyDescent="0.3">
      <c r="A39" s="14" t="s">
        <v>340</v>
      </c>
    </row>
  </sheetData>
  <sheetProtection algorithmName="SHA-512" hashValue="xR/yTGA4Kgh/HivYZjvRYBQUoCsn5iCvuIorC1uNX5YHQe66SEk1gk4m1sqYI5DItMrv6+BSfHqf5vBcm5VHrw==" saltValue="um2pSSZmN1fy6KMjRFJGJ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1732</v>
      </c>
      <c r="B8" s="64">
        <f>VLOOKUP($A8,'Return Data'!$B$7:$R$2292,3,0)</f>
        <v>44531</v>
      </c>
      <c r="C8" s="65">
        <f>VLOOKUP($A8,'Return Data'!$B$7:$R$2292,4,0)</f>
        <v>21.377700000000001</v>
      </c>
      <c r="D8" s="65">
        <f>VLOOKUP($A8,'Return Data'!$B$7:$R$2292,10,0)</f>
        <v>0.75880000000000003</v>
      </c>
      <c r="E8" s="66">
        <f t="shared" ref="E8:E33" si="0">RANK(D8,D$8:D$33,0)</f>
        <v>12</v>
      </c>
      <c r="F8" s="65">
        <f>VLOOKUP($A8,'Return Data'!$B$7:$R$2292,11,0)</f>
        <v>1.9179999999999999</v>
      </c>
      <c r="G8" s="66">
        <f>RANK(F8,F$8:F$33,0)</f>
        <v>10</v>
      </c>
      <c r="H8" s="65">
        <f>VLOOKUP($A8,'Return Data'!$B$7:$R$2292,12,0)</f>
        <v>3.2254999999999998</v>
      </c>
      <c r="I8" s="66">
        <f>RANK(H8,H$8:H$33,0)</f>
        <v>6</v>
      </c>
      <c r="J8" s="65">
        <f>VLOOKUP($A8,'Return Data'!$B$7:$R$2292,13,0)</f>
        <v>4.0190999999999999</v>
      </c>
      <c r="K8" s="66">
        <f>RANK(J8,J$8:J$33,0)</f>
        <v>3</v>
      </c>
      <c r="L8" s="65">
        <f>VLOOKUP($A8,'Return Data'!$B$7:$R$2292,17,0)</f>
        <v>4.0166000000000004</v>
      </c>
      <c r="M8" s="66">
        <f>RANK(L8,L$8:L$33,0)</f>
        <v>10</v>
      </c>
      <c r="N8" s="65">
        <f>VLOOKUP($A8,'Return Data'!$B$7:$R$2292,14,0)</f>
        <v>4.74</v>
      </c>
      <c r="O8" s="66">
        <f>RANK(N8,N$8:N$33,0)</f>
        <v>7</v>
      </c>
      <c r="P8" s="65">
        <f>VLOOKUP($A8,'Return Data'!$B$7:$R$2292,15,0)</f>
        <v>5.1943000000000001</v>
      </c>
      <c r="Q8" s="66">
        <f>RANK(P8,P$8:P$33,0)</f>
        <v>7</v>
      </c>
      <c r="R8" s="65">
        <f>VLOOKUP($A8,'Return Data'!$B$7:$R$2292,16,0)</f>
        <v>6.3375000000000004</v>
      </c>
      <c r="S8" s="67">
        <f>RANK(R8,R$8:R$33,0)</f>
        <v>10</v>
      </c>
    </row>
    <row r="9" spans="1:20" x14ac:dyDescent="0.3">
      <c r="A9" s="63" t="s">
        <v>1733</v>
      </c>
      <c r="B9" s="64">
        <f>VLOOKUP($A9,'Return Data'!$B$7:$R$2292,3,0)</f>
        <v>44531</v>
      </c>
      <c r="C9" s="65">
        <f>VLOOKUP($A9,'Return Data'!$B$7:$R$2292,4,0)</f>
        <v>15.0482</v>
      </c>
      <c r="D9" s="65">
        <f>VLOOKUP($A9,'Return Data'!$B$7:$R$2292,10,0)</f>
        <v>0.97629999999999995</v>
      </c>
      <c r="E9" s="66">
        <f t="shared" si="0"/>
        <v>2</v>
      </c>
      <c r="F9" s="65">
        <f>VLOOKUP($A9,'Return Data'!$B$7:$R$2292,11,0)</f>
        <v>2.0051000000000001</v>
      </c>
      <c r="G9" s="66">
        <f t="shared" ref="G9:G33" si="1">RANK(F9,F$8:F$33,0)</f>
        <v>4</v>
      </c>
      <c r="H9" s="65">
        <f>VLOOKUP($A9,'Return Data'!$B$7:$R$2292,12,0)</f>
        <v>3.1985000000000001</v>
      </c>
      <c r="I9" s="66">
        <f t="shared" ref="I9:I33" si="2">RANK(H9,H$8:H$33,0)</f>
        <v>8</v>
      </c>
      <c r="J9" s="65">
        <f>VLOOKUP($A9,'Return Data'!$B$7:$R$2292,13,0)</f>
        <v>3.8881999999999999</v>
      </c>
      <c r="K9" s="66">
        <f t="shared" ref="K9:K33" si="3">RANK(J9,J$8:J$33,0)</f>
        <v>8</v>
      </c>
      <c r="L9" s="65">
        <f>VLOOKUP($A9,'Return Data'!$B$7:$R$2292,17,0)</f>
        <v>3.9354</v>
      </c>
      <c r="M9" s="66">
        <f t="shared" ref="M9:M33" si="4">RANK(L9,L$8:L$33,0)</f>
        <v>11</v>
      </c>
      <c r="N9" s="65">
        <f>VLOOKUP($A9,'Return Data'!$B$7:$R$2292,14,0)</f>
        <v>4.556</v>
      </c>
      <c r="O9" s="66">
        <f t="shared" ref="O9:O33" si="5">RANK(N9,N$8:N$33,0)</f>
        <v>10</v>
      </c>
      <c r="P9" s="65">
        <f>VLOOKUP($A9,'Return Data'!$B$7:$R$2292,15,0)</f>
        <v>5.1405000000000003</v>
      </c>
      <c r="Q9" s="66">
        <f t="shared" ref="Q9:Q33" si="6">RANK(P9,P$8:P$33,0)</f>
        <v>8</v>
      </c>
      <c r="R9" s="65">
        <f>VLOOKUP($A9,'Return Data'!$B$7:$R$2292,16,0)</f>
        <v>5.7545999999999999</v>
      </c>
      <c r="S9" s="67">
        <f t="shared" ref="S9:S33" si="7">RANK(R9,R$8:R$33,0)</f>
        <v>13</v>
      </c>
    </row>
    <row r="10" spans="1:20" x14ac:dyDescent="0.3">
      <c r="A10" s="63" t="s">
        <v>1734</v>
      </c>
      <c r="B10" s="64">
        <f>VLOOKUP($A10,'Return Data'!$B$7:$R$2292,3,0)</f>
        <v>44531</v>
      </c>
      <c r="C10" s="65">
        <f>VLOOKUP($A10,'Return Data'!$B$7:$R$2292,4,0)</f>
        <v>12.993</v>
      </c>
      <c r="D10" s="65">
        <f>VLOOKUP($A10,'Return Data'!$B$7:$R$2292,10,0)</f>
        <v>0.78339999999999999</v>
      </c>
      <c r="E10" s="66">
        <f t="shared" si="0"/>
        <v>10</v>
      </c>
      <c r="F10" s="65">
        <f>VLOOKUP($A10,'Return Data'!$B$7:$R$2292,11,0)</f>
        <v>1.8738999999999999</v>
      </c>
      <c r="G10" s="66">
        <f t="shared" si="1"/>
        <v>11</v>
      </c>
      <c r="H10" s="65">
        <f>VLOOKUP($A10,'Return Data'!$B$7:$R$2292,12,0)</f>
        <v>3.0291000000000001</v>
      </c>
      <c r="I10" s="66">
        <f t="shared" si="2"/>
        <v>13</v>
      </c>
      <c r="J10" s="65">
        <f>VLOOKUP($A10,'Return Data'!$B$7:$R$2292,13,0)</f>
        <v>3.8443000000000001</v>
      </c>
      <c r="K10" s="66">
        <f t="shared" si="3"/>
        <v>10</v>
      </c>
      <c r="L10" s="65">
        <f>VLOOKUP($A10,'Return Data'!$B$7:$R$2292,17,0)</f>
        <v>4.1378000000000004</v>
      </c>
      <c r="M10" s="66">
        <f t="shared" si="4"/>
        <v>5</v>
      </c>
      <c r="N10" s="65">
        <f>VLOOKUP($A10,'Return Data'!$B$7:$R$2292,14,0)</f>
        <v>4.8226000000000004</v>
      </c>
      <c r="O10" s="66">
        <f t="shared" si="5"/>
        <v>4</v>
      </c>
      <c r="P10" s="65"/>
      <c r="Q10" s="66"/>
      <c r="R10" s="65">
        <f>VLOOKUP($A10,'Return Data'!$B$7:$R$2292,16,0)</f>
        <v>5.4558</v>
      </c>
      <c r="S10" s="67">
        <f t="shared" si="7"/>
        <v>16</v>
      </c>
    </row>
    <row r="11" spans="1:20" x14ac:dyDescent="0.3">
      <c r="A11" s="63" t="s">
        <v>1735</v>
      </c>
      <c r="B11" s="64">
        <f>VLOOKUP($A11,'Return Data'!$B$7:$R$2292,3,0)</f>
        <v>44531</v>
      </c>
      <c r="C11" s="65">
        <f>VLOOKUP($A11,'Return Data'!$B$7:$R$2292,4,0)</f>
        <v>11.411300000000001</v>
      </c>
      <c r="D11" s="65">
        <f>VLOOKUP($A11,'Return Data'!$B$7:$R$2292,10,0)</f>
        <v>0.4304</v>
      </c>
      <c r="E11" s="66">
        <f t="shared" si="0"/>
        <v>23</v>
      </c>
      <c r="F11" s="65">
        <f>VLOOKUP($A11,'Return Data'!$B$7:$R$2292,11,0)</f>
        <v>1.095</v>
      </c>
      <c r="G11" s="66">
        <f t="shared" si="1"/>
        <v>26</v>
      </c>
      <c r="H11" s="65">
        <f>VLOOKUP($A11,'Return Data'!$B$7:$R$2292,12,0)</f>
        <v>1.923</v>
      </c>
      <c r="I11" s="66">
        <f t="shared" si="2"/>
        <v>26</v>
      </c>
      <c r="J11" s="65">
        <f>VLOOKUP($A11,'Return Data'!$B$7:$R$2292,13,0)</f>
        <v>2.2885</v>
      </c>
      <c r="K11" s="66">
        <f t="shared" si="3"/>
        <v>26</v>
      </c>
      <c r="L11" s="65">
        <f>VLOOKUP($A11,'Return Data'!$B$7:$R$2292,17,0)</f>
        <v>2.6873</v>
      </c>
      <c r="M11" s="66">
        <f t="shared" si="4"/>
        <v>20</v>
      </c>
      <c r="N11" s="65">
        <f>VLOOKUP($A11,'Return Data'!$B$7:$R$2292,14,0)</f>
        <v>3.5838000000000001</v>
      </c>
      <c r="O11" s="66">
        <f t="shared" si="5"/>
        <v>17</v>
      </c>
      <c r="P11" s="65"/>
      <c r="Q11" s="66"/>
      <c r="R11" s="65">
        <f>VLOOKUP($A11,'Return Data'!$B$7:$R$2292,16,0)</f>
        <v>3.8921000000000001</v>
      </c>
      <c r="S11" s="67">
        <f t="shared" si="7"/>
        <v>21</v>
      </c>
    </row>
    <row r="12" spans="1:20" x14ac:dyDescent="0.3">
      <c r="A12" s="63" t="s">
        <v>1736</v>
      </c>
      <c r="B12" s="64">
        <f>VLOOKUP($A12,'Return Data'!$B$7:$R$2292,3,0)</f>
        <v>44531</v>
      </c>
      <c r="C12" s="65">
        <f>VLOOKUP($A12,'Return Data'!$B$7:$R$2292,4,0)</f>
        <v>12.055</v>
      </c>
      <c r="D12" s="65">
        <f>VLOOKUP($A12,'Return Data'!$B$7:$R$2292,10,0)</f>
        <v>0.72689999999999999</v>
      </c>
      <c r="E12" s="66">
        <f t="shared" si="0"/>
        <v>15</v>
      </c>
      <c r="F12" s="65">
        <f>VLOOKUP($A12,'Return Data'!$B$7:$R$2292,11,0)</f>
        <v>1.8245</v>
      </c>
      <c r="G12" s="66">
        <f t="shared" si="1"/>
        <v>15</v>
      </c>
      <c r="H12" s="65">
        <f>VLOOKUP($A12,'Return Data'!$B$7:$R$2292,12,0)</f>
        <v>2.9638</v>
      </c>
      <c r="I12" s="66">
        <f t="shared" si="2"/>
        <v>17</v>
      </c>
      <c r="J12" s="65">
        <f>VLOOKUP($A12,'Return Data'!$B$7:$R$2292,13,0)</f>
        <v>3.6364999999999998</v>
      </c>
      <c r="K12" s="66">
        <f t="shared" si="3"/>
        <v>17</v>
      </c>
      <c r="L12" s="65">
        <f>VLOOKUP($A12,'Return Data'!$B$7:$R$2292,17,0)</f>
        <v>3.7681</v>
      </c>
      <c r="M12" s="66">
        <f t="shared" si="4"/>
        <v>14</v>
      </c>
      <c r="N12" s="65">
        <f>VLOOKUP($A12,'Return Data'!$B$7:$R$2292,14,0)</f>
        <v>4.6657999999999999</v>
      </c>
      <c r="O12" s="66">
        <f t="shared" si="5"/>
        <v>9</v>
      </c>
      <c r="P12" s="65"/>
      <c r="Q12" s="66"/>
      <c r="R12" s="65">
        <f>VLOOKUP($A12,'Return Data'!$B$7:$R$2292,16,0)</f>
        <v>4.9714</v>
      </c>
      <c r="S12" s="67">
        <f t="shared" si="7"/>
        <v>18</v>
      </c>
    </row>
    <row r="13" spans="1:20" x14ac:dyDescent="0.3">
      <c r="A13" s="63" t="s">
        <v>1737</v>
      </c>
      <c r="B13" s="64">
        <f>VLOOKUP($A13,'Return Data'!$B$7:$R$2292,3,0)</f>
        <v>44531</v>
      </c>
      <c r="C13" s="65">
        <f>VLOOKUP($A13,'Return Data'!$B$7:$R$2292,4,0)</f>
        <v>15.5352</v>
      </c>
      <c r="D13" s="65">
        <f>VLOOKUP($A13,'Return Data'!$B$7:$R$2292,10,0)</f>
        <v>0.87460000000000004</v>
      </c>
      <c r="E13" s="66">
        <f t="shared" si="0"/>
        <v>4</v>
      </c>
      <c r="F13" s="65">
        <f>VLOOKUP($A13,'Return Data'!$B$7:$R$2292,11,0)</f>
        <v>2.0173000000000001</v>
      </c>
      <c r="G13" s="66">
        <f t="shared" si="1"/>
        <v>3</v>
      </c>
      <c r="H13" s="65">
        <f>VLOOKUP($A13,'Return Data'!$B$7:$R$2292,12,0)</f>
        <v>3.2109000000000001</v>
      </c>
      <c r="I13" s="66">
        <f t="shared" si="2"/>
        <v>7</v>
      </c>
      <c r="J13" s="65">
        <f>VLOOKUP($A13,'Return Data'!$B$7:$R$2292,13,0)</f>
        <v>3.9630999999999998</v>
      </c>
      <c r="K13" s="66">
        <f t="shared" si="3"/>
        <v>6</v>
      </c>
      <c r="L13" s="65">
        <f>VLOOKUP($A13,'Return Data'!$B$7:$R$2292,17,0)</f>
        <v>4.1828000000000003</v>
      </c>
      <c r="M13" s="66">
        <f t="shared" si="4"/>
        <v>3</v>
      </c>
      <c r="N13" s="65">
        <f>VLOOKUP($A13,'Return Data'!$B$7:$R$2292,14,0)</f>
        <v>4.8574000000000002</v>
      </c>
      <c r="O13" s="66">
        <f t="shared" si="5"/>
        <v>1</v>
      </c>
      <c r="P13" s="65">
        <f>VLOOKUP($A13,'Return Data'!$B$7:$R$2292,15,0)</f>
        <v>5.3327</v>
      </c>
      <c r="Q13" s="66">
        <f t="shared" si="6"/>
        <v>3</v>
      </c>
      <c r="R13" s="65">
        <f>VLOOKUP($A13,'Return Data'!$B$7:$R$2292,16,0)</f>
        <v>6.1035000000000004</v>
      </c>
      <c r="S13" s="67">
        <f t="shared" si="7"/>
        <v>11</v>
      </c>
    </row>
    <row r="14" spans="1:20" x14ac:dyDescent="0.3">
      <c r="A14" s="63" t="s">
        <v>1738</v>
      </c>
      <c r="B14" s="64">
        <f>VLOOKUP($A14,'Return Data'!$B$7:$R$2292,3,0)</f>
        <v>44531</v>
      </c>
      <c r="C14" s="65">
        <f>VLOOKUP($A14,'Return Data'!$B$7:$R$2292,4,0)</f>
        <v>24.599</v>
      </c>
      <c r="D14" s="65">
        <f>VLOOKUP($A14,'Return Data'!$B$7:$R$2292,10,0)</f>
        <v>0.67120000000000002</v>
      </c>
      <c r="E14" s="66">
        <f t="shared" si="0"/>
        <v>20</v>
      </c>
      <c r="F14" s="65">
        <f>VLOOKUP($A14,'Return Data'!$B$7:$R$2292,11,0)</f>
        <v>1.8086</v>
      </c>
      <c r="G14" s="66">
        <f t="shared" si="1"/>
        <v>16</v>
      </c>
      <c r="H14" s="65">
        <f>VLOOKUP($A14,'Return Data'!$B$7:$R$2292,12,0)</f>
        <v>3.0325000000000002</v>
      </c>
      <c r="I14" s="66">
        <f t="shared" si="2"/>
        <v>12</v>
      </c>
      <c r="J14" s="65">
        <f>VLOOKUP($A14,'Return Data'!$B$7:$R$2292,13,0)</f>
        <v>3.7669999999999999</v>
      </c>
      <c r="K14" s="66">
        <f t="shared" si="3"/>
        <v>14</v>
      </c>
      <c r="L14" s="65">
        <f>VLOOKUP($A14,'Return Data'!$B$7:$R$2292,17,0)</f>
        <v>3.6934999999999998</v>
      </c>
      <c r="M14" s="66">
        <f t="shared" si="4"/>
        <v>17</v>
      </c>
      <c r="N14" s="65">
        <f>VLOOKUP($A14,'Return Data'!$B$7:$R$2292,14,0)</f>
        <v>4.4610000000000003</v>
      </c>
      <c r="O14" s="66">
        <f t="shared" si="5"/>
        <v>14</v>
      </c>
      <c r="P14" s="65">
        <f>VLOOKUP($A14,'Return Data'!$B$7:$R$2292,15,0)</f>
        <v>4.8875000000000002</v>
      </c>
      <c r="Q14" s="66">
        <f t="shared" si="6"/>
        <v>13</v>
      </c>
      <c r="R14" s="65">
        <f>VLOOKUP($A14,'Return Data'!$B$7:$R$2292,16,0)</f>
        <v>6.5834000000000001</v>
      </c>
      <c r="S14" s="67">
        <f t="shared" si="7"/>
        <v>7</v>
      </c>
    </row>
    <row r="15" spans="1:20" x14ac:dyDescent="0.3">
      <c r="A15" s="63" t="s">
        <v>1739</v>
      </c>
      <c r="B15" s="64">
        <f>VLOOKUP($A15,'Return Data'!$B$7:$R$2292,3,0)</f>
        <v>44531</v>
      </c>
      <c r="C15" s="65">
        <f>VLOOKUP($A15,'Return Data'!$B$7:$R$2292,4,0)</f>
        <v>27.549700000000001</v>
      </c>
      <c r="D15" s="65">
        <f>VLOOKUP($A15,'Return Data'!$B$7:$R$2292,10,0)</f>
        <v>0.86699999999999999</v>
      </c>
      <c r="E15" s="66">
        <f t="shared" si="0"/>
        <v>6</v>
      </c>
      <c r="F15" s="65">
        <f>VLOOKUP($A15,'Return Data'!$B$7:$R$2292,11,0)</f>
        <v>1.9993000000000001</v>
      </c>
      <c r="G15" s="66">
        <f t="shared" si="1"/>
        <v>6</v>
      </c>
      <c r="H15" s="65">
        <f>VLOOKUP($A15,'Return Data'!$B$7:$R$2292,12,0)</f>
        <v>3.2639999999999998</v>
      </c>
      <c r="I15" s="66">
        <f t="shared" si="2"/>
        <v>5</v>
      </c>
      <c r="J15" s="65">
        <f>VLOOKUP($A15,'Return Data'!$B$7:$R$2292,13,0)</f>
        <v>3.9803999999999999</v>
      </c>
      <c r="K15" s="66">
        <f t="shared" si="3"/>
        <v>5</v>
      </c>
      <c r="L15" s="65">
        <f>VLOOKUP($A15,'Return Data'!$B$7:$R$2292,17,0)</f>
        <v>4.085</v>
      </c>
      <c r="M15" s="66">
        <f t="shared" si="4"/>
        <v>8</v>
      </c>
      <c r="N15" s="65">
        <f>VLOOKUP($A15,'Return Data'!$B$7:$R$2292,14,0)</f>
        <v>4.7054999999999998</v>
      </c>
      <c r="O15" s="66">
        <f t="shared" si="5"/>
        <v>8</v>
      </c>
      <c r="P15" s="65">
        <f>VLOOKUP($A15,'Return Data'!$B$7:$R$2292,15,0)</f>
        <v>5.2023000000000001</v>
      </c>
      <c r="Q15" s="66">
        <f t="shared" si="6"/>
        <v>6</v>
      </c>
      <c r="R15" s="65">
        <f>VLOOKUP($A15,'Return Data'!$B$7:$R$2292,16,0)</f>
        <v>7.0227000000000004</v>
      </c>
      <c r="S15" s="67">
        <f t="shared" si="7"/>
        <v>2</v>
      </c>
    </row>
    <row r="16" spans="1:20" x14ac:dyDescent="0.3">
      <c r="A16" s="63" t="s">
        <v>1740</v>
      </c>
      <c r="B16" s="64">
        <f>VLOOKUP($A16,'Return Data'!$B$7:$R$2292,3,0)</f>
        <v>44531</v>
      </c>
      <c r="C16" s="65">
        <f>VLOOKUP($A16,'Return Data'!$B$7:$R$2292,4,0)</f>
        <v>26.1188</v>
      </c>
      <c r="D16" s="65">
        <f>VLOOKUP($A16,'Return Data'!$B$7:$R$2292,10,0)</f>
        <v>0.76929999999999998</v>
      </c>
      <c r="E16" s="66">
        <f t="shared" si="0"/>
        <v>11</v>
      </c>
      <c r="F16" s="65">
        <f>VLOOKUP($A16,'Return Data'!$B$7:$R$2292,11,0)</f>
        <v>1.8261000000000001</v>
      </c>
      <c r="G16" s="66">
        <f t="shared" si="1"/>
        <v>14</v>
      </c>
      <c r="H16" s="65">
        <f>VLOOKUP($A16,'Return Data'!$B$7:$R$2292,12,0)</f>
        <v>2.9729999999999999</v>
      </c>
      <c r="I16" s="66">
        <f t="shared" si="2"/>
        <v>16</v>
      </c>
      <c r="J16" s="65">
        <f>VLOOKUP($A16,'Return Data'!$B$7:$R$2292,13,0)</f>
        <v>3.6715</v>
      </c>
      <c r="K16" s="66">
        <f t="shared" si="3"/>
        <v>16</v>
      </c>
      <c r="L16" s="65">
        <f>VLOOKUP($A16,'Return Data'!$B$7:$R$2292,17,0)</f>
        <v>3.6947999999999999</v>
      </c>
      <c r="M16" s="66">
        <f t="shared" si="4"/>
        <v>16</v>
      </c>
      <c r="N16" s="65">
        <f>VLOOKUP($A16,'Return Data'!$B$7:$R$2292,14,0)</f>
        <v>4.5377000000000001</v>
      </c>
      <c r="O16" s="66">
        <f t="shared" si="5"/>
        <v>12</v>
      </c>
      <c r="P16" s="65">
        <f>VLOOKUP($A16,'Return Data'!$B$7:$R$2292,15,0)</f>
        <v>5.0994999999999999</v>
      </c>
      <c r="Q16" s="66">
        <f t="shared" si="6"/>
        <v>9</v>
      </c>
      <c r="R16" s="65">
        <f>VLOOKUP($A16,'Return Data'!$B$7:$R$2292,16,0)</f>
        <v>6.6296999999999997</v>
      </c>
      <c r="S16" s="67">
        <f t="shared" si="7"/>
        <v>6</v>
      </c>
    </row>
    <row r="17" spans="1:19" x14ac:dyDescent="0.3">
      <c r="A17" s="63" t="s">
        <v>1741</v>
      </c>
      <c r="B17" s="64">
        <f>VLOOKUP($A17,'Return Data'!$B$7:$R$2292,3,0)</f>
        <v>44531</v>
      </c>
      <c r="C17" s="65">
        <f>VLOOKUP($A17,'Return Data'!$B$7:$R$2292,4,0)</f>
        <v>14.487299999999999</v>
      </c>
      <c r="D17" s="65">
        <f>VLOOKUP($A17,'Return Data'!$B$7:$R$2292,10,0)</f>
        <v>0.55179999999999996</v>
      </c>
      <c r="E17" s="66">
        <f t="shared" si="0"/>
        <v>21</v>
      </c>
      <c r="F17" s="65">
        <f>VLOOKUP($A17,'Return Data'!$B$7:$R$2292,11,0)</f>
        <v>1.2454000000000001</v>
      </c>
      <c r="G17" s="66">
        <f t="shared" si="1"/>
        <v>23</v>
      </c>
      <c r="H17" s="65">
        <f>VLOOKUP($A17,'Return Data'!$B$7:$R$2292,12,0)</f>
        <v>2.1497999999999999</v>
      </c>
      <c r="I17" s="66">
        <f t="shared" si="2"/>
        <v>23</v>
      </c>
      <c r="J17" s="65">
        <f>VLOOKUP($A17,'Return Data'!$B$7:$R$2292,13,0)</f>
        <v>2.5083000000000002</v>
      </c>
      <c r="K17" s="66">
        <f t="shared" si="3"/>
        <v>24</v>
      </c>
      <c r="L17" s="65">
        <f>VLOOKUP($A17,'Return Data'!$B$7:$R$2292,17,0)</f>
        <v>2.7505000000000002</v>
      </c>
      <c r="M17" s="66">
        <f t="shared" si="4"/>
        <v>19</v>
      </c>
      <c r="N17" s="65">
        <f>VLOOKUP($A17,'Return Data'!$B$7:$R$2292,14,0)</f>
        <v>3.8003</v>
      </c>
      <c r="O17" s="66">
        <f t="shared" si="5"/>
        <v>16</v>
      </c>
      <c r="P17" s="65">
        <f>VLOOKUP($A17,'Return Data'!$B$7:$R$2292,15,0)</f>
        <v>4.6135000000000002</v>
      </c>
      <c r="Q17" s="66">
        <f t="shared" si="6"/>
        <v>14</v>
      </c>
      <c r="R17" s="65">
        <f>VLOOKUP($A17,'Return Data'!$B$7:$R$2292,16,0)</f>
        <v>5.4733999999999998</v>
      </c>
      <c r="S17" s="67">
        <f t="shared" si="7"/>
        <v>15</v>
      </c>
    </row>
    <row r="18" spans="1:19" x14ac:dyDescent="0.3">
      <c r="A18" s="63" t="s">
        <v>1742</v>
      </c>
      <c r="B18" s="64">
        <f>VLOOKUP($A18,'Return Data'!$B$7:$R$2292,3,0)</f>
        <v>44531</v>
      </c>
      <c r="C18" s="65">
        <f>VLOOKUP($A18,'Return Data'!$B$7:$R$2292,4,0)</f>
        <v>25.3475</v>
      </c>
      <c r="D18" s="65">
        <f>VLOOKUP($A18,'Return Data'!$B$7:$R$2292,10,0)</f>
        <v>0.68600000000000005</v>
      </c>
      <c r="E18" s="66">
        <f t="shared" si="0"/>
        <v>18</v>
      </c>
      <c r="F18" s="65">
        <f>VLOOKUP($A18,'Return Data'!$B$7:$R$2292,11,0)</f>
        <v>1.7392000000000001</v>
      </c>
      <c r="G18" s="66">
        <f t="shared" si="1"/>
        <v>18</v>
      </c>
      <c r="H18" s="65">
        <f>VLOOKUP($A18,'Return Data'!$B$7:$R$2292,12,0)</f>
        <v>2.8374999999999999</v>
      </c>
      <c r="I18" s="66">
        <f t="shared" si="2"/>
        <v>18</v>
      </c>
      <c r="J18" s="65">
        <f>VLOOKUP($A18,'Return Data'!$B$7:$R$2292,13,0)</f>
        <v>3.5907</v>
      </c>
      <c r="K18" s="66">
        <f t="shared" si="3"/>
        <v>18</v>
      </c>
      <c r="L18" s="65">
        <f>VLOOKUP($A18,'Return Data'!$B$7:$R$2292,17,0)</f>
        <v>3.8666</v>
      </c>
      <c r="M18" s="66">
        <f t="shared" si="4"/>
        <v>12</v>
      </c>
      <c r="N18" s="65">
        <f>VLOOKUP($A18,'Return Data'!$B$7:$R$2292,14,0)</f>
        <v>4.5467000000000004</v>
      </c>
      <c r="O18" s="66">
        <f t="shared" si="5"/>
        <v>11</v>
      </c>
      <c r="P18" s="65">
        <f>VLOOKUP($A18,'Return Data'!$B$7:$R$2292,15,0)</f>
        <v>5.0688000000000004</v>
      </c>
      <c r="Q18" s="66">
        <f t="shared" si="6"/>
        <v>10</v>
      </c>
      <c r="R18" s="65">
        <f>VLOOKUP($A18,'Return Data'!$B$7:$R$2292,16,0)</f>
        <v>6.5777999999999999</v>
      </c>
      <c r="S18" s="67">
        <f t="shared" si="7"/>
        <v>8</v>
      </c>
    </row>
    <row r="19" spans="1:19" x14ac:dyDescent="0.3">
      <c r="A19" s="63" t="s">
        <v>1743</v>
      </c>
      <c r="B19" s="64">
        <f>VLOOKUP($A19,'Return Data'!$B$7:$R$2292,3,0)</f>
        <v>44531</v>
      </c>
      <c r="C19" s="65">
        <f>VLOOKUP($A19,'Return Data'!$B$7:$R$2292,4,0)</f>
        <v>10.694599999999999</v>
      </c>
      <c r="D19" s="65">
        <f>VLOOKUP($A19,'Return Data'!$B$7:$R$2292,10,0)</f>
        <v>0.35849999999999999</v>
      </c>
      <c r="E19" s="66">
        <f t="shared" si="0"/>
        <v>26</v>
      </c>
      <c r="F19" s="65">
        <f>VLOOKUP($A19,'Return Data'!$B$7:$R$2292,11,0)</f>
        <v>1.2248000000000001</v>
      </c>
      <c r="G19" s="66">
        <f t="shared" si="1"/>
        <v>24</v>
      </c>
      <c r="H19" s="65">
        <f>VLOOKUP($A19,'Return Data'!$B$7:$R$2292,12,0)</f>
        <v>2.0895999999999999</v>
      </c>
      <c r="I19" s="66">
        <f t="shared" si="2"/>
        <v>25</v>
      </c>
      <c r="J19" s="65">
        <f>VLOOKUP($A19,'Return Data'!$B$7:$R$2292,13,0)</f>
        <v>2.5064000000000002</v>
      </c>
      <c r="K19" s="66">
        <f t="shared" si="3"/>
        <v>25</v>
      </c>
      <c r="L19" s="65"/>
      <c r="M19" s="66"/>
      <c r="N19" s="65"/>
      <c r="O19" s="66"/>
      <c r="P19" s="65"/>
      <c r="Q19" s="66"/>
      <c r="R19" s="65">
        <f>VLOOKUP($A19,'Return Data'!$B$7:$R$2292,16,0)</f>
        <v>3.0569999999999999</v>
      </c>
      <c r="S19" s="67">
        <f t="shared" si="7"/>
        <v>24</v>
      </c>
    </row>
    <row r="20" spans="1:19" x14ac:dyDescent="0.3">
      <c r="A20" s="63" t="s">
        <v>1744</v>
      </c>
      <c r="B20" s="64">
        <f>VLOOKUP($A20,'Return Data'!$B$7:$R$2292,3,0)</f>
        <v>44531</v>
      </c>
      <c r="C20" s="65">
        <f>VLOOKUP($A20,'Return Data'!$B$7:$R$2292,4,0)</f>
        <v>26.578900000000001</v>
      </c>
      <c r="D20" s="65">
        <f>VLOOKUP($A20,'Return Data'!$B$7:$R$2292,10,0)</f>
        <v>0.68830000000000002</v>
      </c>
      <c r="E20" s="66">
        <f t="shared" si="0"/>
        <v>17</v>
      </c>
      <c r="F20" s="65">
        <f>VLOOKUP($A20,'Return Data'!$B$7:$R$2292,11,0)</f>
        <v>1.6358999999999999</v>
      </c>
      <c r="G20" s="66">
        <f t="shared" si="1"/>
        <v>20</v>
      </c>
      <c r="H20" s="65">
        <f>VLOOKUP($A20,'Return Data'!$B$7:$R$2292,12,0)</f>
        <v>2.4792000000000001</v>
      </c>
      <c r="I20" s="66">
        <f t="shared" si="2"/>
        <v>21</v>
      </c>
      <c r="J20" s="65">
        <f>VLOOKUP($A20,'Return Data'!$B$7:$R$2292,13,0)</f>
        <v>2.8512</v>
      </c>
      <c r="K20" s="66">
        <f t="shared" si="3"/>
        <v>22</v>
      </c>
      <c r="L20" s="65">
        <f>VLOOKUP($A20,'Return Data'!$B$7:$R$2292,17,0)</f>
        <v>2.6829999999999998</v>
      </c>
      <c r="M20" s="66">
        <f t="shared" si="4"/>
        <v>21</v>
      </c>
      <c r="N20" s="65">
        <f>VLOOKUP($A20,'Return Data'!$B$7:$R$2292,14,0)</f>
        <v>3.5724</v>
      </c>
      <c r="O20" s="66">
        <f t="shared" si="5"/>
        <v>18</v>
      </c>
      <c r="P20" s="65">
        <f>VLOOKUP($A20,'Return Data'!$B$7:$R$2292,15,0)</f>
        <v>4.2798999999999996</v>
      </c>
      <c r="Q20" s="66">
        <f t="shared" si="6"/>
        <v>15</v>
      </c>
      <c r="R20" s="65">
        <f>VLOOKUP($A20,'Return Data'!$B$7:$R$2292,16,0)</f>
        <v>6.5606</v>
      </c>
      <c r="S20" s="67">
        <f t="shared" si="7"/>
        <v>9</v>
      </c>
    </row>
    <row r="21" spans="1:19" x14ac:dyDescent="0.3">
      <c r="A21" s="63" t="s">
        <v>1745</v>
      </c>
      <c r="B21" s="64">
        <f>VLOOKUP($A21,'Return Data'!$B$7:$R$2292,3,0)</f>
        <v>44531</v>
      </c>
      <c r="C21" s="65">
        <f>VLOOKUP($A21,'Return Data'!$B$7:$R$2292,4,0)</f>
        <v>29.861899999999999</v>
      </c>
      <c r="D21" s="65">
        <f>VLOOKUP($A21,'Return Data'!$B$7:$R$2292,10,0)</f>
        <v>0.87360000000000004</v>
      </c>
      <c r="E21" s="66">
        <f t="shared" si="0"/>
        <v>5</v>
      </c>
      <c r="F21" s="65">
        <f>VLOOKUP($A21,'Return Data'!$B$7:$R$2292,11,0)</f>
        <v>2.0030000000000001</v>
      </c>
      <c r="G21" s="66">
        <f t="shared" si="1"/>
        <v>5</v>
      </c>
      <c r="H21" s="65">
        <f>VLOOKUP($A21,'Return Data'!$B$7:$R$2292,12,0)</f>
        <v>3.2744</v>
      </c>
      <c r="I21" s="66">
        <f t="shared" si="2"/>
        <v>4</v>
      </c>
      <c r="J21" s="65">
        <f>VLOOKUP($A21,'Return Data'!$B$7:$R$2292,13,0)</f>
        <v>4.0842999999999998</v>
      </c>
      <c r="K21" s="66">
        <f t="shared" si="3"/>
        <v>1</v>
      </c>
      <c r="L21" s="65">
        <f>VLOOKUP($A21,'Return Data'!$B$7:$R$2292,17,0)</f>
        <v>4.1509999999999998</v>
      </c>
      <c r="M21" s="66">
        <f t="shared" si="4"/>
        <v>4</v>
      </c>
      <c r="N21" s="65">
        <f>VLOOKUP($A21,'Return Data'!$B$7:$R$2292,14,0)</f>
        <v>4.8072999999999997</v>
      </c>
      <c r="O21" s="66">
        <f t="shared" si="5"/>
        <v>5</v>
      </c>
      <c r="P21" s="65">
        <f>VLOOKUP($A21,'Return Data'!$B$7:$R$2292,15,0)</f>
        <v>5.335</v>
      </c>
      <c r="Q21" s="66">
        <f t="shared" si="6"/>
        <v>2</v>
      </c>
      <c r="R21" s="65">
        <f>VLOOKUP($A21,'Return Data'!$B$7:$R$2292,16,0)</f>
        <v>6.9936999999999996</v>
      </c>
      <c r="S21" s="67">
        <f t="shared" si="7"/>
        <v>3</v>
      </c>
    </row>
    <row r="22" spans="1:19" x14ac:dyDescent="0.3">
      <c r="A22" s="63" t="s">
        <v>1746</v>
      </c>
      <c r="B22" s="64">
        <f>VLOOKUP($A22,'Return Data'!$B$7:$R$2292,3,0)</f>
        <v>44531</v>
      </c>
      <c r="C22" s="65">
        <f>VLOOKUP($A22,'Return Data'!$B$7:$R$2292,4,0)</f>
        <v>15.356</v>
      </c>
      <c r="D22" s="65">
        <f>VLOOKUP($A22,'Return Data'!$B$7:$R$2292,10,0)</f>
        <v>0.67530000000000001</v>
      </c>
      <c r="E22" s="66">
        <f t="shared" si="0"/>
        <v>19</v>
      </c>
      <c r="F22" s="65">
        <f>VLOOKUP($A22,'Return Data'!$B$7:$R$2292,11,0)</f>
        <v>1.8031999999999999</v>
      </c>
      <c r="G22" s="66">
        <f t="shared" si="1"/>
        <v>17</v>
      </c>
      <c r="H22" s="65">
        <f>VLOOKUP($A22,'Return Data'!$B$7:$R$2292,12,0)</f>
        <v>3.0396999999999998</v>
      </c>
      <c r="I22" s="66">
        <f t="shared" si="2"/>
        <v>11</v>
      </c>
      <c r="J22" s="65">
        <f>VLOOKUP($A22,'Return Data'!$B$7:$R$2292,13,0)</f>
        <v>3.8058999999999998</v>
      </c>
      <c r="K22" s="66">
        <f t="shared" si="3"/>
        <v>12</v>
      </c>
      <c r="L22" s="65">
        <f>VLOOKUP($A22,'Return Data'!$B$7:$R$2292,17,0)</f>
        <v>4.234</v>
      </c>
      <c r="M22" s="66">
        <f t="shared" si="4"/>
        <v>2</v>
      </c>
      <c r="N22" s="65">
        <f>VLOOKUP($A22,'Return Data'!$B$7:$R$2292,14,0)</f>
        <v>4.8228999999999997</v>
      </c>
      <c r="O22" s="66">
        <f t="shared" si="5"/>
        <v>3</v>
      </c>
      <c r="P22" s="65">
        <f>VLOOKUP($A22,'Return Data'!$B$7:$R$2292,15,0)</f>
        <v>5.2906000000000004</v>
      </c>
      <c r="Q22" s="66">
        <f t="shared" si="6"/>
        <v>4</v>
      </c>
      <c r="R22" s="65">
        <f>VLOOKUP($A22,'Return Data'!$B$7:$R$2292,16,0)</f>
        <v>5.9448999999999996</v>
      </c>
      <c r="S22" s="67">
        <f t="shared" si="7"/>
        <v>12</v>
      </c>
    </row>
    <row r="23" spans="1:19" x14ac:dyDescent="0.3">
      <c r="A23" s="63" t="s">
        <v>1747</v>
      </c>
      <c r="B23" s="64">
        <f>VLOOKUP($A23,'Return Data'!$B$7:$R$2292,3,0)</f>
        <v>44531</v>
      </c>
      <c r="C23" s="65">
        <f>VLOOKUP($A23,'Return Data'!$B$7:$R$2292,4,0)</f>
        <v>11.223599999999999</v>
      </c>
      <c r="D23" s="65">
        <f>VLOOKUP($A23,'Return Data'!$B$7:$R$2292,10,0)</f>
        <v>0.74050000000000005</v>
      </c>
      <c r="E23" s="66">
        <f t="shared" si="0"/>
        <v>13</v>
      </c>
      <c r="F23" s="65">
        <f>VLOOKUP($A23,'Return Data'!$B$7:$R$2292,11,0)</f>
        <v>1.6474</v>
      </c>
      <c r="G23" s="66">
        <f t="shared" si="1"/>
        <v>19</v>
      </c>
      <c r="H23" s="65">
        <f>VLOOKUP($A23,'Return Data'!$B$7:$R$2292,12,0)</f>
        <v>2.7059000000000002</v>
      </c>
      <c r="I23" s="66">
        <f t="shared" si="2"/>
        <v>20</v>
      </c>
      <c r="J23" s="65">
        <f>VLOOKUP($A23,'Return Data'!$B$7:$R$2292,13,0)</f>
        <v>3.2719999999999998</v>
      </c>
      <c r="K23" s="66">
        <f t="shared" si="3"/>
        <v>20</v>
      </c>
      <c r="L23" s="65">
        <f>VLOOKUP($A23,'Return Data'!$B$7:$R$2292,17,0)</f>
        <v>3.3683000000000001</v>
      </c>
      <c r="M23" s="66">
        <f t="shared" si="4"/>
        <v>18</v>
      </c>
      <c r="N23" s="65"/>
      <c r="O23" s="66"/>
      <c r="P23" s="65"/>
      <c r="Q23" s="66"/>
      <c r="R23" s="65">
        <f>VLOOKUP($A23,'Return Data'!$B$7:$R$2292,16,0)</f>
        <v>4.1303999999999998</v>
      </c>
      <c r="S23" s="67">
        <f t="shared" si="7"/>
        <v>20</v>
      </c>
    </row>
    <row r="24" spans="1:19" x14ac:dyDescent="0.3">
      <c r="A24" s="63" t="s">
        <v>1748</v>
      </c>
      <c r="B24" s="64">
        <f>VLOOKUP($A24,'Return Data'!$B$7:$R$2292,3,0)</f>
        <v>44531</v>
      </c>
      <c r="C24" s="65">
        <f>VLOOKUP($A24,'Return Data'!$B$7:$R$2292,4,0)</f>
        <v>10.3574</v>
      </c>
      <c r="D24" s="65">
        <f>VLOOKUP($A24,'Return Data'!$B$7:$R$2292,10,0)</f>
        <v>0.53190000000000004</v>
      </c>
      <c r="E24" s="66">
        <f t="shared" si="0"/>
        <v>22</v>
      </c>
      <c r="F24" s="65">
        <f>VLOOKUP($A24,'Return Data'!$B$7:$R$2292,11,0)</f>
        <v>1.4874000000000001</v>
      </c>
      <c r="G24" s="66">
        <f t="shared" si="1"/>
        <v>21</v>
      </c>
      <c r="H24" s="65">
        <f>VLOOKUP($A24,'Return Data'!$B$7:$R$2292,12,0)</f>
        <v>2.3732000000000002</v>
      </c>
      <c r="I24" s="66">
        <f t="shared" si="2"/>
        <v>22</v>
      </c>
      <c r="J24" s="65">
        <f>VLOOKUP($A24,'Return Data'!$B$7:$R$2292,13,0)</f>
        <v>2.8908</v>
      </c>
      <c r="K24" s="66">
        <f t="shared" si="3"/>
        <v>21</v>
      </c>
      <c r="L24" s="65"/>
      <c r="M24" s="66"/>
      <c r="N24" s="65"/>
      <c r="O24" s="66"/>
      <c r="P24" s="65"/>
      <c r="Q24" s="66"/>
      <c r="R24" s="65">
        <f>VLOOKUP($A24,'Return Data'!$B$7:$R$2292,16,0)</f>
        <v>2.8008999999999999</v>
      </c>
      <c r="S24" s="67">
        <f t="shared" si="7"/>
        <v>26</v>
      </c>
    </row>
    <row r="25" spans="1:19" x14ac:dyDescent="0.3">
      <c r="A25" s="63" t="s">
        <v>1749</v>
      </c>
      <c r="B25" s="64">
        <f>VLOOKUP($A25,'Return Data'!$B$7:$R$2292,3,0)</f>
        <v>44531</v>
      </c>
      <c r="C25" s="65">
        <f>VLOOKUP($A25,'Return Data'!$B$7:$R$2292,4,0)</f>
        <v>10.512</v>
      </c>
      <c r="D25" s="65">
        <f>VLOOKUP($A25,'Return Data'!$B$7:$R$2292,10,0)</f>
        <v>0.71860000000000002</v>
      </c>
      <c r="E25" s="66">
        <f t="shared" si="0"/>
        <v>16</v>
      </c>
      <c r="F25" s="65">
        <f>VLOOKUP($A25,'Return Data'!$B$7:$R$2292,11,0)</f>
        <v>1.8506</v>
      </c>
      <c r="G25" s="66">
        <f t="shared" si="1"/>
        <v>12</v>
      </c>
      <c r="H25" s="65">
        <f>VLOOKUP($A25,'Return Data'!$B$7:$R$2292,12,0)</f>
        <v>3.0083000000000002</v>
      </c>
      <c r="I25" s="66">
        <f t="shared" si="2"/>
        <v>15</v>
      </c>
      <c r="J25" s="65">
        <f>VLOOKUP($A25,'Return Data'!$B$7:$R$2292,13,0)</f>
        <v>3.6789000000000001</v>
      </c>
      <c r="K25" s="66">
        <f t="shared" si="3"/>
        <v>15</v>
      </c>
      <c r="L25" s="65"/>
      <c r="M25" s="66"/>
      <c r="N25" s="65"/>
      <c r="O25" s="66"/>
      <c r="P25" s="65"/>
      <c r="Q25" s="66"/>
      <c r="R25" s="65">
        <f>VLOOKUP($A25,'Return Data'!$B$7:$R$2292,16,0)</f>
        <v>3.4984999999999999</v>
      </c>
      <c r="S25" s="67">
        <f t="shared" si="7"/>
        <v>23</v>
      </c>
    </row>
    <row r="26" spans="1:19" x14ac:dyDescent="0.3">
      <c r="A26" s="63" t="s">
        <v>1750</v>
      </c>
      <c r="B26" s="64">
        <f>VLOOKUP($A26,'Return Data'!$B$7:$R$2292,3,0)</f>
        <v>44531</v>
      </c>
      <c r="C26" s="65">
        <f>VLOOKUP($A26,'Return Data'!$B$7:$R$2292,4,0)</f>
        <v>21.397099999999998</v>
      </c>
      <c r="D26" s="65">
        <f>VLOOKUP($A26,'Return Data'!$B$7:$R$2292,10,0)</f>
        <v>0.83550000000000002</v>
      </c>
      <c r="E26" s="66">
        <f t="shared" si="0"/>
        <v>7</v>
      </c>
      <c r="F26" s="65">
        <f>VLOOKUP($A26,'Return Data'!$B$7:$R$2292,11,0)</f>
        <v>1.9724999999999999</v>
      </c>
      <c r="G26" s="66">
        <f t="shared" si="1"/>
        <v>8</v>
      </c>
      <c r="H26" s="65">
        <f>VLOOKUP($A26,'Return Data'!$B$7:$R$2292,12,0)</f>
        <v>3.1861999999999999</v>
      </c>
      <c r="I26" s="66">
        <f t="shared" si="2"/>
        <v>9</v>
      </c>
      <c r="J26" s="65">
        <f>VLOOKUP($A26,'Return Data'!$B$7:$R$2292,13,0)</f>
        <v>3.9304999999999999</v>
      </c>
      <c r="K26" s="66">
        <f t="shared" si="3"/>
        <v>7</v>
      </c>
      <c r="L26" s="65">
        <f>VLOOKUP($A26,'Return Data'!$B$7:$R$2292,17,0)</f>
        <v>4.0533000000000001</v>
      </c>
      <c r="M26" s="66">
        <f t="shared" si="4"/>
        <v>9</v>
      </c>
      <c r="N26" s="65">
        <f>VLOOKUP($A26,'Return Data'!$B$7:$R$2292,14,0)</f>
        <v>4.7786999999999997</v>
      </c>
      <c r="O26" s="66">
        <f t="shared" si="5"/>
        <v>6</v>
      </c>
      <c r="P26" s="65">
        <f>VLOOKUP($A26,'Return Data'!$B$7:$R$2292,15,0)</f>
        <v>5.3630000000000004</v>
      </c>
      <c r="Q26" s="66">
        <f t="shared" si="6"/>
        <v>1</v>
      </c>
      <c r="R26" s="65">
        <f>VLOOKUP($A26,'Return Data'!$B$7:$R$2292,16,0)</f>
        <v>7.0670000000000002</v>
      </c>
      <c r="S26" s="67">
        <f t="shared" si="7"/>
        <v>1</v>
      </c>
    </row>
    <row r="27" spans="1:19" x14ac:dyDescent="0.3">
      <c r="A27" s="63" t="s">
        <v>1751</v>
      </c>
      <c r="B27" s="64">
        <f>VLOOKUP($A27,'Return Data'!$B$7:$R$2292,3,0)</f>
        <v>44531</v>
      </c>
      <c r="C27" s="65">
        <f>VLOOKUP($A27,'Return Data'!$B$7:$R$2292,4,0)</f>
        <v>14.974600000000001</v>
      </c>
      <c r="D27" s="65">
        <f>VLOOKUP($A27,'Return Data'!$B$7:$R$2292,10,0)</f>
        <v>0.83430000000000004</v>
      </c>
      <c r="E27" s="66">
        <f t="shared" si="0"/>
        <v>8</v>
      </c>
      <c r="F27" s="65">
        <f>VLOOKUP($A27,'Return Data'!$B$7:$R$2292,11,0)</f>
        <v>1.92</v>
      </c>
      <c r="G27" s="66">
        <f t="shared" si="1"/>
        <v>9</v>
      </c>
      <c r="H27" s="65">
        <f>VLOOKUP($A27,'Return Data'!$B$7:$R$2292,12,0)</f>
        <v>3.0116999999999998</v>
      </c>
      <c r="I27" s="66">
        <f t="shared" si="2"/>
        <v>14</v>
      </c>
      <c r="J27" s="65">
        <f>VLOOKUP($A27,'Return Data'!$B$7:$R$2292,13,0)</f>
        <v>3.8121999999999998</v>
      </c>
      <c r="K27" s="66">
        <f t="shared" si="3"/>
        <v>11</v>
      </c>
      <c r="L27" s="65">
        <f>VLOOKUP($A27,'Return Data'!$B$7:$R$2292,17,0)</f>
        <v>3.7911000000000001</v>
      </c>
      <c r="M27" s="66">
        <f t="shared" si="4"/>
        <v>13</v>
      </c>
      <c r="N27" s="65">
        <f>VLOOKUP($A27,'Return Data'!$B$7:$R$2292,14,0)</f>
        <v>4.4391999999999996</v>
      </c>
      <c r="O27" s="66">
        <f t="shared" si="5"/>
        <v>15</v>
      </c>
      <c r="P27" s="65">
        <f>VLOOKUP($A27,'Return Data'!$B$7:$R$2292,15,0)</f>
        <v>5.0095000000000001</v>
      </c>
      <c r="Q27" s="66">
        <f t="shared" si="6"/>
        <v>12</v>
      </c>
      <c r="R27" s="65">
        <f>VLOOKUP($A27,'Return Data'!$B$7:$R$2292,16,0)</f>
        <v>5.7122999999999999</v>
      </c>
      <c r="S27" s="67">
        <f t="shared" si="7"/>
        <v>14</v>
      </c>
    </row>
    <row r="28" spans="1:19" x14ac:dyDescent="0.3">
      <c r="A28" s="63" t="s">
        <v>1752</v>
      </c>
      <c r="B28" s="64">
        <f>VLOOKUP($A28,'Return Data'!$B$7:$R$2292,3,0)</f>
        <v>44531</v>
      </c>
      <c r="C28" s="65">
        <f>VLOOKUP($A28,'Return Data'!$B$7:$R$2292,4,0)</f>
        <v>11.786</v>
      </c>
      <c r="D28" s="65">
        <f>VLOOKUP($A28,'Return Data'!$B$7:$R$2292,10,0)</f>
        <v>0.40039999999999998</v>
      </c>
      <c r="E28" s="66">
        <f t="shared" si="0"/>
        <v>24</v>
      </c>
      <c r="F28" s="65">
        <f>VLOOKUP($A28,'Return Data'!$B$7:$R$2292,11,0)</f>
        <v>1.1560999999999999</v>
      </c>
      <c r="G28" s="66">
        <f t="shared" si="1"/>
        <v>25</v>
      </c>
      <c r="H28" s="65">
        <f>VLOOKUP($A28,'Return Data'!$B$7:$R$2292,12,0)</f>
        <v>2.137</v>
      </c>
      <c r="I28" s="66">
        <f t="shared" si="2"/>
        <v>24</v>
      </c>
      <c r="J28" s="65">
        <f>VLOOKUP($A28,'Return Data'!$B$7:$R$2292,13,0)</f>
        <v>2.5573999999999999</v>
      </c>
      <c r="K28" s="66">
        <f t="shared" si="3"/>
        <v>23</v>
      </c>
      <c r="L28" s="65">
        <f>VLOOKUP($A28,'Return Data'!$B$7:$R$2292,17,0)</f>
        <v>2.3933</v>
      </c>
      <c r="M28" s="66">
        <f t="shared" si="4"/>
        <v>22</v>
      </c>
      <c r="N28" s="65">
        <f>VLOOKUP($A28,'Return Data'!$B$7:$R$2292,14,0)</f>
        <v>2.8353000000000002</v>
      </c>
      <c r="O28" s="66">
        <f t="shared" si="5"/>
        <v>19</v>
      </c>
      <c r="P28" s="65">
        <f>VLOOKUP($A28,'Return Data'!$B$7:$R$2292,15,0)</f>
        <v>2.5384000000000002</v>
      </c>
      <c r="Q28" s="66">
        <f t="shared" si="6"/>
        <v>16</v>
      </c>
      <c r="R28" s="65">
        <f>VLOOKUP($A28,'Return Data'!$B$7:$R$2292,16,0)</f>
        <v>2.9691000000000001</v>
      </c>
      <c r="S28" s="67">
        <f t="shared" si="7"/>
        <v>25</v>
      </c>
    </row>
    <row r="29" spans="1:19" x14ac:dyDescent="0.3">
      <c r="A29" s="63" t="s">
        <v>1753</v>
      </c>
      <c r="B29" s="64">
        <f>VLOOKUP($A29,'Return Data'!$B$7:$R$2292,3,0)</f>
        <v>44531</v>
      </c>
      <c r="C29" s="65">
        <f>VLOOKUP($A29,'Return Data'!$B$7:$R$2292,4,0)</f>
        <v>26.972899999999999</v>
      </c>
      <c r="D29" s="65">
        <f>VLOOKUP($A29,'Return Data'!$B$7:$R$2292,10,0)</f>
        <v>1.0754999999999999</v>
      </c>
      <c r="E29" s="66">
        <f t="shared" si="0"/>
        <v>1</v>
      </c>
      <c r="F29" s="65">
        <f>VLOOKUP($A29,'Return Data'!$B$7:$R$2292,11,0)</f>
        <v>2.1987000000000001</v>
      </c>
      <c r="G29" s="66">
        <f t="shared" si="1"/>
        <v>1</v>
      </c>
      <c r="H29" s="65">
        <f>VLOOKUP($A29,'Return Data'!$B$7:$R$2292,12,0)</f>
        <v>3.4184999999999999</v>
      </c>
      <c r="I29" s="66">
        <f t="shared" si="2"/>
        <v>1</v>
      </c>
      <c r="J29" s="65">
        <f>VLOOKUP($A29,'Return Data'!$B$7:$R$2292,13,0)</f>
        <v>4.0640999999999998</v>
      </c>
      <c r="K29" s="66">
        <f t="shared" si="3"/>
        <v>2</v>
      </c>
      <c r="L29" s="65">
        <f>VLOOKUP($A29,'Return Data'!$B$7:$R$2292,17,0)</f>
        <v>3.7290000000000001</v>
      </c>
      <c r="M29" s="66">
        <f t="shared" si="4"/>
        <v>15</v>
      </c>
      <c r="N29" s="65">
        <f>VLOOKUP($A29,'Return Data'!$B$7:$R$2292,14,0)</f>
        <v>4.4991000000000003</v>
      </c>
      <c r="O29" s="66">
        <f t="shared" si="5"/>
        <v>13</v>
      </c>
      <c r="P29" s="65">
        <f>VLOOKUP($A29,'Return Data'!$B$7:$R$2292,15,0)</f>
        <v>5.0557999999999996</v>
      </c>
      <c r="Q29" s="66">
        <f t="shared" si="6"/>
        <v>11</v>
      </c>
      <c r="R29" s="65">
        <f>VLOOKUP($A29,'Return Data'!$B$7:$R$2292,16,0)</f>
        <v>6.7976000000000001</v>
      </c>
      <c r="S29" s="67">
        <f t="shared" si="7"/>
        <v>5</v>
      </c>
    </row>
    <row r="30" spans="1:19" x14ac:dyDescent="0.3">
      <c r="A30" s="63" t="s">
        <v>1754</v>
      </c>
      <c r="B30" s="64">
        <f>VLOOKUP($A30,'Return Data'!$B$7:$R$2292,3,0)</f>
        <v>44531</v>
      </c>
      <c r="C30" s="65">
        <f>VLOOKUP($A30,'Return Data'!$B$7:$R$2292,4,0)</f>
        <v>10.6526</v>
      </c>
      <c r="D30" s="65">
        <f>VLOOKUP($A30,'Return Data'!$B$7:$R$2292,10,0)</f>
        <v>0.3911</v>
      </c>
      <c r="E30" s="66">
        <f t="shared" si="0"/>
        <v>25</v>
      </c>
      <c r="F30" s="65">
        <f>VLOOKUP($A30,'Return Data'!$B$7:$R$2292,11,0)</f>
        <v>1.4503999999999999</v>
      </c>
      <c r="G30" s="66">
        <f t="shared" si="1"/>
        <v>22</v>
      </c>
      <c r="H30" s="65">
        <f>VLOOKUP($A30,'Return Data'!$B$7:$R$2292,12,0)</f>
        <v>2.7361</v>
      </c>
      <c r="I30" s="66">
        <f t="shared" si="2"/>
        <v>19</v>
      </c>
      <c r="J30" s="65">
        <f>VLOOKUP($A30,'Return Data'!$B$7:$R$2292,13,0)</f>
        <v>3.4443999999999999</v>
      </c>
      <c r="K30" s="66">
        <f t="shared" si="3"/>
        <v>19</v>
      </c>
      <c r="L30" s="65"/>
      <c r="M30" s="66"/>
      <c r="N30" s="65"/>
      <c r="O30" s="66"/>
      <c r="P30" s="65"/>
      <c r="Q30" s="66"/>
      <c r="R30" s="65">
        <f>VLOOKUP($A30,'Return Data'!$B$7:$R$2292,16,0)</f>
        <v>3.5253999999999999</v>
      </c>
      <c r="S30" s="67">
        <f t="shared" si="7"/>
        <v>22</v>
      </c>
    </row>
    <row r="31" spans="1:19" x14ac:dyDescent="0.3">
      <c r="A31" s="63" t="s">
        <v>1755</v>
      </c>
      <c r="B31" s="64">
        <f>VLOOKUP($A31,'Return Data'!$B$7:$R$2292,3,0)</f>
        <v>44531</v>
      </c>
      <c r="C31" s="65">
        <f>VLOOKUP($A31,'Return Data'!$B$7:$R$2292,4,0)</f>
        <v>11.573600000000001</v>
      </c>
      <c r="D31" s="65">
        <f>VLOOKUP($A31,'Return Data'!$B$7:$R$2292,10,0)</f>
        <v>0.73109999999999997</v>
      </c>
      <c r="E31" s="66">
        <f t="shared" si="0"/>
        <v>14</v>
      </c>
      <c r="F31" s="65">
        <f>VLOOKUP($A31,'Return Data'!$B$7:$R$2292,11,0)</f>
        <v>1.8328</v>
      </c>
      <c r="G31" s="66">
        <f t="shared" si="1"/>
        <v>13</v>
      </c>
      <c r="H31" s="65">
        <f>VLOOKUP($A31,'Return Data'!$B$7:$R$2292,12,0)</f>
        <v>3.1589</v>
      </c>
      <c r="I31" s="66">
        <f t="shared" si="2"/>
        <v>10</v>
      </c>
      <c r="J31" s="65">
        <f>VLOOKUP($A31,'Return Data'!$B$7:$R$2292,13,0)</f>
        <v>3.8820000000000001</v>
      </c>
      <c r="K31" s="66">
        <f t="shared" si="3"/>
        <v>9</v>
      </c>
      <c r="L31" s="65">
        <f>VLOOKUP($A31,'Return Data'!$B$7:$R$2292,17,0)</f>
        <v>4.3723000000000001</v>
      </c>
      <c r="M31" s="66">
        <f t="shared" si="4"/>
        <v>1</v>
      </c>
      <c r="N31" s="65"/>
      <c r="O31" s="66"/>
      <c r="P31" s="65"/>
      <c r="Q31" s="66"/>
      <c r="R31" s="65">
        <f>VLOOKUP($A31,'Return Data'!$B$7:$R$2292,16,0)</f>
        <v>5.0678999999999998</v>
      </c>
      <c r="S31" s="67">
        <f t="shared" si="7"/>
        <v>17</v>
      </c>
    </row>
    <row r="32" spans="1:19" x14ac:dyDescent="0.3">
      <c r="A32" s="63" t="s">
        <v>1756</v>
      </c>
      <c r="B32" s="64">
        <f>VLOOKUP($A32,'Return Data'!$B$7:$R$2292,3,0)</f>
        <v>44531</v>
      </c>
      <c r="C32" s="65">
        <f>VLOOKUP($A32,'Return Data'!$B$7:$R$2292,4,0)</f>
        <v>11.3741</v>
      </c>
      <c r="D32" s="65">
        <f>VLOOKUP($A32,'Return Data'!$B$7:$R$2292,10,0)</f>
        <v>0.90129999999999999</v>
      </c>
      <c r="E32" s="66">
        <f t="shared" si="0"/>
        <v>3</v>
      </c>
      <c r="F32" s="65">
        <f>VLOOKUP($A32,'Return Data'!$B$7:$R$2292,11,0)</f>
        <v>2.0392000000000001</v>
      </c>
      <c r="G32" s="66">
        <f t="shared" si="1"/>
        <v>2</v>
      </c>
      <c r="H32" s="65">
        <f>VLOOKUP($A32,'Return Data'!$B$7:$R$2292,12,0)</f>
        <v>3.3153999999999999</v>
      </c>
      <c r="I32" s="66">
        <f t="shared" si="2"/>
        <v>2</v>
      </c>
      <c r="J32" s="65">
        <f>VLOOKUP($A32,'Return Data'!$B$7:$R$2292,13,0)</f>
        <v>3.8001</v>
      </c>
      <c r="K32" s="66">
        <f t="shared" si="3"/>
        <v>13</v>
      </c>
      <c r="L32" s="65">
        <f>VLOOKUP($A32,'Return Data'!$B$7:$R$2292,17,0)</f>
        <v>4.0961999999999996</v>
      </c>
      <c r="M32" s="66">
        <f t="shared" si="4"/>
        <v>7</v>
      </c>
      <c r="N32" s="65"/>
      <c r="O32" s="66"/>
      <c r="P32" s="65"/>
      <c r="Q32" s="66"/>
      <c r="R32" s="65">
        <f>VLOOKUP($A32,'Return Data'!$B$7:$R$2292,16,0)</f>
        <v>4.7389000000000001</v>
      </c>
      <c r="S32" s="67">
        <f t="shared" si="7"/>
        <v>19</v>
      </c>
    </row>
    <row r="33" spans="1:19" x14ac:dyDescent="0.3">
      <c r="A33" s="63" t="s">
        <v>1757</v>
      </c>
      <c r="B33" s="64">
        <f>VLOOKUP($A33,'Return Data'!$B$7:$R$2292,3,0)</f>
        <v>44531</v>
      </c>
      <c r="C33" s="65">
        <f>VLOOKUP($A33,'Return Data'!$B$7:$R$2292,4,0)</f>
        <v>28.1371</v>
      </c>
      <c r="D33" s="65">
        <f>VLOOKUP($A33,'Return Data'!$B$7:$R$2292,10,0)</f>
        <v>0.79890000000000005</v>
      </c>
      <c r="E33" s="66">
        <f t="shared" si="0"/>
        <v>9</v>
      </c>
      <c r="F33" s="65">
        <f>VLOOKUP($A33,'Return Data'!$B$7:$R$2292,11,0)</f>
        <v>1.9830000000000001</v>
      </c>
      <c r="G33" s="66">
        <f t="shared" si="1"/>
        <v>7</v>
      </c>
      <c r="H33" s="65">
        <f>VLOOKUP($A33,'Return Data'!$B$7:$R$2292,12,0)</f>
        <v>3.2835000000000001</v>
      </c>
      <c r="I33" s="66">
        <f t="shared" si="2"/>
        <v>3</v>
      </c>
      <c r="J33" s="65">
        <f>VLOOKUP($A33,'Return Data'!$B$7:$R$2292,13,0)</f>
        <v>4.0076999999999998</v>
      </c>
      <c r="K33" s="66">
        <f t="shared" si="3"/>
        <v>4</v>
      </c>
      <c r="L33" s="65">
        <f>VLOOKUP($A33,'Return Data'!$B$7:$R$2292,17,0)</f>
        <v>4.12</v>
      </c>
      <c r="M33" s="66">
        <f t="shared" si="4"/>
        <v>6</v>
      </c>
      <c r="N33" s="65">
        <f>VLOOKUP($A33,'Return Data'!$B$7:$R$2292,14,0)</f>
        <v>4.8284000000000002</v>
      </c>
      <c r="O33" s="66">
        <f t="shared" si="5"/>
        <v>2</v>
      </c>
      <c r="P33" s="65">
        <f>VLOOKUP($A33,'Return Data'!$B$7:$R$2292,15,0)</f>
        <v>5.2854999999999999</v>
      </c>
      <c r="Q33" s="66">
        <f t="shared" si="6"/>
        <v>5</v>
      </c>
      <c r="R33" s="65">
        <f>VLOOKUP($A33,'Return Data'!$B$7:$R$2292,16,0)</f>
        <v>6.9317000000000002</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0.71732692307692314</v>
      </c>
      <c r="E35" s="74"/>
      <c r="F35" s="75">
        <f>AVERAGE(F8:F33)</f>
        <v>1.7522076923076924</v>
      </c>
      <c r="G35" s="74"/>
      <c r="H35" s="75">
        <f>AVERAGE(H8:H33)</f>
        <v>2.885584615384615</v>
      </c>
      <c r="I35" s="74"/>
      <c r="J35" s="75">
        <f>AVERAGE(J8:J33)</f>
        <v>3.5286730769230767</v>
      </c>
      <c r="K35" s="74"/>
      <c r="L35" s="75">
        <f>AVERAGE(L8:L33)</f>
        <v>3.7186318181818181</v>
      </c>
      <c r="M35" s="74"/>
      <c r="N35" s="75">
        <f>AVERAGE(N8:N33)</f>
        <v>4.4136894736842107</v>
      </c>
      <c r="O35" s="74"/>
      <c r="P35" s="75">
        <f>AVERAGE(P8:P33)</f>
        <v>4.9185499999999998</v>
      </c>
      <c r="Q35" s="74"/>
      <c r="R35" s="75">
        <f>AVERAGE(R8:R33)</f>
        <v>5.4076076923076926</v>
      </c>
      <c r="S35" s="76"/>
    </row>
    <row r="36" spans="1:19" x14ac:dyDescent="0.3">
      <c r="A36" s="73" t="s">
        <v>28</v>
      </c>
      <c r="B36" s="74"/>
      <c r="C36" s="74"/>
      <c r="D36" s="75">
        <f>MIN(D8:D33)</f>
        <v>0.35849999999999999</v>
      </c>
      <c r="E36" s="74"/>
      <c r="F36" s="75">
        <f>MIN(F8:F33)</f>
        <v>1.095</v>
      </c>
      <c r="G36" s="74"/>
      <c r="H36" s="75">
        <f>MIN(H8:H33)</f>
        <v>1.923</v>
      </c>
      <c r="I36" s="74"/>
      <c r="J36" s="75">
        <f>MIN(J8:J33)</f>
        <v>2.2885</v>
      </c>
      <c r="K36" s="74"/>
      <c r="L36" s="75">
        <f>MIN(L8:L33)</f>
        <v>2.3933</v>
      </c>
      <c r="M36" s="74"/>
      <c r="N36" s="75">
        <f>MIN(N8:N33)</f>
        <v>2.8353000000000002</v>
      </c>
      <c r="O36" s="74"/>
      <c r="P36" s="75">
        <f>MIN(P8:P33)</f>
        <v>2.5384000000000002</v>
      </c>
      <c r="Q36" s="74"/>
      <c r="R36" s="75">
        <f>MIN(R8:R33)</f>
        <v>2.8008999999999999</v>
      </c>
      <c r="S36" s="76"/>
    </row>
    <row r="37" spans="1:19" ht="15" thickBot="1" x14ac:dyDescent="0.35">
      <c r="A37" s="77" t="s">
        <v>29</v>
      </c>
      <c r="B37" s="78"/>
      <c r="C37" s="78"/>
      <c r="D37" s="79">
        <f>MAX(D8:D33)</f>
        <v>1.0754999999999999</v>
      </c>
      <c r="E37" s="78"/>
      <c r="F37" s="79">
        <f>MAX(F8:F33)</f>
        <v>2.1987000000000001</v>
      </c>
      <c r="G37" s="78"/>
      <c r="H37" s="79">
        <f>MAX(H8:H33)</f>
        <v>3.4184999999999999</v>
      </c>
      <c r="I37" s="78"/>
      <c r="J37" s="79">
        <f>MAX(J8:J33)</f>
        <v>4.0842999999999998</v>
      </c>
      <c r="K37" s="78"/>
      <c r="L37" s="79">
        <f>MAX(L8:L33)</f>
        <v>4.3723000000000001</v>
      </c>
      <c r="M37" s="78"/>
      <c r="N37" s="79">
        <f>MAX(N8:N33)</f>
        <v>4.8574000000000002</v>
      </c>
      <c r="O37" s="78"/>
      <c r="P37" s="79">
        <f>MAX(P8:P33)</f>
        <v>5.3630000000000004</v>
      </c>
      <c r="Q37" s="78"/>
      <c r="R37" s="79">
        <f>MAX(R8:R33)</f>
        <v>7.0670000000000002</v>
      </c>
      <c r="S37" s="80"/>
    </row>
    <row r="38" spans="1:19" x14ac:dyDescent="0.3">
      <c r="A38" s="112" t="s">
        <v>432</v>
      </c>
    </row>
    <row r="39" spans="1:19" x14ac:dyDescent="0.3">
      <c r="A39" s="14" t="s">
        <v>340</v>
      </c>
    </row>
  </sheetData>
  <sheetProtection algorithmName="SHA-512" hashValue="iBNneP+aXzSyAk409rcx6B3D2jakAg0gx5W6O4UmOU1G+wX6J5Q3QT2ACTpRKN8Ysk7CKYhmlU3809h9A/Ll6A==" saltValue="fI317CRWr+7OUOoPu7np5g=="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Data'!$B$7:$R$2292,3,0)</f>
        <v>44531</v>
      </c>
      <c r="C8" s="65">
        <f>VLOOKUP($A8,'Return Data'!$B$7:$R$2292,4,0)</f>
        <v>85.33</v>
      </c>
      <c r="D8" s="65">
        <f>VLOOKUP($A8,'Return Data'!$B$7:$R$2292,10,0)</f>
        <v>1.8015000000000001</v>
      </c>
      <c r="E8" s="66">
        <f>RANK(D8,D$8:D$10,0)</f>
        <v>2</v>
      </c>
      <c r="F8" s="65">
        <f>VLOOKUP($A8,'Return Data'!$B$7:$R$2292,11,0)</f>
        <v>12.7958</v>
      </c>
      <c r="G8" s="66">
        <f>RANK(F8,F$8:F$10,0)</f>
        <v>2</v>
      </c>
      <c r="H8" s="65">
        <f>VLOOKUP($A8,'Return Data'!$B$7:$R$2292,12,0)</f>
        <v>19.142700000000001</v>
      </c>
      <c r="I8" s="66">
        <f>RANK(H8,H$8:H$10,0)</f>
        <v>2</v>
      </c>
      <c r="J8" s="65">
        <f>VLOOKUP($A8,'Return Data'!$B$7:$R$2292,13,0)</f>
        <v>36.527999999999999</v>
      </c>
      <c r="K8" s="66">
        <f>RANK(J8,J$8:J$10,0)</f>
        <v>3</v>
      </c>
      <c r="L8" s="65">
        <f>VLOOKUP($A8,'Return Data'!$B$7:$R$2292,17,0)</f>
        <v>26.053599999999999</v>
      </c>
      <c r="M8" s="66">
        <f>RANK(L8,L$8:L$10,0)</f>
        <v>2</v>
      </c>
      <c r="N8" s="65">
        <f>VLOOKUP($A8,'Return Data'!$B$7:$R$2292,14,0)</f>
        <v>19.591200000000001</v>
      </c>
      <c r="O8" s="66">
        <f>RANK(N8,N$8:N$10,0)</f>
        <v>2</v>
      </c>
      <c r="P8" s="65">
        <f>VLOOKUP($A8,'Return Data'!$B$7:$R$2292,15,0)</f>
        <v>19.690999999999999</v>
      </c>
      <c r="Q8" s="66">
        <f>RANK(P8,P$8:P$10,0)</f>
        <v>1</v>
      </c>
      <c r="R8" s="65">
        <f>VLOOKUP($A8,'Return Data'!$B$7:$R$2292,16,0)</f>
        <v>19.450500000000002</v>
      </c>
      <c r="S8" s="67">
        <f>RANK(R8,R$8:R$10,0)</f>
        <v>1</v>
      </c>
    </row>
    <row r="9" spans="1:20" x14ac:dyDescent="0.3">
      <c r="A9" s="63" t="s">
        <v>608</v>
      </c>
      <c r="B9" s="64">
        <f>VLOOKUP($A9,'Return Data'!$B$7:$R$2292,3,0)</f>
        <v>44531</v>
      </c>
      <c r="C9" s="65">
        <f>VLOOKUP($A9,'Return Data'!$B$7:$R$2292,4,0)</f>
        <v>90.971000000000004</v>
      </c>
      <c r="D9" s="65">
        <f>VLOOKUP($A9,'Return Data'!$B$7:$R$2292,10,0)</f>
        <v>0.17180000000000001</v>
      </c>
      <c r="E9" s="66">
        <f>RANK(D9,D$8:D$10,0)</f>
        <v>3</v>
      </c>
      <c r="F9" s="65">
        <f>VLOOKUP($A9,'Return Data'!$B$7:$R$2292,11,0)</f>
        <v>11.2319</v>
      </c>
      <c r="G9" s="66">
        <f>RANK(F9,F$8:F$10,0)</f>
        <v>3</v>
      </c>
      <c r="H9" s="65">
        <f>VLOOKUP($A9,'Return Data'!$B$7:$R$2292,12,0)</f>
        <v>16.580200000000001</v>
      </c>
      <c r="I9" s="66">
        <f>RANK(H9,H$8:H$10,0)</f>
        <v>3</v>
      </c>
      <c r="J9" s="65">
        <f>VLOOKUP($A9,'Return Data'!$B$7:$R$2292,13,0)</f>
        <v>36.615699999999997</v>
      </c>
      <c r="K9" s="66">
        <f>RANK(J9,J$8:J$10,0)</f>
        <v>2</v>
      </c>
      <c r="L9" s="65">
        <f>VLOOKUP($A9,'Return Data'!$B$7:$R$2292,17,0)</f>
        <v>23.171800000000001</v>
      </c>
      <c r="M9" s="66">
        <f>RANK(L9,L$8:L$10,0)</f>
        <v>3</v>
      </c>
      <c r="N9" s="65">
        <f>VLOOKUP($A9,'Return Data'!$B$7:$R$2292,14,0)</f>
        <v>19.0898</v>
      </c>
      <c r="O9" s="66">
        <f>RANK(N9,N$8:N$10,0)</f>
        <v>3</v>
      </c>
      <c r="P9" s="65">
        <f>VLOOKUP($A9,'Return Data'!$B$7:$R$2292,15,0)</f>
        <v>19.125399999999999</v>
      </c>
      <c r="Q9" s="66">
        <f>RANK(P9,P$8:P$10,0)</f>
        <v>2</v>
      </c>
      <c r="R9" s="65">
        <f>VLOOKUP($A9,'Return Data'!$B$7:$R$2292,16,0)</f>
        <v>16.420000000000002</v>
      </c>
      <c r="S9" s="67">
        <f>RANK(R9,R$8:R$10,0)</f>
        <v>2</v>
      </c>
    </row>
    <row r="10" spans="1:20" x14ac:dyDescent="0.3">
      <c r="A10" s="63" t="s">
        <v>1850</v>
      </c>
      <c r="B10" s="64">
        <f>VLOOKUP($A10,'Return Data'!$B$7:$R$2292,3,0)</f>
        <v>44531</v>
      </c>
      <c r="C10" s="65">
        <f>VLOOKUP($A10,'Return Data'!$B$7:$R$2292,4,0)</f>
        <v>209.7775</v>
      </c>
      <c r="D10" s="65">
        <f>VLOOKUP($A10,'Return Data'!$B$7:$R$2292,10,0)</f>
        <v>7.5039999999999996</v>
      </c>
      <c r="E10" s="66">
        <f>RANK(D10,D$8:D$10,0)</f>
        <v>1</v>
      </c>
      <c r="F10" s="65">
        <f>VLOOKUP($A10,'Return Data'!$B$7:$R$2292,11,0)</f>
        <v>18.540600000000001</v>
      </c>
      <c r="G10" s="66">
        <f>RANK(F10,F$8:F$10,0)</f>
        <v>1</v>
      </c>
      <c r="H10" s="65">
        <f>VLOOKUP($A10,'Return Data'!$B$7:$R$2292,12,0)</f>
        <v>29.740500000000001</v>
      </c>
      <c r="I10" s="66">
        <f>RANK(H10,H$8:H$10,0)</f>
        <v>1</v>
      </c>
      <c r="J10" s="65">
        <f>VLOOKUP($A10,'Return Data'!$B$7:$R$2292,13,0)</f>
        <v>61.862099999999998</v>
      </c>
      <c r="K10" s="66">
        <f>RANK(J10,J$8:J$10,0)</f>
        <v>1</v>
      </c>
      <c r="L10" s="65">
        <f>VLOOKUP($A10,'Return Data'!$B$7:$R$2292,17,0)</f>
        <v>38.454300000000003</v>
      </c>
      <c r="M10" s="66">
        <f>RANK(L10,L$8:L$10,0)</f>
        <v>1</v>
      </c>
      <c r="N10" s="65">
        <f>VLOOKUP($A10,'Return Data'!$B$7:$R$2292,14,0)</f>
        <v>25.119299999999999</v>
      </c>
      <c r="O10" s="66">
        <f>RANK(N10,N$8:N$10,0)</f>
        <v>1</v>
      </c>
      <c r="P10" s="65">
        <f>VLOOKUP($A10,'Return Data'!$B$7:$R$2292,15,0)</f>
        <v>17.801200000000001</v>
      </c>
      <c r="Q10" s="66">
        <f>RANK(P10,P$8:P$10,0)</f>
        <v>3</v>
      </c>
      <c r="R10" s="65">
        <f>VLOOKUP($A10,'Return Data'!$B$7:$R$2292,16,0)</f>
        <v>15.261100000000001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3.1591</v>
      </c>
      <c r="E12" s="74"/>
      <c r="F12" s="75">
        <f>AVERAGE(F8:F10)</f>
        <v>14.189433333333334</v>
      </c>
      <c r="G12" s="74"/>
      <c r="H12" s="75">
        <f>AVERAGE(H8:H10)</f>
        <v>21.821133333333336</v>
      </c>
      <c r="I12" s="74"/>
      <c r="J12" s="75">
        <f>AVERAGE(J8:J10)</f>
        <v>45.001933333333334</v>
      </c>
      <c r="K12" s="74"/>
      <c r="L12" s="75">
        <f>AVERAGE(L8:L10)</f>
        <v>29.226566666666667</v>
      </c>
      <c r="M12" s="74"/>
      <c r="N12" s="75">
        <f>AVERAGE(N8:N10)</f>
        <v>21.266766666666665</v>
      </c>
      <c r="O12" s="74"/>
      <c r="P12" s="75">
        <f>AVERAGE(P8:P10)</f>
        <v>18.872533333333333</v>
      </c>
      <c r="Q12" s="74"/>
      <c r="R12" s="75">
        <f>AVERAGE(R8:R10)</f>
        <v>17.04386666666667</v>
      </c>
      <c r="S12" s="76"/>
    </row>
    <row r="13" spans="1:20" x14ac:dyDescent="0.3">
      <c r="A13" s="73" t="s">
        <v>28</v>
      </c>
      <c r="B13" s="74"/>
      <c r="C13" s="74"/>
      <c r="D13" s="75">
        <f>MIN(D8:D10)</f>
        <v>0.17180000000000001</v>
      </c>
      <c r="E13" s="74"/>
      <c r="F13" s="75">
        <f>MIN(F8:F10)</f>
        <v>11.2319</v>
      </c>
      <c r="G13" s="74"/>
      <c r="H13" s="75">
        <f>MIN(H8:H10)</f>
        <v>16.580200000000001</v>
      </c>
      <c r="I13" s="74"/>
      <c r="J13" s="75">
        <f>MIN(J8:J10)</f>
        <v>36.527999999999999</v>
      </c>
      <c r="K13" s="74"/>
      <c r="L13" s="75">
        <f>MIN(L8:L10)</f>
        <v>23.171800000000001</v>
      </c>
      <c r="M13" s="74"/>
      <c r="N13" s="75">
        <f>MIN(N8:N10)</f>
        <v>19.0898</v>
      </c>
      <c r="O13" s="74"/>
      <c r="P13" s="75">
        <f>MIN(P8:P10)</f>
        <v>17.801200000000001</v>
      </c>
      <c r="Q13" s="74"/>
      <c r="R13" s="75">
        <f>MIN(R8:R10)</f>
        <v>15.261100000000001</v>
      </c>
      <c r="S13" s="76"/>
    </row>
    <row r="14" spans="1:20" ht="15" thickBot="1" x14ac:dyDescent="0.35">
      <c r="A14" s="77" t="s">
        <v>29</v>
      </c>
      <c r="B14" s="78"/>
      <c r="C14" s="78"/>
      <c r="D14" s="79">
        <f>MAX(D8:D10)</f>
        <v>7.5039999999999996</v>
      </c>
      <c r="E14" s="78"/>
      <c r="F14" s="79">
        <f>MAX(F8:F10)</f>
        <v>18.540600000000001</v>
      </c>
      <c r="G14" s="78"/>
      <c r="H14" s="79">
        <f>MAX(H8:H10)</f>
        <v>29.740500000000001</v>
      </c>
      <c r="I14" s="78"/>
      <c r="J14" s="79">
        <f>MAX(J8:J10)</f>
        <v>61.862099999999998</v>
      </c>
      <c r="K14" s="78"/>
      <c r="L14" s="79">
        <f>MAX(L8:L10)</f>
        <v>38.454300000000003</v>
      </c>
      <c r="M14" s="78"/>
      <c r="N14" s="79">
        <f>MAX(N8:N10)</f>
        <v>25.119299999999999</v>
      </c>
      <c r="O14" s="78"/>
      <c r="P14" s="79">
        <f>MAX(P8:P10)</f>
        <v>19.690999999999999</v>
      </c>
      <c r="Q14" s="78"/>
      <c r="R14" s="79">
        <f>MAX(R8:R10)</f>
        <v>19.450500000000002</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Data'!$B$7:$R$2292,3,0)</f>
        <v>44531</v>
      </c>
      <c r="C8" s="65">
        <f>VLOOKUP($A8,'Return Data'!$B$7:$R$2292,4,0)</f>
        <v>75.95</v>
      </c>
      <c r="D8" s="65">
        <f>VLOOKUP($A8,'Return Data'!$B$7:$R$2292,10,0)</f>
        <v>1.4966999999999999</v>
      </c>
      <c r="E8" s="66">
        <f>RANK(D8,D$8:D$10,0)</f>
        <v>2</v>
      </c>
      <c r="F8" s="65">
        <f>VLOOKUP($A8,'Return Data'!$B$7:$R$2292,11,0)</f>
        <v>12.0702</v>
      </c>
      <c r="G8" s="66">
        <f>RANK(F8,F$8:F$10,0)</f>
        <v>2</v>
      </c>
      <c r="H8" s="65">
        <f>VLOOKUP($A8,'Return Data'!$B$7:$R$2292,12,0)</f>
        <v>17.989699999999999</v>
      </c>
      <c r="I8" s="66">
        <f>RANK(H8,H$8:H$10,0)</f>
        <v>2</v>
      </c>
      <c r="J8" s="65">
        <f>VLOOKUP($A8,'Return Data'!$B$7:$R$2292,13,0)</f>
        <v>34.758699999999997</v>
      </c>
      <c r="K8" s="66">
        <f>RANK(J8,J$8:J$10,0)</f>
        <v>3</v>
      </c>
      <c r="L8" s="65">
        <f>VLOOKUP($A8,'Return Data'!$B$7:$R$2292,17,0)</f>
        <v>24.513999999999999</v>
      </c>
      <c r="M8" s="66">
        <f>RANK(L8,L$8:L$10,0)</f>
        <v>2</v>
      </c>
      <c r="N8" s="65">
        <f>VLOOKUP($A8,'Return Data'!$B$7:$R$2292,14,0)</f>
        <v>18.1736</v>
      </c>
      <c r="O8" s="66">
        <f>RANK(N8,N$8:N$10,0)</f>
        <v>2</v>
      </c>
      <c r="P8" s="65">
        <f>VLOOKUP($A8,'Return Data'!$B$7:$R$2292,15,0)</f>
        <v>18.109300000000001</v>
      </c>
      <c r="Q8" s="66">
        <f>RANK(P8,P$8:P$10,0)</f>
        <v>1</v>
      </c>
      <c r="R8" s="65">
        <f>VLOOKUP($A8,'Return Data'!$B$7:$R$2292,16,0)</f>
        <v>14.8407</v>
      </c>
      <c r="S8" s="67">
        <f>RANK(R8,R$8:R$10,0)</f>
        <v>2</v>
      </c>
    </row>
    <row r="9" spans="1:20" x14ac:dyDescent="0.3">
      <c r="A9" s="63" t="s">
        <v>607</v>
      </c>
      <c r="B9" s="64">
        <f>VLOOKUP($A9,'Return Data'!$B$7:$R$2292,3,0)</f>
        <v>44531</v>
      </c>
      <c r="C9" s="65">
        <f>VLOOKUP($A9,'Return Data'!$B$7:$R$2292,4,0)</f>
        <v>81.013000000000005</v>
      </c>
      <c r="D9" s="65">
        <f>VLOOKUP($A9,'Return Data'!$B$7:$R$2292,10,0)</f>
        <v>-0.16139999999999999</v>
      </c>
      <c r="E9" s="66">
        <f>RANK(D9,D$8:D$10,0)</f>
        <v>3</v>
      </c>
      <c r="F9" s="65">
        <f>VLOOKUP($A9,'Return Data'!$B$7:$R$2292,11,0)</f>
        <v>10.4758</v>
      </c>
      <c r="G9" s="66">
        <f>RANK(F9,F$8:F$10,0)</f>
        <v>3</v>
      </c>
      <c r="H9" s="65">
        <f>VLOOKUP($A9,'Return Data'!$B$7:$R$2292,12,0)</f>
        <v>15.396599999999999</v>
      </c>
      <c r="I9" s="66">
        <f>RANK(H9,H$8:H$10,0)</f>
        <v>3</v>
      </c>
      <c r="J9" s="65">
        <f>VLOOKUP($A9,'Return Data'!$B$7:$R$2292,13,0)</f>
        <v>34.787999999999997</v>
      </c>
      <c r="K9" s="66">
        <f>RANK(J9,J$8:J$10,0)</f>
        <v>2</v>
      </c>
      <c r="L9" s="65">
        <f>VLOOKUP($A9,'Return Data'!$B$7:$R$2292,17,0)</f>
        <v>21.537299999999998</v>
      </c>
      <c r="M9" s="66">
        <f>RANK(L9,L$8:L$10,0)</f>
        <v>3</v>
      </c>
      <c r="N9" s="65">
        <f>VLOOKUP($A9,'Return Data'!$B$7:$R$2292,14,0)</f>
        <v>17.465599999999998</v>
      </c>
      <c r="O9" s="66">
        <f>RANK(N9,N$8:N$10,0)</f>
        <v>3</v>
      </c>
      <c r="P9" s="65">
        <f>VLOOKUP($A9,'Return Data'!$B$7:$R$2292,15,0)</f>
        <v>17.448399999999999</v>
      </c>
      <c r="Q9" s="66">
        <f>RANK(P9,P$8:P$10,0)</f>
        <v>2</v>
      </c>
      <c r="R9" s="65">
        <f>VLOOKUP($A9,'Return Data'!$B$7:$R$2292,16,0)</f>
        <v>13.641999999999999</v>
      </c>
      <c r="S9" s="67">
        <f>RANK(R9,R$8:R$10,0)</f>
        <v>3</v>
      </c>
    </row>
    <row r="10" spans="1:20" x14ac:dyDescent="0.3">
      <c r="A10" s="63" t="s">
        <v>1851</v>
      </c>
      <c r="B10" s="64">
        <f>VLOOKUP($A10,'Return Data'!$B$7:$R$2292,3,0)</f>
        <v>44531</v>
      </c>
      <c r="C10" s="65">
        <f>VLOOKUP($A10,'Return Data'!$B$7:$R$2292,4,0)</f>
        <v>501.89336949161498</v>
      </c>
      <c r="D10" s="65">
        <f>VLOOKUP($A10,'Return Data'!$B$7:$R$2292,10,0)</f>
        <v>7.3141999999999996</v>
      </c>
      <c r="E10" s="66">
        <f>RANK(D10,D$8:D$10,0)</f>
        <v>1</v>
      </c>
      <c r="F10" s="65">
        <f>VLOOKUP($A10,'Return Data'!$B$7:$R$2292,11,0)</f>
        <v>18.097999999999999</v>
      </c>
      <c r="G10" s="66">
        <f>RANK(F10,F$8:F$10,0)</f>
        <v>1</v>
      </c>
      <c r="H10" s="65">
        <f>VLOOKUP($A10,'Return Data'!$B$7:$R$2292,12,0)</f>
        <v>29.052</v>
      </c>
      <c r="I10" s="66">
        <f>RANK(H10,H$8:H$10,0)</f>
        <v>1</v>
      </c>
      <c r="J10" s="65">
        <f>VLOOKUP($A10,'Return Data'!$B$7:$R$2292,13,0)</f>
        <v>60.754199999999997</v>
      </c>
      <c r="K10" s="66">
        <f>RANK(J10,J$8:J$10,0)</f>
        <v>1</v>
      </c>
      <c r="L10" s="65">
        <f>VLOOKUP($A10,'Return Data'!$B$7:$R$2292,17,0)</f>
        <v>37.5749</v>
      </c>
      <c r="M10" s="66">
        <f>RANK(L10,L$8:L$10,0)</f>
        <v>1</v>
      </c>
      <c r="N10" s="65">
        <f>VLOOKUP($A10,'Return Data'!$B$7:$R$2292,14,0)</f>
        <v>24.359400000000001</v>
      </c>
      <c r="O10" s="66">
        <f>RANK(N10,N$8:N$10,0)</f>
        <v>1</v>
      </c>
      <c r="P10" s="65">
        <f>VLOOKUP($A10,'Return Data'!$B$7:$R$2292,15,0)</f>
        <v>17.040500000000002</v>
      </c>
      <c r="Q10" s="66">
        <f>RANK(P10,P$8:P$10,0)</f>
        <v>3</v>
      </c>
      <c r="R10" s="65">
        <f>VLOOKUP($A10,'Return Data'!$B$7:$R$2292,16,0)</f>
        <v>18.601400000000002</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2.8831666666666664</v>
      </c>
      <c r="E12" s="74"/>
      <c r="F12" s="75">
        <f>AVERAGE(F8:F10)</f>
        <v>13.548</v>
      </c>
      <c r="G12" s="74"/>
      <c r="H12" s="75">
        <f>AVERAGE(H8:H10)</f>
        <v>20.812766666666665</v>
      </c>
      <c r="I12" s="74"/>
      <c r="J12" s="75">
        <f>AVERAGE(J8:J10)</f>
        <v>43.433633333333326</v>
      </c>
      <c r="K12" s="74"/>
      <c r="L12" s="75">
        <f>AVERAGE(L8:L10)</f>
        <v>27.875399999999999</v>
      </c>
      <c r="M12" s="74"/>
      <c r="N12" s="75">
        <f>AVERAGE(N8:N10)</f>
        <v>19.999533333333336</v>
      </c>
      <c r="O12" s="74"/>
      <c r="P12" s="75">
        <f>AVERAGE(P8:P10)</f>
        <v>17.532733333333333</v>
      </c>
      <c r="Q12" s="74"/>
      <c r="R12" s="75">
        <f>AVERAGE(R8:R10)</f>
        <v>15.694700000000003</v>
      </c>
      <c r="S12" s="76"/>
    </row>
    <row r="13" spans="1:20" x14ac:dyDescent="0.3">
      <c r="A13" s="73" t="s">
        <v>28</v>
      </c>
      <c r="B13" s="74"/>
      <c r="C13" s="74"/>
      <c r="D13" s="75">
        <f>MIN(D8:D10)</f>
        <v>-0.16139999999999999</v>
      </c>
      <c r="E13" s="74"/>
      <c r="F13" s="75">
        <f>MIN(F8:F10)</f>
        <v>10.4758</v>
      </c>
      <c r="G13" s="74"/>
      <c r="H13" s="75">
        <f>MIN(H8:H10)</f>
        <v>15.396599999999999</v>
      </c>
      <c r="I13" s="74"/>
      <c r="J13" s="75">
        <f>MIN(J8:J10)</f>
        <v>34.758699999999997</v>
      </c>
      <c r="K13" s="74"/>
      <c r="L13" s="75">
        <f>MIN(L8:L10)</f>
        <v>21.537299999999998</v>
      </c>
      <c r="M13" s="74"/>
      <c r="N13" s="75">
        <f>MIN(N8:N10)</f>
        <v>17.465599999999998</v>
      </c>
      <c r="O13" s="74"/>
      <c r="P13" s="75">
        <f>MIN(P8:P10)</f>
        <v>17.040500000000002</v>
      </c>
      <c r="Q13" s="74"/>
      <c r="R13" s="75">
        <f>MIN(R8:R10)</f>
        <v>13.641999999999999</v>
      </c>
      <c r="S13" s="76"/>
    </row>
    <row r="14" spans="1:20" ht="15" thickBot="1" x14ac:dyDescent="0.35">
      <c r="A14" s="77" t="s">
        <v>29</v>
      </c>
      <c r="B14" s="78"/>
      <c r="C14" s="78"/>
      <c r="D14" s="79">
        <f>MAX(D8:D10)</f>
        <v>7.3141999999999996</v>
      </c>
      <c r="E14" s="78"/>
      <c r="F14" s="79">
        <f>MAX(F8:F10)</f>
        <v>18.097999999999999</v>
      </c>
      <c r="G14" s="78"/>
      <c r="H14" s="79">
        <f>MAX(H8:H10)</f>
        <v>29.052</v>
      </c>
      <c r="I14" s="78"/>
      <c r="J14" s="79">
        <f>MAX(J8:J10)</f>
        <v>60.754199999999997</v>
      </c>
      <c r="K14" s="78"/>
      <c r="L14" s="79">
        <f>MAX(L8:L10)</f>
        <v>37.5749</v>
      </c>
      <c r="M14" s="78"/>
      <c r="N14" s="79">
        <f>MAX(N8:N10)</f>
        <v>24.359400000000001</v>
      </c>
      <c r="O14" s="78"/>
      <c r="P14" s="79">
        <f>MAX(P8:P10)</f>
        <v>18.109300000000001</v>
      </c>
      <c r="Q14" s="78"/>
      <c r="R14" s="79">
        <f>MAX(R8:R10)</f>
        <v>18.601400000000002</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44531</v>
      </c>
      <c r="C8" s="65">
        <f>VLOOKUP($A8,'Return Data'!$B$7:$R$2292,4,0)</f>
        <v>76.974199999999996</v>
      </c>
      <c r="D8" s="65">
        <f>VLOOKUP($A8,'Return Data'!$B$7:$R$2292,10,0)</f>
        <v>-0.1696</v>
      </c>
      <c r="E8" s="66">
        <f t="shared" ref="E8:E21" si="0">RANK(D8,D$8:D$21,0)</f>
        <v>13</v>
      </c>
      <c r="F8" s="65">
        <f>VLOOKUP($A8,'Return Data'!$B$7:$R$2292,11,0)</f>
        <v>8.1074000000000002</v>
      </c>
      <c r="G8" s="66">
        <f t="shared" ref="G8:G21" si="1">RANK(F8,F$8:F$21,0)</f>
        <v>13</v>
      </c>
      <c r="H8" s="65">
        <f>VLOOKUP($A8,'Return Data'!$B$7:$R$2292,12,0)</f>
        <v>18.6663</v>
      </c>
      <c r="I8" s="66">
        <f t="shared" ref="I8:I21" si="2">RANK(H8,H$8:H$21,0)</f>
        <v>12</v>
      </c>
      <c r="J8" s="65">
        <f>VLOOKUP($A8,'Return Data'!$B$7:$R$2292,13,0)</f>
        <v>39.175199999999997</v>
      </c>
      <c r="K8" s="66">
        <f t="shared" ref="K8:K21" si="3">RANK(J8,J$8:J$21,0)</f>
        <v>8</v>
      </c>
      <c r="L8" s="65">
        <f>VLOOKUP($A8,'Return Data'!$B$7:$R$2292,17,0)</f>
        <v>23.619</v>
      </c>
      <c r="M8" s="66">
        <f t="shared" ref="M8:M21" si="4">RANK(L8,L$8:L$21,0)</f>
        <v>8</v>
      </c>
      <c r="N8" s="65">
        <f>VLOOKUP($A8,'Return Data'!$B$7:$R$2292,14,0)</f>
        <v>12.6</v>
      </c>
      <c r="O8" s="66">
        <f t="shared" ref="O8:O19" si="5">RANK(N8,N$8:N$21,0)</f>
        <v>12</v>
      </c>
      <c r="P8" s="65">
        <f>VLOOKUP($A8,'Return Data'!$B$7:$R$2292,15,0)</f>
        <v>10.934900000000001</v>
      </c>
      <c r="Q8" s="66">
        <f>RANK(P8,P$8:P$21,0)</f>
        <v>12</v>
      </c>
      <c r="R8" s="65">
        <f>VLOOKUP($A8,'Return Data'!$B$7:$R$2292,16,0)</f>
        <v>17.374500000000001</v>
      </c>
      <c r="S8" s="67">
        <f t="shared" ref="S8:S21" si="6">RANK(R8,R$8:R$21,0)</f>
        <v>6</v>
      </c>
    </row>
    <row r="9" spans="1:19" s="68" customFormat="1" x14ac:dyDescent="0.3">
      <c r="A9" s="63" t="s">
        <v>12</v>
      </c>
      <c r="B9" s="64">
        <f>VLOOKUP($A9,'Return Data'!$B$7:$R$2292,3,0)</f>
        <v>44531</v>
      </c>
      <c r="C9" s="65">
        <f>VLOOKUP($A9,'Return Data'!$B$7:$R$2292,4,0)</f>
        <v>461.84</v>
      </c>
      <c r="D9" s="65">
        <f>VLOOKUP($A9,'Return Data'!$B$7:$R$2292,10,0)</f>
        <v>2.5219999999999998</v>
      </c>
      <c r="E9" s="66">
        <f t="shared" si="0"/>
        <v>7</v>
      </c>
      <c r="F9" s="65">
        <f>VLOOKUP($A9,'Return Data'!$B$7:$R$2292,11,0)</f>
        <v>14.8384</v>
      </c>
      <c r="G9" s="66">
        <f t="shared" si="1"/>
        <v>3</v>
      </c>
      <c r="H9" s="65">
        <f>VLOOKUP($A9,'Return Data'!$B$7:$R$2292,12,0)</f>
        <v>21.7393</v>
      </c>
      <c r="I9" s="66">
        <f t="shared" si="2"/>
        <v>6</v>
      </c>
      <c r="J9" s="65">
        <f>VLOOKUP($A9,'Return Data'!$B$7:$R$2292,13,0)</f>
        <v>41.698700000000002</v>
      </c>
      <c r="K9" s="66">
        <f t="shared" si="3"/>
        <v>6</v>
      </c>
      <c r="L9" s="65">
        <f>VLOOKUP($A9,'Return Data'!$B$7:$R$2292,17,0)</f>
        <v>23.1067</v>
      </c>
      <c r="M9" s="66">
        <f t="shared" si="4"/>
        <v>10</v>
      </c>
      <c r="N9" s="65">
        <f>VLOOKUP($A9,'Return Data'!$B$7:$R$2292,14,0)</f>
        <v>15.6752</v>
      </c>
      <c r="O9" s="66">
        <f t="shared" si="5"/>
        <v>10</v>
      </c>
      <c r="P9" s="65">
        <f>VLOOKUP($A9,'Return Data'!$B$7:$R$2292,15,0)</f>
        <v>16.050599999999999</v>
      </c>
      <c r="Q9" s="66">
        <f>RANK(P9,P$8:P$21,0)</f>
        <v>5</v>
      </c>
      <c r="R9" s="65">
        <f>VLOOKUP($A9,'Return Data'!$B$7:$R$2292,16,0)</f>
        <v>16.658799999999999</v>
      </c>
      <c r="S9" s="67">
        <f t="shared" si="6"/>
        <v>7</v>
      </c>
    </row>
    <row r="10" spans="1:19" s="68" customFormat="1" x14ac:dyDescent="0.3">
      <c r="A10" s="63" t="s">
        <v>13</v>
      </c>
      <c r="B10" s="64">
        <f>VLOOKUP($A10,'Return Data'!$B$7:$R$2292,3,0)</f>
        <v>44531</v>
      </c>
      <c r="C10" s="65">
        <f>VLOOKUP($A10,'Return Data'!$B$7:$R$2292,4,0)</f>
        <v>256.01</v>
      </c>
      <c r="D10" s="65">
        <f>VLOOKUP($A10,'Return Data'!$B$7:$R$2292,10,0)</f>
        <v>3.2673000000000001</v>
      </c>
      <c r="E10" s="66">
        <f t="shared" si="0"/>
        <v>4</v>
      </c>
      <c r="F10" s="65">
        <f>VLOOKUP($A10,'Return Data'!$B$7:$R$2292,11,0)</f>
        <v>13.0786</v>
      </c>
      <c r="G10" s="66">
        <f t="shared" si="1"/>
        <v>10</v>
      </c>
      <c r="H10" s="65">
        <f>VLOOKUP($A10,'Return Data'!$B$7:$R$2292,12,0)</f>
        <v>24.5609</v>
      </c>
      <c r="I10" s="66">
        <f t="shared" si="2"/>
        <v>2</v>
      </c>
      <c r="J10" s="65">
        <f>VLOOKUP($A10,'Return Data'!$B$7:$R$2292,13,0)</f>
        <v>44.426299999999998</v>
      </c>
      <c r="K10" s="66">
        <f t="shared" si="3"/>
        <v>4</v>
      </c>
      <c r="L10" s="65">
        <f>VLOOKUP($A10,'Return Data'!$B$7:$R$2292,17,0)</f>
        <v>29.679500000000001</v>
      </c>
      <c r="M10" s="66">
        <f t="shared" si="4"/>
        <v>2</v>
      </c>
      <c r="N10" s="65">
        <f>VLOOKUP($A10,'Return Data'!$B$7:$R$2292,14,0)</f>
        <v>19.834800000000001</v>
      </c>
      <c r="O10" s="66">
        <f t="shared" si="5"/>
        <v>5</v>
      </c>
      <c r="P10" s="65">
        <f>VLOOKUP($A10,'Return Data'!$B$7:$R$2292,15,0)</f>
        <v>15.2791</v>
      </c>
      <c r="Q10" s="66">
        <f>RANK(P10,P$8:P$21,0)</f>
        <v>8</v>
      </c>
      <c r="R10" s="65">
        <f>VLOOKUP($A10,'Return Data'!$B$7:$R$2292,16,0)</f>
        <v>18.1006</v>
      </c>
      <c r="S10" s="67">
        <f t="shared" si="6"/>
        <v>3</v>
      </c>
    </row>
    <row r="11" spans="1:19" s="68" customFormat="1" x14ac:dyDescent="0.3">
      <c r="A11" s="63" t="s">
        <v>14</v>
      </c>
      <c r="B11" s="64">
        <f>VLOOKUP($A11,'Return Data'!$B$7:$R$2292,3,0)</f>
        <v>44531</v>
      </c>
      <c r="C11" s="65">
        <f>VLOOKUP($A11,'Return Data'!$B$7:$R$2292,4,0)</f>
        <v>16.11</v>
      </c>
      <c r="D11" s="65">
        <f>VLOOKUP($A11,'Return Data'!$B$7:$R$2292,10,0)</f>
        <v>0.75049999999999994</v>
      </c>
      <c r="E11" s="66">
        <f t="shared" si="0"/>
        <v>11</v>
      </c>
      <c r="F11" s="65">
        <f>VLOOKUP($A11,'Return Data'!$B$7:$R$2292,11,0)</f>
        <v>10.9504</v>
      </c>
      <c r="G11" s="66">
        <f t="shared" si="1"/>
        <v>12</v>
      </c>
      <c r="H11" s="65">
        <f>VLOOKUP($A11,'Return Data'!$B$7:$R$2292,12,0)</f>
        <v>18.630299999999998</v>
      </c>
      <c r="I11" s="66">
        <f t="shared" si="2"/>
        <v>13</v>
      </c>
      <c r="J11" s="65">
        <f>VLOOKUP($A11,'Return Data'!$B$7:$R$2292,13,0)</f>
        <v>38.640300000000003</v>
      </c>
      <c r="K11" s="66">
        <f t="shared" si="3"/>
        <v>10</v>
      </c>
      <c r="L11" s="65">
        <f>VLOOKUP($A11,'Return Data'!$B$7:$R$2292,17,0)</f>
        <v>22.8294</v>
      </c>
      <c r="M11" s="66">
        <f t="shared" si="4"/>
        <v>11</v>
      </c>
      <c r="N11" s="65">
        <f>VLOOKUP($A11,'Return Data'!$B$7:$R$2292,14,0)</f>
        <v>16.500599999999999</v>
      </c>
      <c r="O11" s="66">
        <f t="shared" si="5"/>
        <v>8</v>
      </c>
      <c r="P11" s="65"/>
      <c r="Q11" s="66"/>
      <c r="R11" s="65">
        <f>VLOOKUP($A11,'Return Data'!$B$7:$R$2292,16,0)</f>
        <v>15.622999999999999</v>
      </c>
      <c r="S11" s="67">
        <f t="shared" si="6"/>
        <v>10</v>
      </c>
    </row>
    <row r="12" spans="1:19" s="68" customFormat="1" x14ac:dyDescent="0.3">
      <c r="A12" s="63" t="s">
        <v>15</v>
      </c>
      <c r="B12" s="64">
        <f>VLOOKUP($A12,'Return Data'!$B$7:$R$2292,3,0)</f>
        <v>44531</v>
      </c>
      <c r="C12" s="65">
        <f>VLOOKUP($A12,'Return Data'!$B$7:$R$2292,4,0)</f>
        <v>92.12</v>
      </c>
      <c r="D12" s="65">
        <f>VLOOKUP($A12,'Return Data'!$B$7:$R$2292,10,0)</f>
        <v>4.7175000000000002</v>
      </c>
      <c r="E12" s="66">
        <f t="shared" si="0"/>
        <v>2</v>
      </c>
      <c r="F12" s="65">
        <f>VLOOKUP($A12,'Return Data'!$B$7:$R$2292,11,0)</f>
        <v>17.62</v>
      </c>
      <c r="G12" s="66">
        <f t="shared" si="1"/>
        <v>1</v>
      </c>
      <c r="H12" s="65">
        <f>VLOOKUP($A12,'Return Data'!$B$7:$R$2292,12,0)</f>
        <v>31.487300000000001</v>
      </c>
      <c r="I12" s="66">
        <f t="shared" si="2"/>
        <v>1</v>
      </c>
      <c r="J12" s="65">
        <f>VLOOKUP($A12,'Return Data'!$B$7:$R$2292,13,0)</f>
        <v>64.206800000000001</v>
      </c>
      <c r="K12" s="66">
        <f t="shared" si="3"/>
        <v>1</v>
      </c>
      <c r="L12" s="65">
        <f>VLOOKUP($A12,'Return Data'!$B$7:$R$2292,17,0)</f>
        <v>34.379600000000003</v>
      </c>
      <c r="M12" s="66">
        <f t="shared" si="4"/>
        <v>1</v>
      </c>
      <c r="N12" s="65">
        <f>VLOOKUP($A12,'Return Data'!$B$7:$R$2292,14,0)</f>
        <v>20.420500000000001</v>
      </c>
      <c r="O12" s="66">
        <f t="shared" si="5"/>
        <v>1</v>
      </c>
      <c r="P12" s="65">
        <f>VLOOKUP($A12,'Return Data'!$B$7:$R$2292,15,0)</f>
        <v>19.152799999999999</v>
      </c>
      <c r="Q12" s="66">
        <f t="shared" ref="Q12:Q19" si="7">RANK(P12,P$8:P$21,0)</f>
        <v>1</v>
      </c>
      <c r="R12" s="65">
        <f>VLOOKUP($A12,'Return Data'!$B$7:$R$2292,16,0)</f>
        <v>17.478999999999999</v>
      </c>
      <c r="S12" s="67">
        <f t="shared" si="6"/>
        <v>4</v>
      </c>
    </row>
    <row r="13" spans="1:19" s="68" customFormat="1" x14ac:dyDescent="0.3">
      <c r="A13" s="63" t="s">
        <v>16</v>
      </c>
      <c r="B13" s="64">
        <f>VLOOKUP($A13,'Return Data'!$B$7:$R$2292,3,0)</f>
        <v>44531</v>
      </c>
      <c r="C13" s="65">
        <f>VLOOKUP($A13,'Return Data'!$B$7:$R$2292,4,0)</f>
        <v>19.1858</v>
      </c>
      <c r="D13" s="65">
        <f>VLOOKUP($A13,'Return Data'!$B$7:$R$2292,10,0)</f>
        <v>2.7808999999999999</v>
      </c>
      <c r="E13" s="66">
        <f t="shared" si="0"/>
        <v>5</v>
      </c>
      <c r="F13" s="65">
        <f>VLOOKUP($A13,'Return Data'!$B$7:$R$2292,11,0)</f>
        <v>14.7964</v>
      </c>
      <c r="G13" s="66">
        <f t="shared" si="1"/>
        <v>4</v>
      </c>
      <c r="H13" s="65">
        <f>VLOOKUP($A13,'Return Data'!$B$7:$R$2292,12,0)</f>
        <v>21.569099999999999</v>
      </c>
      <c r="I13" s="66">
        <f t="shared" si="2"/>
        <v>7</v>
      </c>
      <c r="J13" s="65">
        <f>VLOOKUP($A13,'Return Data'!$B$7:$R$2292,13,0)</f>
        <v>33.9435</v>
      </c>
      <c r="K13" s="66">
        <f t="shared" si="3"/>
        <v>12</v>
      </c>
      <c r="L13" s="65">
        <f>VLOOKUP($A13,'Return Data'!$B$7:$R$2292,17,0)</f>
        <v>22.760300000000001</v>
      </c>
      <c r="M13" s="66">
        <f t="shared" si="4"/>
        <v>12</v>
      </c>
      <c r="N13" s="65">
        <f>VLOOKUP($A13,'Return Data'!$B$7:$R$2292,14,0)</f>
        <v>14.9894</v>
      </c>
      <c r="O13" s="66">
        <f t="shared" si="5"/>
        <v>11</v>
      </c>
      <c r="P13" s="65">
        <f>VLOOKUP($A13,'Return Data'!$B$7:$R$2292,15,0)</f>
        <v>11.501200000000001</v>
      </c>
      <c r="Q13" s="66">
        <f t="shared" si="7"/>
        <v>10</v>
      </c>
      <c r="R13" s="65">
        <f>VLOOKUP($A13,'Return Data'!$B$7:$R$2292,16,0)</f>
        <v>11.0098</v>
      </c>
      <c r="S13" s="67">
        <f t="shared" si="6"/>
        <v>14</v>
      </c>
    </row>
    <row r="14" spans="1:19" s="68" customFormat="1" x14ac:dyDescent="0.3">
      <c r="A14" s="63" t="s">
        <v>17</v>
      </c>
      <c r="B14" s="64">
        <f>VLOOKUP($A14,'Return Data'!$B$7:$R$2292,3,0)</f>
        <v>44531</v>
      </c>
      <c r="C14" s="65">
        <f>VLOOKUP($A14,'Return Data'!$B$7:$R$2292,4,0)</f>
        <v>54.827399999999997</v>
      </c>
      <c r="D14" s="65">
        <f>VLOOKUP($A14,'Return Data'!$B$7:$R$2292,10,0)</f>
        <v>2.6208</v>
      </c>
      <c r="E14" s="66">
        <f t="shared" si="0"/>
        <v>6</v>
      </c>
      <c r="F14" s="65">
        <f>VLOOKUP($A14,'Return Data'!$B$7:$R$2292,11,0)</f>
        <v>14.253500000000001</v>
      </c>
      <c r="G14" s="66">
        <f t="shared" si="1"/>
        <v>7</v>
      </c>
      <c r="H14" s="65">
        <f>VLOOKUP($A14,'Return Data'!$B$7:$R$2292,12,0)</f>
        <v>20.032299999999999</v>
      </c>
      <c r="I14" s="66">
        <f t="shared" si="2"/>
        <v>8</v>
      </c>
      <c r="J14" s="65">
        <f>VLOOKUP($A14,'Return Data'!$B$7:$R$2292,13,0)</f>
        <v>41.129100000000001</v>
      </c>
      <c r="K14" s="66">
        <f t="shared" si="3"/>
        <v>7</v>
      </c>
      <c r="L14" s="65">
        <f>VLOOKUP($A14,'Return Data'!$B$7:$R$2292,17,0)</f>
        <v>23.404800000000002</v>
      </c>
      <c r="M14" s="66">
        <f t="shared" si="4"/>
        <v>9</v>
      </c>
      <c r="N14" s="65">
        <f>VLOOKUP($A14,'Return Data'!$B$7:$R$2292,14,0)</f>
        <v>19.970199999999998</v>
      </c>
      <c r="O14" s="66">
        <f t="shared" si="5"/>
        <v>4</v>
      </c>
      <c r="P14" s="65">
        <f>VLOOKUP($A14,'Return Data'!$B$7:$R$2292,15,0)</f>
        <v>17.194199999999999</v>
      </c>
      <c r="Q14" s="66">
        <f t="shared" si="7"/>
        <v>3</v>
      </c>
      <c r="R14" s="65">
        <f>VLOOKUP($A14,'Return Data'!$B$7:$R$2292,16,0)</f>
        <v>16.091999999999999</v>
      </c>
      <c r="S14" s="67">
        <f t="shared" si="6"/>
        <v>8</v>
      </c>
    </row>
    <row r="15" spans="1:19" s="68" customFormat="1" x14ac:dyDescent="0.3">
      <c r="A15" s="63" t="s">
        <v>18</v>
      </c>
      <c r="B15" s="64">
        <f>VLOOKUP($A15,'Return Data'!$B$7:$R$2292,3,0)</f>
        <v>44531</v>
      </c>
      <c r="C15" s="65">
        <f>VLOOKUP($A15,'Return Data'!$B$7:$R$2292,4,0)</f>
        <v>60.432000000000002</v>
      </c>
      <c r="D15" s="65">
        <f>VLOOKUP($A15,'Return Data'!$B$7:$R$2292,10,0)</f>
        <v>1.8128</v>
      </c>
      <c r="E15" s="66">
        <f t="shared" si="0"/>
        <v>9</v>
      </c>
      <c r="F15" s="65">
        <f>VLOOKUP($A15,'Return Data'!$B$7:$R$2292,11,0)</f>
        <v>14.5761</v>
      </c>
      <c r="G15" s="66">
        <f t="shared" si="1"/>
        <v>5</v>
      </c>
      <c r="H15" s="65">
        <f>VLOOKUP($A15,'Return Data'!$B$7:$R$2292,12,0)</f>
        <v>23.375900000000001</v>
      </c>
      <c r="I15" s="66">
        <f t="shared" si="2"/>
        <v>4</v>
      </c>
      <c r="J15" s="65">
        <f>VLOOKUP($A15,'Return Data'!$B$7:$R$2292,13,0)</f>
        <v>43.210599999999999</v>
      </c>
      <c r="K15" s="66">
        <f t="shared" si="3"/>
        <v>5</v>
      </c>
      <c r="L15" s="65">
        <f>VLOOKUP($A15,'Return Data'!$B$7:$R$2292,17,0)</f>
        <v>26.090499999999999</v>
      </c>
      <c r="M15" s="66">
        <f t="shared" si="4"/>
        <v>5</v>
      </c>
      <c r="N15" s="65">
        <f>VLOOKUP($A15,'Return Data'!$B$7:$R$2292,14,0)</f>
        <v>18.579899999999999</v>
      </c>
      <c r="O15" s="66">
        <f t="shared" si="5"/>
        <v>7</v>
      </c>
      <c r="P15" s="65">
        <f>VLOOKUP($A15,'Return Data'!$B$7:$R$2292,15,0)</f>
        <v>15.7698</v>
      </c>
      <c r="Q15" s="66">
        <f t="shared" si="7"/>
        <v>6</v>
      </c>
      <c r="R15" s="65">
        <f>VLOOKUP($A15,'Return Data'!$B$7:$R$2292,16,0)</f>
        <v>19.559899999999999</v>
      </c>
      <c r="S15" s="67">
        <f t="shared" si="6"/>
        <v>1</v>
      </c>
    </row>
    <row r="16" spans="1:19" s="68" customFormat="1" x14ac:dyDescent="0.3">
      <c r="A16" s="63" t="s">
        <v>19</v>
      </c>
      <c r="B16" s="64">
        <f>VLOOKUP($A16,'Return Data'!$B$7:$R$2292,3,0)</f>
        <v>44531</v>
      </c>
      <c r="C16" s="65">
        <f>VLOOKUP($A16,'Return Data'!$B$7:$R$2292,4,0)</f>
        <v>127.2467</v>
      </c>
      <c r="D16" s="65">
        <f>VLOOKUP($A16,'Return Data'!$B$7:$R$2292,10,0)</f>
        <v>1.4855</v>
      </c>
      <c r="E16" s="66">
        <f t="shared" si="0"/>
        <v>10</v>
      </c>
      <c r="F16" s="65">
        <f>VLOOKUP($A16,'Return Data'!$B$7:$R$2292,11,0)</f>
        <v>14.4222</v>
      </c>
      <c r="G16" s="66">
        <f t="shared" si="1"/>
        <v>6</v>
      </c>
      <c r="H16" s="65">
        <f>VLOOKUP($A16,'Return Data'!$B$7:$R$2292,12,0)</f>
        <v>23.631499999999999</v>
      </c>
      <c r="I16" s="66">
        <f t="shared" si="2"/>
        <v>3</v>
      </c>
      <c r="J16" s="65">
        <f>VLOOKUP($A16,'Return Data'!$B$7:$R$2292,13,0)</f>
        <v>45.887599999999999</v>
      </c>
      <c r="K16" s="66">
        <f t="shared" si="3"/>
        <v>3</v>
      </c>
      <c r="L16" s="65">
        <f>VLOOKUP($A16,'Return Data'!$B$7:$R$2292,17,0)</f>
        <v>27.134599999999999</v>
      </c>
      <c r="M16" s="66">
        <f t="shared" si="4"/>
        <v>4</v>
      </c>
      <c r="N16" s="65">
        <f>VLOOKUP($A16,'Return Data'!$B$7:$R$2292,14,0)</f>
        <v>20.081700000000001</v>
      </c>
      <c r="O16" s="66">
        <f t="shared" si="5"/>
        <v>3</v>
      </c>
      <c r="P16" s="65">
        <f>VLOOKUP($A16,'Return Data'!$B$7:$R$2292,15,0)</f>
        <v>17.869</v>
      </c>
      <c r="Q16" s="66">
        <f t="shared" si="7"/>
        <v>2</v>
      </c>
      <c r="R16" s="65">
        <f>VLOOKUP($A16,'Return Data'!$B$7:$R$2292,16,0)</f>
        <v>15.820600000000001</v>
      </c>
      <c r="S16" s="67">
        <f t="shared" si="6"/>
        <v>9</v>
      </c>
    </row>
    <row r="17" spans="1:21" s="68" customFormat="1" x14ac:dyDescent="0.3">
      <c r="A17" s="63" t="s">
        <v>20</v>
      </c>
      <c r="B17" s="64">
        <f>VLOOKUP($A17,'Return Data'!$B$7:$R$2292,3,0)</f>
        <v>44531</v>
      </c>
      <c r="C17" s="65">
        <f>VLOOKUP($A17,'Return Data'!$B$7:$R$2292,4,0)</f>
        <v>75.540000000000006</v>
      </c>
      <c r="D17" s="65">
        <f>VLOOKUP($A17,'Return Data'!$B$7:$R$2292,10,0)</f>
        <v>-1.3837999999999999</v>
      </c>
      <c r="E17" s="66">
        <f t="shared" si="0"/>
        <v>14</v>
      </c>
      <c r="F17" s="65">
        <f>VLOOKUP($A17,'Return Data'!$B$7:$R$2292,11,0)</f>
        <v>5.2968999999999999</v>
      </c>
      <c r="G17" s="66">
        <f t="shared" si="1"/>
        <v>14</v>
      </c>
      <c r="H17" s="65">
        <f>VLOOKUP($A17,'Return Data'!$B$7:$R$2292,12,0)</f>
        <v>13.0162</v>
      </c>
      <c r="I17" s="66">
        <f t="shared" si="2"/>
        <v>14</v>
      </c>
      <c r="J17" s="65">
        <f>VLOOKUP($A17,'Return Data'!$B$7:$R$2292,13,0)</f>
        <v>29.437999999999999</v>
      </c>
      <c r="K17" s="66">
        <f t="shared" si="3"/>
        <v>14</v>
      </c>
      <c r="L17" s="65">
        <f>VLOOKUP($A17,'Return Data'!$B$7:$R$2292,17,0)</f>
        <v>18.720099999999999</v>
      </c>
      <c r="M17" s="66">
        <f t="shared" si="4"/>
        <v>14</v>
      </c>
      <c r="N17" s="65">
        <f>VLOOKUP($A17,'Return Data'!$B$7:$R$2292,14,0)</f>
        <v>12.267899999999999</v>
      </c>
      <c r="O17" s="66">
        <f t="shared" si="5"/>
        <v>13</v>
      </c>
      <c r="P17" s="65">
        <f>VLOOKUP($A17,'Return Data'!$B$7:$R$2292,15,0)</f>
        <v>11.2776</v>
      </c>
      <c r="Q17" s="66">
        <f t="shared" si="7"/>
        <v>11</v>
      </c>
      <c r="R17" s="65">
        <f>VLOOKUP($A17,'Return Data'!$B$7:$R$2292,16,0)</f>
        <v>13.7163</v>
      </c>
      <c r="S17" s="67">
        <f t="shared" si="6"/>
        <v>13</v>
      </c>
    </row>
    <row r="18" spans="1:21" s="68" customFormat="1" x14ac:dyDescent="0.3">
      <c r="A18" s="63" t="s">
        <v>21</v>
      </c>
      <c r="B18" s="64">
        <f>VLOOKUP($A18,'Return Data'!$B$7:$R$2292,3,0)</f>
        <v>44531</v>
      </c>
      <c r="C18" s="65">
        <f>VLOOKUP($A18,'Return Data'!$B$7:$R$2292,4,0)</f>
        <v>212.8588</v>
      </c>
      <c r="D18" s="65">
        <f>VLOOKUP($A18,'Return Data'!$B$7:$R$2292,10,0)</f>
        <v>3.4838</v>
      </c>
      <c r="E18" s="66">
        <f t="shared" si="0"/>
        <v>3</v>
      </c>
      <c r="F18" s="65">
        <f>VLOOKUP($A18,'Return Data'!$B$7:$R$2292,11,0)</f>
        <v>14.0061</v>
      </c>
      <c r="G18" s="66">
        <f t="shared" si="1"/>
        <v>8</v>
      </c>
      <c r="H18" s="65">
        <f>VLOOKUP($A18,'Return Data'!$B$7:$R$2292,12,0)</f>
        <v>19.0046</v>
      </c>
      <c r="I18" s="66">
        <f t="shared" si="2"/>
        <v>11</v>
      </c>
      <c r="J18" s="65">
        <f>VLOOKUP($A18,'Return Data'!$B$7:$R$2292,13,0)</f>
        <v>33.495699999999999</v>
      </c>
      <c r="K18" s="66">
        <f t="shared" si="3"/>
        <v>13</v>
      </c>
      <c r="L18" s="65">
        <f>VLOOKUP($A18,'Return Data'!$B$7:$R$2292,17,0)</f>
        <v>20.483799999999999</v>
      </c>
      <c r="M18" s="66">
        <f t="shared" si="4"/>
        <v>13</v>
      </c>
      <c r="N18" s="65">
        <f>VLOOKUP($A18,'Return Data'!$B$7:$R$2292,14,0)</f>
        <v>16.3035</v>
      </c>
      <c r="O18" s="66">
        <f t="shared" si="5"/>
        <v>9</v>
      </c>
      <c r="P18" s="65">
        <f>VLOOKUP($A18,'Return Data'!$B$7:$R$2292,15,0)</f>
        <v>15.427099999999999</v>
      </c>
      <c r="Q18" s="66">
        <f t="shared" si="7"/>
        <v>7</v>
      </c>
      <c r="R18" s="65">
        <f>VLOOKUP($A18,'Return Data'!$B$7:$R$2292,16,0)</f>
        <v>17.4407</v>
      </c>
      <c r="S18" s="67">
        <f t="shared" si="6"/>
        <v>5</v>
      </c>
    </row>
    <row r="19" spans="1:21" s="68" customFormat="1" x14ac:dyDescent="0.3">
      <c r="A19" s="63" t="s">
        <v>24</v>
      </c>
      <c r="B19" s="64">
        <f>VLOOKUP($A19,'Return Data'!$B$7:$R$2292,3,0)</f>
        <v>44531</v>
      </c>
      <c r="C19" s="65">
        <f>VLOOKUP($A19,'Return Data'!$B$7:$R$2292,4,0)</f>
        <v>422.77080000000001</v>
      </c>
      <c r="D19" s="65">
        <f>VLOOKUP($A19,'Return Data'!$B$7:$R$2292,10,0)</f>
        <v>5.8428000000000004</v>
      </c>
      <c r="E19" s="66">
        <f t="shared" si="0"/>
        <v>1</v>
      </c>
      <c r="F19" s="65">
        <f>VLOOKUP($A19,'Return Data'!$B$7:$R$2292,11,0)</f>
        <v>16.2029</v>
      </c>
      <c r="G19" s="66">
        <f t="shared" si="1"/>
        <v>2</v>
      </c>
      <c r="H19" s="65">
        <f>VLOOKUP($A19,'Return Data'!$B$7:$R$2292,12,0)</f>
        <v>22.6144</v>
      </c>
      <c r="I19" s="66">
        <f t="shared" si="2"/>
        <v>5</v>
      </c>
      <c r="J19" s="65">
        <f>VLOOKUP($A19,'Return Data'!$B$7:$R$2292,13,0)</f>
        <v>54.808100000000003</v>
      </c>
      <c r="K19" s="66">
        <f t="shared" si="3"/>
        <v>2</v>
      </c>
      <c r="L19" s="65">
        <f>VLOOKUP($A19,'Return Data'!$B$7:$R$2292,17,0)</f>
        <v>28.543500000000002</v>
      </c>
      <c r="M19" s="66">
        <f t="shared" si="4"/>
        <v>3</v>
      </c>
      <c r="N19" s="65">
        <f>VLOOKUP($A19,'Return Data'!$B$7:$R$2292,14,0)</f>
        <v>18.875</v>
      </c>
      <c r="O19" s="66">
        <f t="shared" si="5"/>
        <v>6</v>
      </c>
      <c r="P19" s="65">
        <f>VLOOKUP($A19,'Return Data'!$B$7:$R$2292,15,0)</f>
        <v>15.023</v>
      </c>
      <c r="Q19" s="66">
        <f t="shared" si="7"/>
        <v>9</v>
      </c>
      <c r="R19" s="65">
        <f>VLOOKUP($A19,'Return Data'!$B$7:$R$2292,16,0)</f>
        <v>14.541600000000001</v>
      </c>
      <c r="S19" s="67">
        <f t="shared" si="6"/>
        <v>11</v>
      </c>
    </row>
    <row r="20" spans="1:21" s="68" customFormat="1" x14ac:dyDescent="0.3">
      <c r="A20" s="63" t="s">
        <v>25</v>
      </c>
      <c r="B20" s="64">
        <f>VLOOKUP($A20,'Return Data'!$B$7:$R$2292,3,0)</f>
        <v>44531</v>
      </c>
      <c r="C20" s="65">
        <f>VLOOKUP($A20,'Return Data'!$B$7:$R$2292,4,0)</f>
        <v>16.79</v>
      </c>
      <c r="D20" s="65">
        <f>VLOOKUP($A20,'Return Data'!$B$7:$R$2292,10,0)</f>
        <v>1.9429000000000001</v>
      </c>
      <c r="E20" s="66">
        <f t="shared" si="0"/>
        <v>8</v>
      </c>
      <c r="F20" s="65">
        <f>VLOOKUP($A20,'Return Data'!$B$7:$R$2292,11,0)</f>
        <v>13.9077</v>
      </c>
      <c r="G20" s="66">
        <f t="shared" si="1"/>
        <v>9</v>
      </c>
      <c r="H20" s="65">
        <f>VLOOKUP($A20,'Return Data'!$B$7:$R$2292,12,0)</f>
        <v>19.162500000000001</v>
      </c>
      <c r="I20" s="66">
        <f t="shared" si="2"/>
        <v>10</v>
      </c>
      <c r="J20" s="65">
        <f>VLOOKUP($A20,'Return Data'!$B$7:$R$2292,13,0)</f>
        <v>38.990099999999998</v>
      </c>
      <c r="K20" s="66">
        <f t="shared" si="3"/>
        <v>9</v>
      </c>
      <c r="L20" s="65">
        <f>VLOOKUP($A20,'Return Data'!$B$7:$R$2292,17,0)</f>
        <v>24.400300000000001</v>
      </c>
      <c r="M20" s="66">
        <f t="shared" si="4"/>
        <v>7</v>
      </c>
      <c r="N20" s="65"/>
      <c r="O20" s="66"/>
      <c r="P20" s="65"/>
      <c r="Q20" s="66"/>
      <c r="R20" s="65">
        <f>VLOOKUP($A20,'Return Data'!$B$7:$R$2292,16,0)</f>
        <v>18.911300000000001</v>
      </c>
      <c r="S20" s="67">
        <f t="shared" si="6"/>
        <v>2</v>
      </c>
    </row>
    <row r="21" spans="1:21" s="68" customFormat="1" x14ac:dyDescent="0.3">
      <c r="A21" s="63" t="s">
        <v>26</v>
      </c>
      <c r="B21" s="64">
        <f>VLOOKUP($A21,'Return Data'!$B$7:$R$2292,3,0)</f>
        <v>44531</v>
      </c>
      <c r="C21" s="65">
        <f>VLOOKUP($A21,'Return Data'!$B$7:$R$2292,4,0)</f>
        <v>105.13590000000001</v>
      </c>
      <c r="D21" s="65">
        <f>VLOOKUP($A21,'Return Data'!$B$7:$R$2292,10,0)</f>
        <v>-5.8999999999999999E-3</v>
      </c>
      <c r="E21" s="66">
        <f t="shared" si="0"/>
        <v>12</v>
      </c>
      <c r="F21" s="65">
        <f>VLOOKUP($A21,'Return Data'!$B$7:$R$2292,11,0)</f>
        <v>12.4008</v>
      </c>
      <c r="G21" s="66">
        <f t="shared" si="1"/>
        <v>11</v>
      </c>
      <c r="H21" s="65">
        <f>VLOOKUP($A21,'Return Data'!$B$7:$R$2292,12,0)</f>
        <v>19.316600000000001</v>
      </c>
      <c r="I21" s="66">
        <f t="shared" si="2"/>
        <v>9</v>
      </c>
      <c r="J21" s="65">
        <f>VLOOKUP($A21,'Return Data'!$B$7:$R$2292,13,0)</f>
        <v>36.488399999999999</v>
      </c>
      <c r="K21" s="66">
        <f t="shared" si="3"/>
        <v>11</v>
      </c>
      <c r="L21" s="65">
        <f>VLOOKUP($A21,'Return Data'!$B$7:$R$2292,17,0)</f>
        <v>24.991800000000001</v>
      </c>
      <c r="M21" s="66">
        <f t="shared" si="4"/>
        <v>6</v>
      </c>
      <c r="N21" s="65">
        <f>VLOOKUP($A21,'Return Data'!$B$7:$R$2292,14,0)</f>
        <v>20.163499999999999</v>
      </c>
      <c r="O21" s="66">
        <f>RANK(N21,N$8:N$21,0)</f>
        <v>2</v>
      </c>
      <c r="P21" s="65">
        <f>VLOOKUP($A21,'Return Data'!$B$7:$R$2292,15,0)</f>
        <v>16.973600000000001</v>
      </c>
      <c r="Q21" s="66">
        <f>RANK(P21,P$8:P$21,0)</f>
        <v>4</v>
      </c>
      <c r="R21" s="65">
        <f>VLOOKUP($A21,'Return Data'!$B$7:$R$2292,16,0)</f>
        <v>14.125299999999999</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2.1191071428571431</v>
      </c>
      <c r="E23" s="74"/>
      <c r="F23" s="75">
        <f>AVERAGE(F8:F21)</f>
        <v>13.175528571428572</v>
      </c>
      <c r="G23" s="74"/>
      <c r="H23" s="75">
        <f>AVERAGE(H8:H21)</f>
        <v>21.200514285714288</v>
      </c>
      <c r="I23" s="74"/>
      <c r="J23" s="75">
        <f>AVERAGE(J8:J21)</f>
        <v>41.824171428571425</v>
      </c>
      <c r="K23" s="74"/>
      <c r="L23" s="75">
        <f>AVERAGE(L8:L21)</f>
        <v>25.010278571428575</v>
      </c>
      <c r="M23" s="74"/>
      <c r="N23" s="75">
        <f>AVERAGE(N8:N21)</f>
        <v>17.404784615384617</v>
      </c>
      <c r="O23" s="74"/>
      <c r="P23" s="75">
        <f>AVERAGE(P8:P21)</f>
        <v>15.204408333333333</v>
      </c>
      <c r="Q23" s="74"/>
      <c r="R23" s="75">
        <f>AVERAGE(R8:R21)</f>
        <v>16.175242857142859</v>
      </c>
      <c r="S23" s="76"/>
    </row>
    <row r="24" spans="1:21" s="68" customFormat="1" x14ac:dyDescent="0.3">
      <c r="A24" s="73" t="s">
        <v>28</v>
      </c>
      <c r="B24" s="74"/>
      <c r="C24" s="74"/>
      <c r="D24" s="75">
        <f>MIN(D8:D21)</f>
        <v>-1.3837999999999999</v>
      </c>
      <c r="E24" s="74"/>
      <c r="F24" s="75">
        <f>MIN(F8:F21)</f>
        <v>5.2968999999999999</v>
      </c>
      <c r="G24" s="74"/>
      <c r="H24" s="75">
        <f>MIN(H8:H21)</f>
        <v>13.0162</v>
      </c>
      <c r="I24" s="74"/>
      <c r="J24" s="75">
        <f>MIN(J8:J21)</f>
        <v>29.437999999999999</v>
      </c>
      <c r="K24" s="74"/>
      <c r="L24" s="75">
        <f>MIN(L8:L21)</f>
        <v>18.720099999999999</v>
      </c>
      <c r="M24" s="74"/>
      <c r="N24" s="75">
        <f>MIN(N8:N21)</f>
        <v>12.267899999999999</v>
      </c>
      <c r="O24" s="74"/>
      <c r="P24" s="75">
        <f>MIN(P8:P21)</f>
        <v>10.934900000000001</v>
      </c>
      <c r="Q24" s="74"/>
      <c r="R24" s="75">
        <f>MIN(R8:R21)</f>
        <v>11.0098</v>
      </c>
      <c r="S24" s="76"/>
    </row>
    <row r="25" spans="1:21" s="68" customFormat="1" ht="15" thickBot="1" x14ac:dyDescent="0.35">
      <c r="A25" s="77" t="s">
        <v>29</v>
      </c>
      <c r="B25" s="78"/>
      <c r="C25" s="78"/>
      <c r="D25" s="79">
        <f>MAX(D8:D21)</f>
        <v>5.8428000000000004</v>
      </c>
      <c r="E25" s="78"/>
      <c r="F25" s="79">
        <f>MAX(F8:F21)</f>
        <v>17.62</v>
      </c>
      <c r="G25" s="78"/>
      <c r="H25" s="79">
        <f>MAX(H8:H21)</f>
        <v>31.487300000000001</v>
      </c>
      <c r="I25" s="78"/>
      <c r="J25" s="79">
        <f>MAX(J8:J21)</f>
        <v>64.206800000000001</v>
      </c>
      <c r="K25" s="78"/>
      <c r="L25" s="79">
        <f>MAX(L8:L21)</f>
        <v>34.379600000000003</v>
      </c>
      <c r="M25" s="78"/>
      <c r="N25" s="79">
        <f>MAX(N8:N21)</f>
        <v>20.420500000000001</v>
      </c>
      <c r="O25" s="78"/>
      <c r="P25" s="79">
        <f>MAX(P8:P21)</f>
        <v>19.152799999999999</v>
      </c>
      <c r="Q25" s="78"/>
      <c r="R25" s="79">
        <f>MAX(R8:R21)</f>
        <v>19.559899999999999</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763</v>
      </c>
      <c r="B8" s="64">
        <f>VLOOKUP($A8,'Return Data'!$B$7:$R$2292,3,0)</f>
        <v>44531</v>
      </c>
      <c r="C8" s="65">
        <f>VLOOKUP($A8,'Return Data'!$B$7:$R$2292,4,0)</f>
        <v>264</v>
      </c>
      <c r="D8" s="65">
        <f>VLOOKUP($A8,'Return Data'!$B$7:$R$2292,10,0)</f>
        <v>1.6792</v>
      </c>
      <c r="E8" s="66">
        <f t="shared" ref="E8:E13" si="0">RANK(D8,D$8:D$13,0)</f>
        <v>4</v>
      </c>
      <c r="F8" s="65">
        <f>VLOOKUP($A8,'Return Data'!$B$7:$R$2292,11,0)</f>
        <v>13.008900000000001</v>
      </c>
      <c r="G8" s="66">
        <f t="shared" ref="G8:G13" si="1">RANK(F8,F$8:F$13,0)</f>
        <v>5</v>
      </c>
      <c r="H8" s="65">
        <f>VLOOKUP($A8,'Return Data'!$B$7:$R$2292,12,0)</f>
        <v>28.037199999999999</v>
      </c>
      <c r="I8" s="66">
        <f t="shared" ref="I8:I13" si="2">RANK(H8,H$8:H$13,0)</f>
        <v>2</v>
      </c>
      <c r="J8" s="65">
        <f>VLOOKUP($A8,'Return Data'!$B$7:$R$2292,13,0)</f>
        <v>38.947400000000002</v>
      </c>
      <c r="K8" s="66">
        <f t="shared" ref="K8:K13" si="3">RANK(J8,J$8:J$13,0)</f>
        <v>4</v>
      </c>
      <c r="L8" s="65">
        <f>VLOOKUP($A8,'Return Data'!$B$7:$R$2292,17,0)</f>
        <v>25.136900000000001</v>
      </c>
      <c r="M8" s="66">
        <f>RANK(L8,L$8:L$13,0)</f>
        <v>4</v>
      </c>
      <c r="N8" s="65">
        <f>VLOOKUP($A8,'Return Data'!$B$7:$R$2292,14,0)</f>
        <v>17.5565</v>
      </c>
      <c r="O8" s="66">
        <f>RANK(N8,N$8:N$13,0)</f>
        <v>5</v>
      </c>
      <c r="P8" s="65">
        <f>VLOOKUP($A8,'Return Data'!$B$7:$R$2292,15,0)</f>
        <v>12.6424</v>
      </c>
      <c r="Q8" s="66">
        <f>RANK(P8,P$8:P$13,0)</f>
        <v>5</v>
      </c>
      <c r="R8" s="65">
        <f>VLOOKUP($A8,'Return Data'!$B$7:$R$2292,16,0)</f>
        <v>12.0777</v>
      </c>
      <c r="S8" s="67">
        <f t="shared" ref="S8:S13" si="4">RANK(R8,R$8:R$13,0)</f>
        <v>6</v>
      </c>
    </row>
    <row r="9" spans="1:20" x14ac:dyDescent="0.3">
      <c r="A9" s="63" t="s">
        <v>765</v>
      </c>
      <c r="B9" s="64">
        <f>VLOOKUP($A9,'Return Data'!$B$7:$R$2292,3,0)</f>
        <v>44531</v>
      </c>
      <c r="C9" s="65">
        <f>VLOOKUP($A9,'Return Data'!$B$7:$R$2292,4,0)</f>
        <v>27.45</v>
      </c>
      <c r="D9" s="65">
        <f>VLOOKUP($A9,'Return Data'!$B$7:$R$2292,10,0)</f>
        <v>5.1321000000000003</v>
      </c>
      <c r="E9" s="66">
        <f t="shared" si="0"/>
        <v>2</v>
      </c>
      <c r="F9" s="65">
        <f>VLOOKUP($A9,'Return Data'!$B$7:$R$2292,11,0)</f>
        <v>19.555700000000002</v>
      </c>
      <c r="G9" s="66">
        <f t="shared" si="1"/>
        <v>1</v>
      </c>
      <c r="H9" s="65">
        <f>VLOOKUP($A9,'Return Data'!$B$7:$R$2292,12,0)</f>
        <v>30.838899999999999</v>
      </c>
      <c r="I9" s="66">
        <f t="shared" si="2"/>
        <v>1</v>
      </c>
      <c r="J9" s="65">
        <f>VLOOKUP($A9,'Return Data'!$B$7:$R$2292,13,0)</f>
        <v>55.436</v>
      </c>
      <c r="K9" s="66">
        <f t="shared" si="3"/>
        <v>1</v>
      </c>
      <c r="L9" s="65">
        <f>VLOOKUP($A9,'Return Data'!$B$7:$R$2292,17,0)</f>
        <v>28.77</v>
      </c>
      <c r="M9" s="66">
        <f>RANK(L9,L$8:L$13,0)</f>
        <v>2</v>
      </c>
      <c r="N9" s="65">
        <f>VLOOKUP($A9,'Return Data'!$B$7:$R$2292,14,0)</f>
        <v>18.193000000000001</v>
      </c>
      <c r="O9" s="66">
        <f>RANK(N9,N$8:N$13,0)</f>
        <v>4</v>
      </c>
      <c r="P9" s="65">
        <f>VLOOKUP($A9,'Return Data'!$B$7:$R$2292,15,0)</f>
        <v>15.0207</v>
      </c>
      <c r="Q9" s="66">
        <f>RANK(P9,P$8:P$13,0)</f>
        <v>4</v>
      </c>
      <c r="R9" s="65">
        <f>VLOOKUP($A9,'Return Data'!$B$7:$R$2292,16,0)</f>
        <v>14.3088</v>
      </c>
      <c r="S9" s="67">
        <f t="shared" si="4"/>
        <v>4</v>
      </c>
    </row>
    <row r="10" spans="1:20" x14ac:dyDescent="0.3">
      <c r="A10" s="63" t="s">
        <v>766</v>
      </c>
      <c r="B10" s="64">
        <f>VLOOKUP($A10,'Return Data'!$B$7:$R$2292,3,0)</f>
        <v>44531</v>
      </c>
      <c r="C10" s="65">
        <f>VLOOKUP($A10,'Return Data'!$B$7:$R$2292,4,0)</f>
        <v>17.760000000000002</v>
      </c>
      <c r="D10" s="65">
        <f>VLOOKUP($A10,'Return Data'!$B$7:$R$2292,10,0)</f>
        <v>3.8595999999999999</v>
      </c>
      <c r="E10" s="66">
        <f t="shared" si="0"/>
        <v>3</v>
      </c>
      <c r="F10" s="65">
        <f>VLOOKUP($A10,'Return Data'!$B$7:$R$2292,11,0)</f>
        <v>15.3247</v>
      </c>
      <c r="G10" s="66">
        <f t="shared" si="1"/>
        <v>3</v>
      </c>
      <c r="H10" s="65">
        <f>VLOOKUP($A10,'Return Data'!$B$7:$R$2292,12,0)</f>
        <v>24.195799999999998</v>
      </c>
      <c r="I10" s="66">
        <f t="shared" si="2"/>
        <v>5</v>
      </c>
      <c r="J10" s="65">
        <f>VLOOKUP($A10,'Return Data'!$B$7:$R$2292,13,0)</f>
        <v>35.365900000000003</v>
      </c>
      <c r="K10" s="66">
        <f t="shared" si="3"/>
        <v>6</v>
      </c>
      <c r="L10" s="65"/>
      <c r="M10" s="66"/>
      <c r="N10" s="65"/>
      <c r="O10" s="66"/>
      <c r="P10" s="65"/>
      <c r="Q10" s="66"/>
      <c r="R10" s="65">
        <f>VLOOKUP($A10,'Return Data'!$B$7:$R$2292,16,0)</f>
        <v>21.511099999999999</v>
      </c>
      <c r="S10" s="67">
        <f t="shared" si="4"/>
        <v>1</v>
      </c>
    </row>
    <row r="11" spans="1:20" x14ac:dyDescent="0.3">
      <c r="A11" s="63" t="s">
        <v>769</v>
      </c>
      <c r="B11" s="64">
        <f>VLOOKUP($A11,'Return Data'!$B$7:$R$2292,3,0)</f>
        <v>44531</v>
      </c>
      <c r="C11" s="65">
        <f>VLOOKUP($A11,'Return Data'!$B$7:$R$2292,4,0)</f>
        <v>87.88</v>
      </c>
      <c r="D11" s="65">
        <f>VLOOKUP($A11,'Return Data'!$B$7:$R$2292,10,0)</f>
        <v>-1.0248999999999999</v>
      </c>
      <c r="E11" s="66">
        <f t="shared" si="0"/>
        <v>6</v>
      </c>
      <c r="F11" s="65">
        <f>VLOOKUP($A11,'Return Data'!$B$7:$R$2292,11,0)</f>
        <v>12.292400000000001</v>
      </c>
      <c r="G11" s="66">
        <f t="shared" si="1"/>
        <v>6</v>
      </c>
      <c r="H11" s="65">
        <f>VLOOKUP($A11,'Return Data'!$B$7:$R$2292,12,0)</f>
        <v>20.7806</v>
      </c>
      <c r="I11" s="66">
        <f t="shared" si="2"/>
        <v>6</v>
      </c>
      <c r="J11" s="65">
        <f>VLOOKUP($A11,'Return Data'!$B$7:$R$2292,13,0)</f>
        <v>36.5869</v>
      </c>
      <c r="K11" s="66">
        <f t="shared" si="3"/>
        <v>5</v>
      </c>
      <c r="L11" s="65">
        <f>VLOOKUP($A11,'Return Data'!$B$7:$R$2292,17,0)</f>
        <v>25.0334</v>
      </c>
      <c r="M11" s="66">
        <f>RANK(L11,L$8:L$13,0)</f>
        <v>5</v>
      </c>
      <c r="N11" s="65">
        <f>VLOOKUP($A11,'Return Data'!$B$7:$R$2292,14,0)</f>
        <v>18.219799999999999</v>
      </c>
      <c r="O11" s="66">
        <f>RANK(N11,N$8:N$13,0)</f>
        <v>3</v>
      </c>
      <c r="P11" s="65">
        <f>VLOOKUP($A11,'Return Data'!$B$7:$R$2292,15,0)</f>
        <v>17.7957</v>
      </c>
      <c r="Q11" s="66">
        <f>RANK(P11,P$8:P$13,0)</f>
        <v>2</v>
      </c>
      <c r="R11" s="65">
        <f>VLOOKUP($A11,'Return Data'!$B$7:$R$2292,16,0)</f>
        <v>14.4032</v>
      </c>
      <c r="S11" s="67">
        <f t="shared" si="4"/>
        <v>3</v>
      </c>
    </row>
    <row r="12" spans="1:20" x14ac:dyDescent="0.3">
      <c r="A12" s="63" t="s">
        <v>771</v>
      </c>
      <c r="B12" s="64">
        <f>VLOOKUP($A12,'Return Data'!$B$7:$R$2292,3,0)</f>
        <v>44531</v>
      </c>
      <c r="C12" s="65">
        <f>VLOOKUP($A12,'Return Data'!$B$7:$R$2292,4,0)</f>
        <v>85.081800000000001</v>
      </c>
      <c r="D12" s="65">
        <f>VLOOKUP($A12,'Return Data'!$B$7:$R$2292,10,0)</f>
        <v>5.4679000000000002</v>
      </c>
      <c r="E12" s="66">
        <f t="shared" si="0"/>
        <v>1</v>
      </c>
      <c r="F12" s="65">
        <f>VLOOKUP($A12,'Return Data'!$B$7:$R$2292,11,0)</f>
        <v>16.782699999999998</v>
      </c>
      <c r="G12" s="66">
        <f t="shared" si="1"/>
        <v>2</v>
      </c>
      <c r="H12" s="65">
        <f>VLOOKUP($A12,'Return Data'!$B$7:$R$2292,12,0)</f>
        <v>27.8718</v>
      </c>
      <c r="I12" s="66">
        <f t="shared" si="2"/>
        <v>3</v>
      </c>
      <c r="J12" s="65">
        <f>VLOOKUP($A12,'Return Data'!$B$7:$R$2292,13,0)</f>
        <v>53.079300000000003</v>
      </c>
      <c r="K12" s="66">
        <f t="shared" si="3"/>
        <v>2</v>
      </c>
      <c r="L12" s="65">
        <f>VLOOKUP($A12,'Return Data'!$B$7:$R$2292,17,0)</f>
        <v>32.985399999999998</v>
      </c>
      <c r="M12" s="66">
        <f>RANK(L12,L$8:L$13,0)</f>
        <v>1</v>
      </c>
      <c r="N12" s="65">
        <f>VLOOKUP($A12,'Return Data'!$B$7:$R$2292,14,0)</f>
        <v>23.090299999999999</v>
      </c>
      <c r="O12" s="66">
        <f>RANK(N12,N$8:N$13,0)</f>
        <v>1</v>
      </c>
      <c r="P12" s="65">
        <f>VLOOKUP($A12,'Return Data'!$B$7:$R$2292,15,0)</f>
        <v>18.0777</v>
      </c>
      <c r="Q12" s="66">
        <f>RANK(P12,P$8:P$13,0)</f>
        <v>1</v>
      </c>
      <c r="R12" s="65">
        <f>VLOOKUP($A12,'Return Data'!$B$7:$R$2292,16,0)</f>
        <v>15.584300000000001</v>
      </c>
      <c r="S12" s="67">
        <f t="shared" si="4"/>
        <v>2</v>
      </c>
    </row>
    <row r="13" spans="1:20" x14ac:dyDescent="0.3">
      <c r="A13" s="63" t="s">
        <v>772</v>
      </c>
      <c r="B13" s="64">
        <f>VLOOKUP($A13,'Return Data'!$B$7:$R$2292,3,0)</f>
        <v>44531</v>
      </c>
      <c r="C13" s="65">
        <f>VLOOKUP($A13,'Return Data'!$B$7:$R$2292,4,0)</f>
        <v>110.5634</v>
      </c>
      <c r="D13" s="65">
        <f>VLOOKUP($A13,'Return Data'!$B$7:$R$2292,10,0)</f>
        <v>-0.41649999999999998</v>
      </c>
      <c r="E13" s="66">
        <f t="shared" si="0"/>
        <v>5</v>
      </c>
      <c r="F13" s="65">
        <f>VLOOKUP($A13,'Return Data'!$B$7:$R$2292,11,0)</f>
        <v>14.930400000000001</v>
      </c>
      <c r="G13" s="66">
        <f t="shared" si="1"/>
        <v>4</v>
      </c>
      <c r="H13" s="65">
        <f>VLOOKUP($A13,'Return Data'!$B$7:$R$2292,12,0)</f>
        <v>27.654599999999999</v>
      </c>
      <c r="I13" s="66">
        <f t="shared" si="2"/>
        <v>4</v>
      </c>
      <c r="J13" s="65">
        <f>VLOOKUP($A13,'Return Data'!$B$7:$R$2292,13,0)</f>
        <v>44.087000000000003</v>
      </c>
      <c r="K13" s="66">
        <f t="shared" si="3"/>
        <v>3</v>
      </c>
      <c r="L13" s="65">
        <f>VLOOKUP($A13,'Return Data'!$B$7:$R$2292,17,0)</f>
        <v>27.050799999999999</v>
      </c>
      <c r="M13" s="66">
        <f>RANK(L13,L$8:L$13,0)</f>
        <v>3</v>
      </c>
      <c r="N13" s="65">
        <f>VLOOKUP($A13,'Return Data'!$B$7:$R$2292,14,0)</f>
        <v>19.661000000000001</v>
      </c>
      <c r="O13" s="66">
        <f>RANK(N13,N$8:N$13,0)</f>
        <v>2</v>
      </c>
      <c r="P13" s="65">
        <f>VLOOKUP($A13,'Return Data'!$B$7:$R$2292,15,0)</f>
        <v>17.010200000000001</v>
      </c>
      <c r="Q13" s="66">
        <f>RANK(P13,P$8:P$13,0)</f>
        <v>3</v>
      </c>
      <c r="R13" s="65">
        <f>VLOOKUP($A13,'Return Data'!$B$7:$R$2292,16,0)</f>
        <v>13.835599999999999</v>
      </c>
      <c r="S13" s="67">
        <f t="shared" si="4"/>
        <v>5</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2.4495666666666667</v>
      </c>
      <c r="E15" s="74"/>
      <c r="F15" s="75">
        <f>AVERAGE(F8:F13)</f>
        <v>15.315800000000001</v>
      </c>
      <c r="G15" s="74"/>
      <c r="H15" s="75">
        <f>AVERAGE(H8:H13)</f>
        <v>26.563149999999997</v>
      </c>
      <c r="I15" s="74"/>
      <c r="J15" s="75">
        <f>AVERAGE(J8:J13)</f>
        <v>43.917083333333331</v>
      </c>
      <c r="K15" s="74"/>
      <c r="L15" s="75">
        <f>AVERAGE(L8:L13)</f>
        <v>27.795300000000005</v>
      </c>
      <c r="M15" s="74"/>
      <c r="N15" s="75">
        <f>AVERAGE(N8:N13)</f>
        <v>19.344119999999997</v>
      </c>
      <c r="O15" s="74"/>
      <c r="P15" s="75">
        <f>AVERAGE(P8:P13)</f>
        <v>16.10934</v>
      </c>
      <c r="Q15" s="74"/>
      <c r="R15" s="75">
        <f>AVERAGE(R8:R13)</f>
        <v>15.286783333333332</v>
      </c>
      <c r="S15" s="76"/>
    </row>
    <row r="16" spans="1:20" x14ac:dyDescent="0.3">
      <c r="A16" s="73" t="s">
        <v>28</v>
      </c>
      <c r="B16" s="74"/>
      <c r="C16" s="74"/>
      <c r="D16" s="75">
        <f>MIN(D8:D13)</f>
        <v>-1.0248999999999999</v>
      </c>
      <c r="E16" s="74"/>
      <c r="F16" s="75">
        <f>MIN(F8:F13)</f>
        <v>12.292400000000001</v>
      </c>
      <c r="G16" s="74"/>
      <c r="H16" s="75">
        <f>MIN(H8:H13)</f>
        <v>20.7806</v>
      </c>
      <c r="I16" s="74"/>
      <c r="J16" s="75">
        <f>MIN(J8:J13)</f>
        <v>35.365900000000003</v>
      </c>
      <c r="K16" s="74"/>
      <c r="L16" s="75">
        <f>MIN(L8:L13)</f>
        <v>25.0334</v>
      </c>
      <c r="M16" s="74"/>
      <c r="N16" s="75">
        <f>MIN(N8:N13)</f>
        <v>17.5565</v>
      </c>
      <c r="O16" s="74"/>
      <c r="P16" s="75">
        <f>MIN(P8:P13)</f>
        <v>12.6424</v>
      </c>
      <c r="Q16" s="74"/>
      <c r="R16" s="75">
        <f>MIN(R8:R13)</f>
        <v>12.0777</v>
      </c>
      <c r="S16" s="76"/>
    </row>
    <row r="17" spans="1:19" ht="15" thickBot="1" x14ac:dyDescent="0.35">
      <c r="A17" s="77" t="s">
        <v>29</v>
      </c>
      <c r="B17" s="78"/>
      <c r="C17" s="78"/>
      <c r="D17" s="79">
        <f>MAX(D8:D13)</f>
        <v>5.4679000000000002</v>
      </c>
      <c r="E17" s="78"/>
      <c r="F17" s="79">
        <f>MAX(F8:F13)</f>
        <v>19.555700000000002</v>
      </c>
      <c r="G17" s="78"/>
      <c r="H17" s="79">
        <f>MAX(H8:H13)</f>
        <v>30.838899999999999</v>
      </c>
      <c r="I17" s="78"/>
      <c r="J17" s="79">
        <f>MAX(J8:J13)</f>
        <v>55.436</v>
      </c>
      <c r="K17" s="78"/>
      <c r="L17" s="79">
        <f>MAX(L8:L13)</f>
        <v>32.985399999999998</v>
      </c>
      <c r="M17" s="78"/>
      <c r="N17" s="79">
        <f>MAX(N8:N13)</f>
        <v>23.090299999999999</v>
      </c>
      <c r="O17" s="78"/>
      <c r="P17" s="79">
        <f>MAX(P8:P13)</f>
        <v>18.0777</v>
      </c>
      <c r="Q17" s="78"/>
      <c r="R17" s="79">
        <f>MAX(R8:R13)</f>
        <v>21.511099999999999</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762</v>
      </c>
      <c r="B8" s="64">
        <f>VLOOKUP($A8,'Return Data'!$B$7:$R$2292,3,0)</f>
        <v>44531</v>
      </c>
      <c r="C8" s="65">
        <f>VLOOKUP($A8,'Return Data'!$B$7:$R$2292,4,0)</f>
        <v>247.25</v>
      </c>
      <c r="D8" s="65">
        <f>VLOOKUP($A8,'Return Data'!$B$7:$R$2292,10,0)</f>
        <v>1.5192000000000001</v>
      </c>
      <c r="E8" s="66">
        <f t="shared" ref="E8:E13" si="0">RANK(D8,D$8:D$13,0)</f>
        <v>4</v>
      </c>
      <c r="F8" s="65">
        <f>VLOOKUP($A8,'Return Data'!$B$7:$R$2292,11,0)</f>
        <v>12.6526</v>
      </c>
      <c r="G8" s="66">
        <f t="shared" ref="G8:G13" si="1">RANK(F8,F$8:F$13,0)</f>
        <v>5</v>
      </c>
      <c r="H8" s="65">
        <f>VLOOKUP($A8,'Return Data'!$B$7:$R$2292,12,0)</f>
        <v>27.4419</v>
      </c>
      <c r="I8" s="66">
        <f t="shared" ref="I8:I13" si="2">RANK(H8,H$8:H$13,0)</f>
        <v>2</v>
      </c>
      <c r="J8" s="65">
        <f>VLOOKUP($A8,'Return Data'!$B$7:$R$2292,13,0)</f>
        <v>38.0822</v>
      </c>
      <c r="K8" s="66">
        <f t="shared" ref="K8:K13" si="3">RANK(J8,J$8:J$13,0)</f>
        <v>4</v>
      </c>
      <c r="L8" s="65">
        <f>VLOOKUP($A8,'Return Data'!$B$7:$R$2292,17,0)</f>
        <v>24.288900000000002</v>
      </c>
      <c r="M8" s="66">
        <f>RANK(L8,L$8:L$13,0)</f>
        <v>5</v>
      </c>
      <c r="N8" s="65">
        <f>VLOOKUP($A8,'Return Data'!$B$7:$R$2292,14,0)</f>
        <v>16.779499999999999</v>
      </c>
      <c r="O8" s="66">
        <f>RANK(N8,N$8:N$13,0)</f>
        <v>5</v>
      </c>
      <c r="P8" s="65">
        <f>VLOOKUP($A8,'Return Data'!$B$7:$R$2292,15,0)</f>
        <v>11.852600000000001</v>
      </c>
      <c r="Q8" s="66">
        <f>RANK(P8,P$8:P$13,0)</f>
        <v>5</v>
      </c>
      <c r="R8" s="65">
        <f>VLOOKUP($A8,'Return Data'!$B$7:$R$2292,16,0)</f>
        <v>18.584399999999999</v>
      </c>
      <c r="S8" s="67">
        <f t="shared" ref="S8:S13" si="4">RANK(R8,R$8:R$13,0)</f>
        <v>2</v>
      </c>
    </row>
    <row r="9" spans="1:20" x14ac:dyDescent="0.3">
      <c r="A9" s="63" t="s">
        <v>764</v>
      </c>
      <c r="B9" s="64">
        <f>VLOOKUP($A9,'Return Data'!$B$7:$R$2292,3,0)</f>
        <v>44531</v>
      </c>
      <c r="C9" s="65">
        <f>VLOOKUP($A9,'Return Data'!$B$7:$R$2292,4,0)</f>
        <v>25.89</v>
      </c>
      <c r="D9" s="65">
        <f>VLOOKUP($A9,'Return Data'!$B$7:$R$2292,10,0)</f>
        <v>4.8602999999999996</v>
      </c>
      <c r="E9" s="66">
        <f t="shared" si="0"/>
        <v>2</v>
      </c>
      <c r="F9" s="65">
        <f>VLOOKUP($A9,'Return Data'!$B$7:$R$2292,11,0)</f>
        <v>18.9251</v>
      </c>
      <c r="G9" s="66">
        <f t="shared" si="1"/>
        <v>1</v>
      </c>
      <c r="H9" s="65">
        <f>VLOOKUP($A9,'Return Data'!$B$7:$R$2292,12,0)</f>
        <v>29.839500000000001</v>
      </c>
      <c r="I9" s="66">
        <f t="shared" si="2"/>
        <v>1</v>
      </c>
      <c r="J9" s="65">
        <f>VLOOKUP($A9,'Return Data'!$B$7:$R$2292,13,0)</f>
        <v>53.8324</v>
      </c>
      <c r="K9" s="66">
        <f t="shared" si="3"/>
        <v>1</v>
      </c>
      <c r="L9" s="65">
        <f>VLOOKUP($A9,'Return Data'!$B$7:$R$2292,17,0)</f>
        <v>27.5976</v>
      </c>
      <c r="M9" s="66">
        <f>RANK(L9,L$8:L$13,0)</f>
        <v>2</v>
      </c>
      <c r="N9" s="65">
        <f>VLOOKUP($A9,'Return Data'!$B$7:$R$2292,14,0)</f>
        <v>17.196000000000002</v>
      </c>
      <c r="O9" s="66">
        <f>RANK(N9,N$8:N$13,0)</f>
        <v>4</v>
      </c>
      <c r="P9" s="65">
        <f>VLOOKUP($A9,'Return Data'!$B$7:$R$2292,15,0)</f>
        <v>14.0707</v>
      </c>
      <c r="Q9" s="66">
        <f>RANK(P9,P$8:P$13,0)</f>
        <v>4</v>
      </c>
      <c r="R9" s="65">
        <f>VLOOKUP($A9,'Return Data'!$B$7:$R$2292,16,0)</f>
        <v>13.426500000000001</v>
      </c>
      <c r="S9" s="67">
        <f t="shared" si="4"/>
        <v>5</v>
      </c>
    </row>
    <row r="10" spans="1:20" x14ac:dyDescent="0.3">
      <c r="A10" s="63" t="s">
        <v>767</v>
      </c>
      <c r="B10" s="64">
        <f>VLOOKUP($A10,'Return Data'!$B$7:$R$2292,3,0)</f>
        <v>44531</v>
      </c>
      <c r="C10" s="65">
        <f>VLOOKUP($A10,'Return Data'!$B$7:$R$2292,4,0)</f>
        <v>17.07</v>
      </c>
      <c r="D10" s="65">
        <f>VLOOKUP($A10,'Return Data'!$B$7:$R$2292,10,0)</f>
        <v>3.5800999999999998</v>
      </c>
      <c r="E10" s="66">
        <f t="shared" si="0"/>
        <v>3</v>
      </c>
      <c r="F10" s="65">
        <f>VLOOKUP($A10,'Return Data'!$B$7:$R$2292,11,0)</f>
        <v>14.7949</v>
      </c>
      <c r="G10" s="66">
        <f t="shared" si="1"/>
        <v>3</v>
      </c>
      <c r="H10" s="65">
        <f>VLOOKUP($A10,'Return Data'!$B$7:$R$2292,12,0)</f>
        <v>23.249099999999999</v>
      </c>
      <c r="I10" s="66">
        <f t="shared" si="2"/>
        <v>5</v>
      </c>
      <c r="J10" s="65">
        <f>VLOOKUP($A10,'Return Data'!$B$7:$R$2292,13,0)</f>
        <v>33.987400000000001</v>
      </c>
      <c r="K10" s="66">
        <f t="shared" si="3"/>
        <v>6</v>
      </c>
      <c r="L10" s="65"/>
      <c r="M10" s="66"/>
      <c r="N10" s="65"/>
      <c r="O10" s="66"/>
      <c r="P10" s="65"/>
      <c r="Q10" s="66"/>
      <c r="R10" s="65">
        <f>VLOOKUP($A10,'Return Data'!$B$7:$R$2292,16,0)</f>
        <v>19.8887</v>
      </c>
      <c r="S10" s="67">
        <f t="shared" si="4"/>
        <v>1</v>
      </c>
    </row>
    <row r="11" spans="1:20" x14ac:dyDescent="0.3">
      <c r="A11" s="63" t="s">
        <v>768</v>
      </c>
      <c r="B11" s="64">
        <f>VLOOKUP($A11,'Return Data'!$B$7:$R$2292,3,0)</f>
        <v>44531</v>
      </c>
      <c r="C11" s="65">
        <f>VLOOKUP($A11,'Return Data'!$B$7:$R$2292,4,0)</f>
        <v>83.93</v>
      </c>
      <c r="D11" s="65">
        <f>VLOOKUP($A11,'Return Data'!$B$7:$R$2292,10,0)</f>
        <v>-1.1309</v>
      </c>
      <c r="E11" s="66">
        <f t="shared" si="0"/>
        <v>6</v>
      </c>
      <c r="F11" s="65">
        <f>VLOOKUP($A11,'Return Data'!$B$7:$R$2292,11,0)</f>
        <v>12.026199999999999</v>
      </c>
      <c r="G11" s="66">
        <f t="shared" si="1"/>
        <v>6</v>
      </c>
      <c r="H11" s="65">
        <f>VLOOKUP($A11,'Return Data'!$B$7:$R$2292,12,0)</f>
        <v>20.3643</v>
      </c>
      <c r="I11" s="66">
        <f t="shared" si="2"/>
        <v>6</v>
      </c>
      <c r="J11" s="65">
        <f>VLOOKUP($A11,'Return Data'!$B$7:$R$2292,13,0)</f>
        <v>35.985100000000003</v>
      </c>
      <c r="K11" s="66">
        <f t="shared" si="3"/>
        <v>5</v>
      </c>
      <c r="L11" s="65">
        <f>VLOOKUP($A11,'Return Data'!$B$7:$R$2292,17,0)</f>
        <v>24.4313</v>
      </c>
      <c r="M11" s="66">
        <f>RANK(L11,L$8:L$13,0)</f>
        <v>4</v>
      </c>
      <c r="N11" s="65">
        <f>VLOOKUP($A11,'Return Data'!$B$7:$R$2292,14,0)</f>
        <v>17.569299999999998</v>
      </c>
      <c r="O11" s="66">
        <f>RANK(N11,N$8:N$13,0)</f>
        <v>3</v>
      </c>
      <c r="P11" s="65">
        <f>VLOOKUP($A11,'Return Data'!$B$7:$R$2292,15,0)</f>
        <v>17.2058</v>
      </c>
      <c r="Q11" s="66">
        <f>RANK(P11,P$8:P$13,0)</f>
        <v>1</v>
      </c>
      <c r="R11" s="65">
        <f>VLOOKUP($A11,'Return Data'!$B$7:$R$2292,16,0)</f>
        <v>13.215299999999999</v>
      </c>
      <c r="S11" s="67">
        <f t="shared" si="4"/>
        <v>6</v>
      </c>
    </row>
    <row r="12" spans="1:20" x14ac:dyDescent="0.3">
      <c r="A12" s="63" t="s">
        <v>770</v>
      </c>
      <c r="B12" s="64">
        <f>VLOOKUP($A12,'Return Data'!$B$7:$R$2292,3,0)</f>
        <v>44531</v>
      </c>
      <c r="C12" s="65">
        <f>VLOOKUP($A12,'Return Data'!$B$7:$R$2292,4,0)</f>
        <v>80.026700000000005</v>
      </c>
      <c r="D12" s="65">
        <f>VLOOKUP($A12,'Return Data'!$B$7:$R$2292,10,0)</f>
        <v>5.2821999999999996</v>
      </c>
      <c r="E12" s="66">
        <f t="shared" si="0"/>
        <v>1</v>
      </c>
      <c r="F12" s="65">
        <f>VLOOKUP($A12,'Return Data'!$B$7:$R$2292,11,0)</f>
        <v>16.372900000000001</v>
      </c>
      <c r="G12" s="66">
        <f t="shared" si="1"/>
        <v>2</v>
      </c>
      <c r="H12" s="65">
        <f>VLOOKUP($A12,'Return Data'!$B$7:$R$2292,12,0)</f>
        <v>27.192499999999999</v>
      </c>
      <c r="I12" s="66">
        <f t="shared" si="2"/>
        <v>3</v>
      </c>
      <c r="J12" s="65">
        <f>VLOOKUP($A12,'Return Data'!$B$7:$R$2292,13,0)</f>
        <v>51.954500000000003</v>
      </c>
      <c r="K12" s="66">
        <f t="shared" si="3"/>
        <v>2</v>
      </c>
      <c r="L12" s="65">
        <f>VLOOKUP($A12,'Return Data'!$B$7:$R$2292,17,0)</f>
        <v>31.7653</v>
      </c>
      <c r="M12" s="66">
        <f>RANK(L12,L$8:L$13,0)</f>
        <v>1</v>
      </c>
      <c r="N12" s="65">
        <f>VLOOKUP($A12,'Return Data'!$B$7:$R$2292,14,0)</f>
        <v>22.074999999999999</v>
      </c>
      <c r="O12" s="66">
        <f>RANK(N12,N$8:N$13,0)</f>
        <v>1</v>
      </c>
      <c r="P12" s="65">
        <f>VLOOKUP($A12,'Return Data'!$B$7:$R$2292,15,0)</f>
        <v>17.162400000000002</v>
      </c>
      <c r="Q12" s="66">
        <f>RANK(P12,P$8:P$13,0)</f>
        <v>2</v>
      </c>
      <c r="R12" s="65">
        <f>VLOOKUP($A12,'Return Data'!$B$7:$R$2292,16,0)</f>
        <v>14.309799999999999</v>
      </c>
      <c r="S12" s="67">
        <f t="shared" si="4"/>
        <v>4</v>
      </c>
    </row>
    <row r="13" spans="1:20" x14ac:dyDescent="0.3">
      <c r="A13" s="63" t="s">
        <v>773</v>
      </c>
      <c r="B13" s="64">
        <f>VLOOKUP($A13,'Return Data'!$B$7:$R$2292,3,0)</f>
        <v>44531</v>
      </c>
      <c r="C13" s="65">
        <f>VLOOKUP($A13,'Return Data'!$B$7:$R$2292,4,0)</f>
        <v>104.71810000000001</v>
      </c>
      <c r="D13" s="65">
        <f>VLOOKUP($A13,'Return Data'!$B$7:$R$2292,10,0)</f>
        <v>-0.56889999999999996</v>
      </c>
      <c r="E13" s="66">
        <f t="shared" si="0"/>
        <v>5</v>
      </c>
      <c r="F13" s="65">
        <f>VLOOKUP($A13,'Return Data'!$B$7:$R$2292,11,0)</f>
        <v>14.5883</v>
      </c>
      <c r="G13" s="66">
        <f t="shared" si="1"/>
        <v>4</v>
      </c>
      <c r="H13" s="65">
        <f>VLOOKUP($A13,'Return Data'!$B$7:$R$2292,12,0)</f>
        <v>27.090199999999999</v>
      </c>
      <c r="I13" s="66">
        <f t="shared" si="2"/>
        <v>4</v>
      </c>
      <c r="J13" s="65">
        <f>VLOOKUP($A13,'Return Data'!$B$7:$R$2292,13,0)</f>
        <v>43.248699999999999</v>
      </c>
      <c r="K13" s="66">
        <f t="shared" si="3"/>
        <v>3</v>
      </c>
      <c r="L13" s="65">
        <f>VLOOKUP($A13,'Return Data'!$B$7:$R$2292,17,0)</f>
        <v>26.332699999999999</v>
      </c>
      <c r="M13" s="66">
        <f>RANK(L13,L$8:L$13,0)</f>
        <v>3</v>
      </c>
      <c r="N13" s="65">
        <f>VLOOKUP($A13,'Return Data'!$B$7:$R$2292,14,0)</f>
        <v>18.970500000000001</v>
      </c>
      <c r="O13" s="66">
        <f>RANK(N13,N$8:N$13,0)</f>
        <v>2</v>
      </c>
      <c r="P13" s="65">
        <f>VLOOKUP($A13,'Return Data'!$B$7:$R$2292,15,0)</f>
        <v>16.306999999999999</v>
      </c>
      <c r="Q13" s="66">
        <f>RANK(P13,P$8:P$13,0)</f>
        <v>3</v>
      </c>
      <c r="R13" s="65">
        <f>VLOOKUP($A13,'Return Data'!$B$7:$R$2292,16,0)</f>
        <v>15.2066</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2.2570000000000001</v>
      </c>
      <c r="E15" s="74"/>
      <c r="F15" s="75">
        <f>AVERAGE(F8:F13)</f>
        <v>14.893333333333333</v>
      </c>
      <c r="G15" s="74"/>
      <c r="H15" s="75">
        <f>AVERAGE(H8:H13)</f>
        <v>25.862916666666667</v>
      </c>
      <c r="I15" s="74"/>
      <c r="J15" s="75">
        <f>AVERAGE(J8:J13)</f>
        <v>42.848383333333338</v>
      </c>
      <c r="K15" s="74"/>
      <c r="L15" s="75">
        <f>AVERAGE(L8:L13)</f>
        <v>26.883159999999997</v>
      </c>
      <c r="M15" s="74"/>
      <c r="N15" s="75">
        <f>AVERAGE(N8:N13)</f>
        <v>18.518059999999998</v>
      </c>
      <c r="O15" s="74"/>
      <c r="P15" s="75">
        <f>AVERAGE(P8:P13)</f>
        <v>15.319700000000001</v>
      </c>
      <c r="Q15" s="74"/>
      <c r="R15" s="75">
        <f>AVERAGE(R8:R13)</f>
        <v>15.771883333333333</v>
      </c>
      <c r="S15" s="76"/>
    </row>
    <row r="16" spans="1:20" x14ac:dyDescent="0.3">
      <c r="A16" s="73" t="s">
        <v>28</v>
      </c>
      <c r="B16" s="74"/>
      <c r="C16" s="74"/>
      <c r="D16" s="75">
        <f>MIN(D8:D13)</f>
        <v>-1.1309</v>
      </c>
      <c r="E16" s="74"/>
      <c r="F16" s="75">
        <f>MIN(F8:F13)</f>
        <v>12.026199999999999</v>
      </c>
      <c r="G16" s="74"/>
      <c r="H16" s="75">
        <f>MIN(H8:H13)</f>
        <v>20.3643</v>
      </c>
      <c r="I16" s="74"/>
      <c r="J16" s="75">
        <f>MIN(J8:J13)</f>
        <v>33.987400000000001</v>
      </c>
      <c r="K16" s="74"/>
      <c r="L16" s="75">
        <f>MIN(L8:L13)</f>
        <v>24.288900000000002</v>
      </c>
      <c r="M16" s="74"/>
      <c r="N16" s="75">
        <f>MIN(N8:N13)</f>
        <v>16.779499999999999</v>
      </c>
      <c r="O16" s="74"/>
      <c r="P16" s="75">
        <f>MIN(P8:P13)</f>
        <v>11.852600000000001</v>
      </c>
      <c r="Q16" s="74"/>
      <c r="R16" s="75">
        <f>MIN(R8:R13)</f>
        <v>13.215299999999999</v>
      </c>
      <c r="S16" s="76"/>
    </row>
    <row r="17" spans="1:19" ht="15" thickBot="1" x14ac:dyDescent="0.35">
      <c r="A17" s="77" t="s">
        <v>29</v>
      </c>
      <c r="B17" s="78"/>
      <c r="C17" s="78"/>
      <c r="D17" s="79">
        <f>MAX(D8:D13)</f>
        <v>5.2821999999999996</v>
      </c>
      <c r="E17" s="78"/>
      <c r="F17" s="79">
        <f>MAX(F8:F13)</f>
        <v>18.9251</v>
      </c>
      <c r="G17" s="78"/>
      <c r="H17" s="79">
        <f>MAX(H8:H13)</f>
        <v>29.839500000000001</v>
      </c>
      <c r="I17" s="78"/>
      <c r="J17" s="79">
        <f>MAX(J8:J13)</f>
        <v>53.8324</v>
      </c>
      <c r="K17" s="78"/>
      <c r="L17" s="79">
        <f>MAX(L8:L13)</f>
        <v>31.7653</v>
      </c>
      <c r="M17" s="78"/>
      <c r="N17" s="79">
        <f>MAX(N8:N13)</f>
        <v>22.074999999999999</v>
      </c>
      <c r="O17" s="78"/>
      <c r="P17" s="79">
        <f>MAX(P8:P13)</f>
        <v>17.2058</v>
      </c>
      <c r="Q17" s="78"/>
      <c r="R17" s="79">
        <f>MAX(R8:R13)</f>
        <v>19.8887</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818</v>
      </c>
      <c r="B8" s="64">
        <f>VLOOKUP($A8,'Return Data'!$B$7:$R$2292,3,0)</f>
        <v>44531</v>
      </c>
      <c r="C8" s="65">
        <f>VLOOKUP($A8,'Return Data'!$B$7:$R$2292,4,0)</f>
        <v>98.825299999999999</v>
      </c>
      <c r="D8" s="65">
        <f>VLOOKUP($A8,'Return Data'!$B$7:$R$2292,10,0)</f>
        <v>0.64029999999999998</v>
      </c>
      <c r="E8" s="66">
        <f t="shared" ref="E8:E29" si="0">RANK(D8,D$8:D$29,0)</f>
        <v>17</v>
      </c>
      <c r="F8" s="65">
        <f>VLOOKUP($A8,'Return Data'!$B$7:$R$2292,11,0)</f>
        <v>13.3611</v>
      </c>
      <c r="G8" s="66">
        <f t="shared" ref="G8:G29" si="1">RANK(F8,F$8:F$29,0)</f>
        <v>12</v>
      </c>
      <c r="H8" s="65">
        <f>VLOOKUP($A8,'Return Data'!$B$7:$R$2292,12,0)</f>
        <v>20.384599999999999</v>
      </c>
      <c r="I8" s="66">
        <f t="shared" ref="I8:I27" si="2">RANK(H8,H$8:H$29,0)</f>
        <v>14</v>
      </c>
      <c r="J8" s="65">
        <f>VLOOKUP($A8,'Return Data'!$B$7:$R$2292,13,0)</f>
        <v>34.666699999999999</v>
      </c>
      <c r="K8" s="66">
        <f t="shared" ref="K8:K26" si="3">RANK(J8,J$8:J$29,0)</f>
        <v>14</v>
      </c>
      <c r="L8" s="65">
        <f>VLOOKUP($A8,'Return Data'!$B$7:$R$2292,17,0)</f>
        <v>21.730899999999998</v>
      </c>
      <c r="M8" s="66">
        <f t="shared" ref="M8:M26" si="4">RANK(L8,L$8:L$29,0)</f>
        <v>10</v>
      </c>
      <c r="N8" s="65">
        <f>VLOOKUP($A8,'Return Data'!$B$7:$R$2292,14,0)</f>
        <v>18.5913</v>
      </c>
      <c r="O8" s="66">
        <f t="shared" ref="O8" si="5">RANK(N8,N$8:N$29,0)</f>
        <v>10</v>
      </c>
      <c r="P8" s="65">
        <f>VLOOKUP($A8,'Return Data'!$B$7:$R$2292,15,0)</f>
        <v>16.136900000000001</v>
      </c>
      <c r="Q8" s="66">
        <f t="shared" ref="Q8" si="6">RANK(P8,P$8:P$29,0)</f>
        <v>11</v>
      </c>
      <c r="R8" s="65">
        <f>VLOOKUP($A8,'Return Data'!$B$7:$R$2292,16,0)</f>
        <v>16.033300000000001</v>
      </c>
      <c r="S8" s="67">
        <f t="shared" ref="S8:S29" si="7">RANK(R8,R$8:R$29,0)</f>
        <v>14</v>
      </c>
    </row>
    <row r="9" spans="1:20" x14ac:dyDescent="0.3">
      <c r="A9" s="63" t="s">
        <v>819</v>
      </c>
      <c r="B9" s="64">
        <f>VLOOKUP($A9,'Return Data'!$B$7:$R$2292,3,0)</f>
        <v>44531</v>
      </c>
      <c r="C9" s="65">
        <f>VLOOKUP($A9,'Return Data'!$B$7:$R$2292,4,0)</f>
        <v>51.56</v>
      </c>
      <c r="D9" s="65">
        <f>VLOOKUP($A9,'Return Data'!$B$7:$R$2292,10,0)</f>
        <v>1.0782</v>
      </c>
      <c r="E9" s="66">
        <f t="shared" si="0"/>
        <v>15</v>
      </c>
      <c r="F9" s="65">
        <f>VLOOKUP($A9,'Return Data'!$B$7:$R$2292,11,0)</f>
        <v>15.917299999999999</v>
      </c>
      <c r="G9" s="66">
        <f t="shared" si="1"/>
        <v>7</v>
      </c>
      <c r="H9" s="65">
        <f>VLOOKUP($A9,'Return Data'!$B$7:$R$2292,12,0)</f>
        <v>22.820399999999999</v>
      </c>
      <c r="I9" s="66">
        <f t="shared" si="2"/>
        <v>8</v>
      </c>
      <c r="J9" s="65">
        <f>VLOOKUP($A9,'Return Data'!$B$7:$R$2292,13,0)</f>
        <v>34.200899999999997</v>
      </c>
      <c r="K9" s="66">
        <f t="shared" si="3"/>
        <v>15</v>
      </c>
      <c r="L9" s="65">
        <f>VLOOKUP($A9,'Return Data'!$B$7:$R$2292,17,0)</f>
        <v>24.545100000000001</v>
      </c>
      <c r="M9" s="66">
        <f t="shared" si="4"/>
        <v>7</v>
      </c>
      <c r="N9" s="65">
        <f>VLOOKUP($A9,'Return Data'!$B$7:$R$2292,14,0)</f>
        <v>21.905000000000001</v>
      </c>
      <c r="O9" s="66">
        <f t="shared" ref="O9:O27" si="8">RANK(N9,N$8:N$29,0)</f>
        <v>5</v>
      </c>
      <c r="P9" s="65">
        <f>VLOOKUP($A9,'Return Data'!$B$7:$R$2292,15,0)</f>
        <v>21.416</v>
      </c>
      <c r="Q9" s="66">
        <f t="shared" ref="Q9:Q27" si="9">RANK(P9,P$8:P$29,0)</f>
        <v>3</v>
      </c>
      <c r="R9" s="65">
        <f>VLOOKUP($A9,'Return Data'!$B$7:$R$2292,16,0)</f>
        <v>18.133700000000001</v>
      </c>
      <c r="S9" s="67">
        <f t="shared" si="7"/>
        <v>10</v>
      </c>
    </row>
    <row r="10" spans="1:20" x14ac:dyDescent="0.3">
      <c r="A10" s="63" t="s">
        <v>821</v>
      </c>
      <c r="B10" s="64">
        <f>VLOOKUP($A10,'Return Data'!$B$7:$R$2292,3,0)</f>
        <v>44531</v>
      </c>
      <c r="C10" s="65">
        <f>VLOOKUP($A10,'Return Data'!$B$7:$R$2292,4,0)</f>
        <v>15.276999999999999</v>
      </c>
      <c r="D10" s="65">
        <f>VLOOKUP($A10,'Return Data'!$B$7:$R$2292,10,0)</f>
        <v>0.9516</v>
      </c>
      <c r="E10" s="66">
        <f t="shared" si="0"/>
        <v>16</v>
      </c>
      <c r="F10" s="65">
        <f>VLOOKUP($A10,'Return Data'!$B$7:$R$2292,11,0)</f>
        <v>12.4053</v>
      </c>
      <c r="G10" s="66">
        <f t="shared" si="1"/>
        <v>13</v>
      </c>
      <c r="H10" s="65">
        <f>VLOOKUP($A10,'Return Data'!$B$7:$R$2292,12,0)</f>
        <v>18.555</v>
      </c>
      <c r="I10" s="66">
        <f t="shared" si="2"/>
        <v>15</v>
      </c>
      <c r="J10" s="65">
        <f>VLOOKUP($A10,'Return Data'!$B$7:$R$2292,13,0)</f>
        <v>30.8522</v>
      </c>
      <c r="K10" s="66">
        <f t="shared" si="3"/>
        <v>17</v>
      </c>
      <c r="L10" s="65">
        <f>VLOOKUP($A10,'Return Data'!$B$7:$R$2292,17,0)</f>
        <v>21.547699999999999</v>
      </c>
      <c r="M10" s="66">
        <f t="shared" si="4"/>
        <v>11</v>
      </c>
      <c r="N10" s="65">
        <f>VLOOKUP($A10,'Return Data'!$B$7:$R$2292,14,0)</f>
        <v>18.773399999999999</v>
      </c>
      <c r="O10" s="66">
        <f t="shared" si="8"/>
        <v>9</v>
      </c>
      <c r="P10" s="65"/>
      <c r="Q10" s="66"/>
      <c r="R10" s="65">
        <f>VLOOKUP($A10,'Return Data'!$B$7:$R$2292,16,0)</f>
        <v>10.7339</v>
      </c>
      <c r="S10" s="67">
        <f t="shared" si="7"/>
        <v>22</v>
      </c>
    </row>
    <row r="11" spans="1:20" x14ac:dyDescent="0.3">
      <c r="A11" s="63" t="s">
        <v>823</v>
      </c>
      <c r="B11" s="64">
        <f>VLOOKUP($A11,'Return Data'!$B$7:$R$2292,3,0)</f>
        <v>44531</v>
      </c>
      <c r="C11" s="65">
        <f>VLOOKUP($A11,'Return Data'!$B$7:$R$2292,4,0)</f>
        <v>36.384</v>
      </c>
      <c r="D11" s="65">
        <f>VLOOKUP($A11,'Return Data'!$B$7:$R$2292,10,0)</f>
        <v>-2.4138999999999999</v>
      </c>
      <c r="E11" s="66">
        <f t="shared" si="0"/>
        <v>21</v>
      </c>
      <c r="F11" s="65">
        <f>VLOOKUP($A11,'Return Data'!$B$7:$R$2292,11,0)</f>
        <v>9.5375999999999994</v>
      </c>
      <c r="G11" s="66">
        <f t="shared" si="1"/>
        <v>19</v>
      </c>
      <c r="H11" s="65">
        <f>VLOOKUP($A11,'Return Data'!$B$7:$R$2292,12,0)</f>
        <v>17.394300000000001</v>
      </c>
      <c r="I11" s="66">
        <f t="shared" si="2"/>
        <v>16</v>
      </c>
      <c r="J11" s="65">
        <f>VLOOKUP($A11,'Return Data'!$B$7:$R$2292,13,0)</f>
        <v>28.783799999999999</v>
      </c>
      <c r="K11" s="66">
        <f t="shared" si="3"/>
        <v>18</v>
      </c>
      <c r="L11" s="65">
        <f>VLOOKUP($A11,'Return Data'!$B$7:$R$2292,17,0)</f>
        <v>16.554200000000002</v>
      </c>
      <c r="M11" s="66">
        <f t="shared" si="4"/>
        <v>17</v>
      </c>
      <c r="N11" s="65">
        <f>VLOOKUP($A11,'Return Data'!$B$7:$R$2292,14,0)</f>
        <v>16.870899999999999</v>
      </c>
      <c r="O11" s="66">
        <f t="shared" si="8"/>
        <v>14</v>
      </c>
      <c r="P11" s="65">
        <f>VLOOKUP($A11,'Return Data'!$B$7:$R$2292,15,0)</f>
        <v>14.3027</v>
      </c>
      <c r="Q11" s="66">
        <f t="shared" si="9"/>
        <v>13</v>
      </c>
      <c r="R11" s="65">
        <f>VLOOKUP($A11,'Return Data'!$B$7:$R$2292,16,0)</f>
        <v>14.2658</v>
      </c>
      <c r="S11" s="67">
        <f t="shared" si="7"/>
        <v>17</v>
      </c>
    </row>
    <row r="12" spans="1:20" x14ac:dyDescent="0.3">
      <c r="A12" s="63" t="s">
        <v>826</v>
      </c>
      <c r="B12" s="64">
        <f>VLOOKUP($A12,'Return Data'!$B$7:$R$2292,3,0)</f>
        <v>44531</v>
      </c>
      <c r="C12" s="65">
        <f>VLOOKUP($A12,'Return Data'!$B$7:$R$2292,4,0)</f>
        <v>70.920900000000003</v>
      </c>
      <c r="D12" s="65">
        <f>VLOOKUP($A12,'Return Data'!$B$7:$R$2292,10,0)</f>
        <v>3.0402999999999998</v>
      </c>
      <c r="E12" s="66">
        <f t="shared" si="0"/>
        <v>6</v>
      </c>
      <c r="F12" s="65">
        <f>VLOOKUP($A12,'Return Data'!$B$7:$R$2292,11,0)</f>
        <v>12.185700000000001</v>
      </c>
      <c r="G12" s="66">
        <f t="shared" si="1"/>
        <v>14</v>
      </c>
      <c r="H12" s="65">
        <f>VLOOKUP($A12,'Return Data'!$B$7:$R$2292,12,0)</f>
        <v>21.17</v>
      </c>
      <c r="I12" s="66">
        <f t="shared" si="2"/>
        <v>11</v>
      </c>
      <c r="J12" s="65">
        <f>VLOOKUP($A12,'Return Data'!$B$7:$R$2292,13,0)</f>
        <v>49.412500000000001</v>
      </c>
      <c r="K12" s="66">
        <f t="shared" si="3"/>
        <v>4</v>
      </c>
      <c r="L12" s="65">
        <f>VLOOKUP($A12,'Return Data'!$B$7:$R$2292,17,0)</f>
        <v>24.200600000000001</v>
      </c>
      <c r="M12" s="66">
        <f t="shared" si="4"/>
        <v>8</v>
      </c>
      <c r="N12" s="65">
        <f>VLOOKUP($A12,'Return Data'!$B$7:$R$2292,14,0)</f>
        <v>21.432400000000001</v>
      </c>
      <c r="O12" s="66">
        <f t="shared" si="8"/>
        <v>6</v>
      </c>
      <c r="P12" s="65">
        <f>VLOOKUP($A12,'Return Data'!$B$7:$R$2292,15,0)</f>
        <v>17.1935</v>
      </c>
      <c r="Q12" s="66">
        <f t="shared" si="9"/>
        <v>7</v>
      </c>
      <c r="R12" s="65">
        <f>VLOOKUP($A12,'Return Data'!$B$7:$R$2292,16,0)</f>
        <v>19.368099999999998</v>
      </c>
      <c r="S12" s="67">
        <f t="shared" si="7"/>
        <v>5</v>
      </c>
    </row>
    <row r="13" spans="1:20" x14ac:dyDescent="0.3">
      <c r="A13" s="63" t="s">
        <v>828</v>
      </c>
      <c r="B13" s="64">
        <f>VLOOKUP($A13,'Return Data'!$B$7:$R$2292,3,0)</f>
        <v>44531</v>
      </c>
      <c r="C13" s="65">
        <f>VLOOKUP($A13,'Return Data'!$B$7:$R$2292,4,0)</f>
        <v>120.059</v>
      </c>
      <c r="D13" s="65">
        <f>VLOOKUP($A13,'Return Data'!$B$7:$R$2292,10,0)</f>
        <v>7.0445000000000002</v>
      </c>
      <c r="E13" s="66">
        <f t="shared" si="0"/>
        <v>2</v>
      </c>
      <c r="F13" s="65">
        <f>VLOOKUP($A13,'Return Data'!$B$7:$R$2292,11,0)</f>
        <v>16.426500000000001</v>
      </c>
      <c r="G13" s="66">
        <f t="shared" si="1"/>
        <v>6</v>
      </c>
      <c r="H13" s="65">
        <f>VLOOKUP($A13,'Return Data'!$B$7:$R$2292,12,0)</f>
        <v>23.841100000000001</v>
      </c>
      <c r="I13" s="66">
        <f t="shared" si="2"/>
        <v>5</v>
      </c>
      <c r="J13" s="65">
        <f>VLOOKUP($A13,'Return Data'!$B$7:$R$2292,13,0)</f>
        <v>50.2089</v>
      </c>
      <c r="K13" s="66">
        <f t="shared" si="3"/>
        <v>3</v>
      </c>
      <c r="L13" s="65">
        <f>VLOOKUP($A13,'Return Data'!$B$7:$R$2292,17,0)</f>
        <v>20.426100000000002</v>
      </c>
      <c r="M13" s="66">
        <f t="shared" si="4"/>
        <v>12</v>
      </c>
      <c r="N13" s="65">
        <f>VLOOKUP($A13,'Return Data'!$B$7:$R$2292,14,0)</f>
        <v>16.216899999999999</v>
      </c>
      <c r="O13" s="66">
        <f t="shared" si="8"/>
        <v>15</v>
      </c>
      <c r="P13" s="65">
        <f>VLOOKUP($A13,'Return Data'!$B$7:$R$2292,15,0)</f>
        <v>13.220599999999999</v>
      </c>
      <c r="Q13" s="66">
        <f t="shared" si="9"/>
        <v>15</v>
      </c>
      <c r="R13" s="65">
        <f>VLOOKUP($A13,'Return Data'!$B$7:$R$2292,16,0)</f>
        <v>13.177899999999999</v>
      </c>
      <c r="S13" s="67">
        <f t="shared" si="7"/>
        <v>19</v>
      </c>
    </row>
    <row r="14" spans="1:20" x14ac:dyDescent="0.3">
      <c r="A14" s="63" t="s">
        <v>831</v>
      </c>
      <c r="B14" s="64">
        <f>VLOOKUP($A14,'Return Data'!$B$7:$R$2292,3,0)</f>
        <v>44531</v>
      </c>
      <c r="C14" s="65">
        <f>VLOOKUP($A14,'Return Data'!$B$7:$R$2292,4,0)</f>
        <v>53.34</v>
      </c>
      <c r="D14" s="65">
        <f>VLOOKUP($A14,'Return Data'!$B$7:$R$2292,10,0)</f>
        <v>2.7547999999999999</v>
      </c>
      <c r="E14" s="66">
        <f t="shared" si="0"/>
        <v>7</v>
      </c>
      <c r="F14" s="65">
        <f>VLOOKUP($A14,'Return Data'!$B$7:$R$2292,11,0)</f>
        <v>14.808400000000001</v>
      </c>
      <c r="G14" s="66">
        <f t="shared" si="1"/>
        <v>9</v>
      </c>
      <c r="H14" s="65">
        <f>VLOOKUP($A14,'Return Data'!$B$7:$R$2292,12,0)</f>
        <v>23.672599999999999</v>
      </c>
      <c r="I14" s="66">
        <f t="shared" si="2"/>
        <v>6</v>
      </c>
      <c r="J14" s="65">
        <f>VLOOKUP($A14,'Return Data'!$B$7:$R$2292,13,0)</f>
        <v>44.945700000000002</v>
      </c>
      <c r="K14" s="66">
        <f t="shared" si="3"/>
        <v>7</v>
      </c>
      <c r="L14" s="65">
        <f>VLOOKUP($A14,'Return Data'!$B$7:$R$2292,17,0)</f>
        <v>30.2559</v>
      </c>
      <c r="M14" s="66">
        <f t="shared" si="4"/>
        <v>3</v>
      </c>
      <c r="N14" s="65">
        <f>VLOOKUP($A14,'Return Data'!$B$7:$R$2292,14,0)</f>
        <v>20.756799999999998</v>
      </c>
      <c r="O14" s="66">
        <f t="shared" si="8"/>
        <v>7</v>
      </c>
      <c r="P14" s="65">
        <f>VLOOKUP($A14,'Return Data'!$B$7:$R$2292,15,0)</f>
        <v>16.170200000000001</v>
      </c>
      <c r="Q14" s="66">
        <f t="shared" si="9"/>
        <v>10</v>
      </c>
      <c r="R14" s="65">
        <f>VLOOKUP($A14,'Return Data'!$B$7:$R$2292,16,0)</f>
        <v>15.0243</v>
      </c>
      <c r="S14" s="67">
        <f t="shared" si="7"/>
        <v>15</v>
      </c>
    </row>
    <row r="15" spans="1:20" x14ac:dyDescent="0.3">
      <c r="A15" s="63" t="s">
        <v>832</v>
      </c>
      <c r="B15" s="64">
        <f>VLOOKUP($A15,'Return Data'!$B$7:$R$2292,3,0)</f>
        <v>44531</v>
      </c>
      <c r="C15" s="65">
        <f>VLOOKUP($A15,'Return Data'!$B$7:$R$2292,4,0)</f>
        <v>16.190000000000001</v>
      </c>
      <c r="D15" s="65">
        <f>VLOOKUP($A15,'Return Data'!$B$7:$R$2292,10,0)</f>
        <v>4.2497999999999996</v>
      </c>
      <c r="E15" s="66">
        <f t="shared" si="0"/>
        <v>5</v>
      </c>
      <c r="F15" s="65">
        <f>VLOOKUP($A15,'Return Data'!$B$7:$R$2292,11,0)</f>
        <v>16.979800000000001</v>
      </c>
      <c r="G15" s="66">
        <f t="shared" si="1"/>
        <v>5</v>
      </c>
      <c r="H15" s="65">
        <f>VLOOKUP($A15,'Return Data'!$B$7:$R$2292,12,0)</f>
        <v>22.930900000000001</v>
      </c>
      <c r="I15" s="66">
        <f t="shared" si="2"/>
        <v>7</v>
      </c>
      <c r="J15" s="65">
        <f>VLOOKUP($A15,'Return Data'!$B$7:$R$2292,13,0)</f>
        <v>35.254800000000003</v>
      </c>
      <c r="K15" s="66">
        <f t="shared" si="3"/>
        <v>13</v>
      </c>
      <c r="L15" s="65">
        <f>VLOOKUP($A15,'Return Data'!$B$7:$R$2292,17,0)</f>
        <v>23.653700000000001</v>
      </c>
      <c r="M15" s="66">
        <f t="shared" si="4"/>
        <v>9</v>
      </c>
      <c r="N15" s="65">
        <f>VLOOKUP($A15,'Return Data'!$B$7:$R$2292,14,0)</f>
        <v>17.939399999999999</v>
      </c>
      <c r="O15" s="66">
        <f t="shared" si="8"/>
        <v>11</v>
      </c>
      <c r="P15" s="65"/>
      <c r="Q15" s="66"/>
      <c r="R15" s="65">
        <f>VLOOKUP($A15,'Return Data'!$B$7:$R$2292,16,0)</f>
        <v>12.662599999999999</v>
      </c>
      <c r="S15" s="67">
        <f t="shared" si="7"/>
        <v>21</v>
      </c>
    </row>
    <row r="16" spans="1:20" x14ac:dyDescent="0.3">
      <c r="A16" s="63" t="s">
        <v>834</v>
      </c>
      <c r="B16" s="64">
        <f>VLOOKUP($A16,'Return Data'!$B$7:$R$2292,3,0)</f>
        <v>44531</v>
      </c>
      <c r="C16" s="65">
        <f>VLOOKUP($A16,'Return Data'!$B$7:$R$2292,4,0)</f>
        <v>59.89</v>
      </c>
      <c r="D16" s="65">
        <f>VLOOKUP($A16,'Return Data'!$B$7:$R$2292,10,0)</f>
        <v>2.4636</v>
      </c>
      <c r="E16" s="66">
        <f t="shared" si="0"/>
        <v>10</v>
      </c>
      <c r="F16" s="65">
        <f>VLOOKUP($A16,'Return Data'!$B$7:$R$2292,11,0)</f>
        <v>10.702400000000001</v>
      </c>
      <c r="G16" s="66">
        <f t="shared" si="1"/>
        <v>18</v>
      </c>
      <c r="H16" s="65">
        <f>VLOOKUP($A16,'Return Data'!$B$7:$R$2292,12,0)</f>
        <v>14.93</v>
      </c>
      <c r="I16" s="66">
        <f t="shared" si="2"/>
        <v>20</v>
      </c>
      <c r="J16" s="65">
        <f>VLOOKUP($A16,'Return Data'!$B$7:$R$2292,13,0)</f>
        <v>25.872199999999999</v>
      </c>
      <c r="K16" s="66">
        <f t="shared" si="3"/>
        <v>20</v>
      </c>
      <c r="L16" s="65">
        <f>VLOOKUP($A16,'Return Data'!$B$7:$R$2292,17,0)</f>
        <v>20.083500000000001</v>
      </c>
      <c r="M16" s="66">
        <f t="shared" si="4"/>
        <v>13</v>
      </c>
      <c r="N16" s="65">
        <f>VLOOKUP($A16,'Return Data'!$B$7:$R$2292,14,0)</f>
        <v>15.967599999999999</v>
      </c>
      <c r="O16" s="66">
        <f t="shared" si="8"/>
        <v>16</v>
      </c>
      <c r="P16" s="65">
        <f>VLOOKUP($A16,'Return Data'!$B$7:$R$2292,15,0)</f>
        <v>16.649899999999999</v>
      </c>
      <c r="Q16" s="66">
        <f t="shared" si="9"/>
        <v>8</v>
      </c>
      <c r="R16" s="65">
        <f>VLOOKUP($A16,'Return Data'!$B$7:$R$2292,16,0)</f>
        <v>13.094900000000001</v>
      </c>
      <c r="S16" s="67">
        <f t="shared" si="7"/>
        <v>20</v>
      </c>
    </row>
    <row r="17" spans="1:19" x14ac:dyDescent="0.3">
      <c r="A17" s="63" t="s">
        <v>836</v>
      </c>
      <c r="B17" s="64">
        <f>VLOOKUP($A17,'Return Data'!$B$7:$R$2292,3,0)</f>
        <v>44531</v>
      </c>
      <c r="C17" s="65">
        <f>VLOOKUP($A17,'Return Data'!$B$7:$R$2292,4,0)</f>
        <v>32.657899999999998</v>
      </c>
      <c r="D17" s="65">
        <f>VLOOKUP($A17,'Return Data'!$B$7:$R$2292,10,0)</f>
        <v>2.2646000000000002</v>
      </c>
      <c r="E17" s="66">
        <f t="shared" si="0"/>
        <v>12</v>
      </c>
      <c r="F17" s="65">
        <f>VLOOKUP($A17,'Return Data'!$B$7:$R$2292,11,0)</f>
        <v>19.299600000000002</v>
      </c>
      <c r="G17" s="66">
        <f t="shared" si="1"/>
        <v>3</v>
      </c>
      <c r="H17" s="65">
        <f>VLOOKUP($A17,'Return Data'!$B$7:$R$2292,12,0)</f>
        <v>25.5701</v>
      </c>
      <c r="I17" s="66">
        <f t="shared" si="2"/>
        <v>4</v>
      </c>
      <c r="J17" s="65">
        <f>VLOOKUP($A17,'Return Data'!$B$7:$R$2292,13,0)</f>
        <v>41.574800000000003</v>
      </c>
      <c r="K17" s="66">
        <f t="shared" si="3"/>
        <v>10</v>
      </c>
      <c r="L17" s="65">
        <f>VLOOKUP($A17,'Return Data'!$B$7:$R$2292,17,0)</f>
        <v>31.070499999999999</v>
      </c>
      <c r="M17" s="66">
        <f t="shared" si="4"/>
        <v>1</v>
      </c>
      <c r="N17" s="65">
        <f>VLOOKUP($A17,'Return Data'!$B$7:$R$2292,14,0)</f>
        <v>30.335699999999999</v>
      </c>
      <c r="O17" s="66">
        <f t="shared" si="8"/>
        <v>1</v>
      </c>
      <c r="P17" s="65">
        <f>VLOOKUP($A17,'Return Data'!$B$7:$R$2292,15,0)</f>
        <v>21.6694</v>
      </c>
      <c r="Q17" s="66">
        <f t="shared" si="9"/>
        <v>2</v>
      </c>
      <c r="R17" s="65">
        <f>VLOOKUP($A17,'Return Data'!$B$7:$R$2292,16,0)</f>
        <v>18.157900000000001</v>
      </c>
      <c r="S17" s="67">
        <f t="shared" si="7"/>
        <v>9</v>
      </c>
    </row>
    <row r="18" spans="1:19" x14ac:dyDescent="0.3">
      <c r="A18" s="63" t="s">
        <v>839</v>
      </c>
      <c r="B18" s="64">
        <f>VLOOKUP($A18,'Return Data'!$B$7:$R$2292,3,0)</f>
        <v>44531</v>
      </c>
      <c r="C18" s="65">
        <f>VLOOKUP($A18,'Return Data'!$B$7:$R$2292,4,0)</f>
        <v>12.7988</v>
      </c>
      <c r="D18" s="65">
        <f>VLOOKUP($A18,'Return Data'!$B$7:$R$2292,10,0)</f>
        <v>1.1378999999999999</v>
      </c>
      <c r="E18" s="66">
        <f t="shared" si="0"/>
        <v>14</v>
      </c>
      <c r="F18" s="65">
        <f>VLOOKUP($A18,'Return Data'!$B$7:$R$2292,11,0)</f>
        <v>11.0901</v>
      </c>
      <c r="G18" s="66">
        <f t="shared" si="1"/>
        <v>17</v>
      </c>
      <c r="H18" s="65">
        <f>VLOOKUP($A18,'Return Data'!$B$7:$R$2292,12,0)</f>
        <v>14.0032</v>
      </c>
      <c r="I18" s="66">
        <f t="shared" si="2"/>
        <v>21</v>
      </c>
      <c r="J18" s="65">
        <f>VLOOKUP($A18,'Return Data'!$B$7:$R$2292,13,0)</f>
        <v>24.127600000000001</v>
      </c>
      <c r="K18" s="66">
        <f t="shared" si="3"/>
        <v>21</v>
      </c>
      <c r="L18" s="65">
        <f>VLOOKUP($A18,'Return Data'!$B$7:$R$2292,17,0)</f>
        <v>11.874000000000001</v>
      </c>
      <c r="M18" s="66">
        <f t="shared" si="4"/>
        <v>18</v>
      </c>
      <c r="N18" s="65">
        <f>VLOOKUP($A18,'Return Data'!$B$7:$R$2292,14,0)</f>
        <v>12.7865</v>
      </c>
      <c r="O18" s="66">
        <f t="shared" si="8"/>
        <v>17</v>
      </c>
      <c r="P18" s="65">
        <f>VLOOKUP($A18,'Return Data'!$B$7:$R$2292,15,0)</f>
        <v>14.2347</v>
      </c>
      <c r="Q18" s="66">
        <f t="shared" si="9"/>
        <v>14</v>
      </c>
      <c r="R18" s="65">
        <f>VLOOKUP($A18,'Return Data'!$B$7:$R$2292,16,0)</f>
        <v>14.2973</v>
      </c>
      <c r="S18" s="67">
        <f t="shared" si="7"/>
        <v>16</v>
      </c>
    </row>
    <row r="19" spans="1:19" x14ac:dyDescent="0.3">
      <c r="A19" s="63" t="s">
        <v>840</v>
      </c>
      <c r="B19" s="64">
        <f>VLOOKUP($A19,'Return Data'!$B$7:$R$2292,3,0)</f>
        <v>44531</v>
      </c>
      <c r="C19" s="65">
        <f>VLOOKUP($A19,'Return Data'!$B$7:$R$2292,4,0)</f>
        <v>16.940999999999999</v>
      </c>
      <c r="D19" s="65">
        <f>VLOOKUP($A19,'Return Data'!$B$7:$R$2292,10,0)</f>
        <v>2.5484</v>
      </c>
      <c r="E19" s="66">
        <f t="shared" si="0"/>
        <v>8</v>
      </c>
      <c r="F19" s="65">
        <f>VLOOKUP($A19,'Return Data'!$B$7:$R$2292,11,0)</f>
        <v>15.7963</v>
      </c>
      <c r="G19" s="66">
        <f t="shared" si="1"/>
        <v>8</v>
      </c>
      <c r="H19" s="65">
        <f>VLOOKUP($A19,'Return Data'!$B$7:$R$2292,12,0)</f>
        <v>21.041699999999999</v>
      </c>
      <c r="I19" s="66">
        <f t="shared" si="2"/>
        <v>12</v>
      </c>
      <c r="J19" s="65">
        <f>VLOOKUP($A19,'Return Data'!$B$7:$R$2292,13,0)</f>
        <v>40.4377</v>
      </c>
      <c r="K19" s="66">
        <f t="shared" si="3"/>
        <v>12</v>
      </c>
      <c r="L19" s="65"/>
      <c r="M19" s="66"/>
      <c r="N19" s="65"/>
      <c r="O19" s="66"/>
      <c r="P19" s="65"/>
      <c r="Q19" s="66"/>
      <c r="R19" s="65">
        <f>VLOOKUP($A19,'Return Data'!$B$7:$R$2292,16,0)</f>
        <v>24.784199999999998</v>
      </c>
      <c r="S19" s="67">
        <f t="shared" si="7"/>
        <v>3</v>
      </c>
    </row>
    <row r="20" spans="1:19" x14ac:dyDescent="0.3">
      <c r="A20" s="63" t="s">
        <v>842</v>
      </c>
      <c r="B20" s="64">
        <f>VLOOKUP($A20,'Return Data'!$B$7:$R$2292,3,0)</f>
        <v>44531</v>
      </c>
      <c r="C20" s="65">
        <f>VLOOKUP($A20,'Return Data'!$B$7:$R$2292,4,0)</f>
        <v>16.361999999999998</v>
      </c>
      <c r="D20" s="65">
        <f>VLOOKUP($A20,'Return Data'!$B$7:$R$2292,10,0)</f>
        <v>-1.2314000000000001</v>
      </c>
      <c r="E20" s="66">
        <f t="shared" si="0"/>
        <v>20</v>
      </c>
      <c r="F20" s="65">
        <f>VLOOKUP($A20,'Return Data'!$B$7:$R$2292,11,0)</f>
        <v>9.0945</v>
      </c>
      <c r="G20" s="66">
        <f t="shared" si="1"/>
        <v>20</v>
      </c>
      <c r="H20" s="65">
        <f>VLOOKUP($A20,'Return Data'!$B$7:$R$2292,12,0)</f>
        <v>16.215599999999998</v>
      </c>
      <c r="I20" s="66">
        <f t="shared" si="2"/>
        <v>18</v>
      </c>
      <c r="J20" s="65">
        <f>VLOOKUP($A20,'Return Data'!$B$7:$R$2292,13,0)</f>
        <v>28.4907</v>
      </c>
      <c r="K20" s="66">
        <f t="shared" si="3"/>
        <v>19</v>
      </c>
      <c r="L20" s="65">
        <f>VLOOKUP($A20,'Return Data'!$B$7:$R$2292,17,0)</f>
        <v>18.661300000000001</v>
      </c>
      <c r="M20" s="66">
        <f t="shared" si="4"/>
        <v>16</v>
      </c>
      <c r="N20" s="65"/>
      <c r="O20" s="66"/>
      <c r="P20" s="65"/>
      <c r="Q20" s="66"/>
      <c r="R20" s="65">
        <f>VLOOKUP($A20,'Return Data'!$B$7:$R$2292,16,0)</f>
        <v>17.371700000000001</v>
      </c>
      <c r="S20" s="67">
        <f t="shared" si="7"/>
        <v>11</v>
      </c>
    </row>
    <row r="21" spans="1:19" x14ac:dyDescent="0.3">
      <c r="A21" s="63" t="s">
        <v>844</v>
      </c>
      <c r="B21" s="64">
        <f>VLOOKUP($A21,'Return Data'!$B$7:$R$2292,3,0)</f>
        <v>44531</v>
      </c>
      <c r="C21" s="65">
        <f>VLOOKUP($A21,'Return Data'!$B$7:$R$2292,4,0)</f>
        <v>20.608000000000001</v>
      </c>
      <c r="D21" s="65">
        <f>VLOOKUP($A21,'Return Data'!$B$7:$R$2292,10,0)</f>
        <v>4.4183000000000003</v>
      </c>
      <c r="E21" s="66">
        <f t="shared" si="0"/>
        <v>4</v>
      </c>
      <c r="F21" s="65">
        <f>VLOOKUP($A21,'Return Data'!$B$7:$R$2292,11,0)</f>
        <v>20.465299999999999</v>
      </c>
      <c r="G21" s="66">
        <f t="shared" si="1"/>
        <v>2</v>
      </c>
      <c r="H21" s="65">
        <f>VLOOKUP($A21,'Return Data'!$B$7:$R$2292,12,0)</f>
        <v>27.674900000000001</v>
      </c>
      <c r="I21" s="66">
        <f t="shared" si="2"/>
        <v>3</v>
      </c>
      <c r="J21" s="65">
        <f>VLOOKUP($A21,'Return Data'!$B$7:$R$2292,13,0)</f>
        <v>47.031999999999996</v>
      </c>
      <c r="K21" s="66">
        <f t="shared" si="3"/>
        <v>6</v>
      </c>
      <c r="L21" s="65"/>
      <c r="M21" s="66"/>
      <c r="N21" s="65"/>
      <c r="O21" s="66"/>
      <c r="P21" s="65"/>
      <c r="Q21" s="66"/>
      <c r="R21" s="65">
        <f>VLOOKUP($A21,'Return Data'!$B$7:$R$2292,16,0)</f>
        <v>32.735199999999999</v>
      </c>
      <c r="S21" s="67">
        <f t="shared" si="7"/>
        <v>1</v>
      </c>
    </row>
    <row r="22" spans="1:19" x14ac:dyDescent="0.3">
      <c r="A22" s="63" t="s">
        <v>846</v>
      </c>
      <c r="B22" s="64">
        <f>VLOOKUP($A22,'Return Data'!$B$7:$R$2292,3,0)</f>
        <v>44531</v>
      </c>
      <c r="C22" s="65">
        <f>VLOOKUP($A22,'Return Data'!$B$7:$R$2292,4,0)</f>
        <v>36.629600000000003</v>
      </c>
      <c r="D22" s="65">
        <f>VLOOKUP($A22,'Return Data'!$B$7:$R$2292,10,0)</f>
        <v>-2.5425</v>
      </c>
      <c r="E22" s="66">
        <f t="shared" si="0"/>
        <v>22</v>
      </c>
      <c r="F22" s="65">
        <f>VLOOKUP($A22,'Return Data'!$B$7:$R$2292,11,0)</f>
        <v>5.5385999999999997</v>
      </c>
      <c r="G22" s="66">
        <f t="shared" si="1"/>
        <v>22</v>
      </c>
      <c r="H22" s="65">
        <f>VLOOKUP($A22,'Return Data'!$B$7:$R$2292,12,0)</f>
        <v>11.087999999999999</v>
      </c>
      <c r="I22" s="66">
        <f t="shared" si="2"/>
        <v>22</v>
      </c>
      <c r="J22" s="65">
        <f>VLOOKUP($A22,'Return Data'!$B$7:$R$2292,13,0)</f>
        <v>22.008400000000002</v>
      </c>
      <c r="K22" s="66">
        <f t="shared" si="3"/>
        <v>22</v>
      </c>
      <c r="L22" s="65">
        <f>VLOOKUP($A22,'Return Data'!$B$7:$R$2292,17,0)</f>
        <v>18.680299999999999</v>
      </c>
      <c r="M22" s="66">
        <f t="shared" si="4"/>
        <v>15</v>
      </c>
      <c r="N22" s="65">
        <f>VLOOKUP($A22,'Return Data'!$B$7:$R$2292,14,0)</f>
        <v>17.649699999999999</v>
      </c>
      <c r="O22" s="66">
        <f t="shared" si="8"/>
        <v>12</v>
      </c>
      <c r="P22" s="65">
        <f>VLOOKUP($A22,'Return Data'!$B$7:$R$2292,15,0)</f>
        <v>15.9429</v>
      </c>
      <c r="Q22" s="66">
        <f t="shared" si="9"/>
        <v>12</v>
      </c>
      <c r="R22" s="65">
        <f>VLOOKUP($A22,'Return Data'!$B$7:$R$2292,16,0)</f>
        <v>16.3796</v>
      </c>
      <c r="S22" s="67">
        <f t="shared" si="7"/>
        <v>12</v>
      </c>
    </row>
    <row r="23" spans="1:19" x14ac:dyDescent="0.3">
      <c r="A23" s="63" t="s">
        <v>849</v>
      </c>
      <c r="B23" s="64">
        <f>VLOOKUP($A23,'Return Data'!$B$7:$R$2292,3,0)</f>
        <v>44531</v>
      </c>
      <c r="C23" s="65">
        <f>VLOOKUP($A23,'Return Data'!$B$7:$R$2292,4,0)</f>
        <v>81.042299999999997</v>
      </c>
      <c r="D23" s="65">
        <f>VLOOKUP($A23,'Return Data'!$B$7:$R$2292,10,0)</f>
        <v>2.4155000000000002</v>
      </c>
      <c r="E23" s="66">
        <f t="shared" si="0"/>
        <v>11</v>
      </c>
      <c r="F23" s="65">
        <f>VLOOKUP($A23,'Return Data'!$B$7:$R$2292,11,0)</f>
        <v>11.740600000000001</v>
      </c>
      <c r="G23" s="66">
        <f t="shared" si="1"/>
        <v>16</v>
      </c>
      <c r="H23" s="65">
        <f>VLOOKUP($A23,'Return Data'!$B$7:$R$2292,12,0)</f>
        <v>15.8232</v>
      </c>
      <c r="I23" s="66">
        <f t="shared" si="2"/>
        <v>19</v>
      </c>
      <c r="J23" s="65">
        <f>VLOOKUP($A23,'Return Data'!$B$7:$R$2292,13,0)</f>
        <v>47.365699999999997</v>
      </c>
      <c r="K23" s="66">
        <f t="shared" si="3"/>
        <v>5</v>
      </c>
      <c r="L23" s="65">
        <f>VLOOKUP($A23,'Return Data'!$B$7:$R$2292,17,0)</f>
        <v>27.593499999999999</v>
      </c>
      <c r="M23" s="66">
        <f t="shared" si="4"/>
        <v>6</v>
      </c>
      <c r="N23" s="65">
        <f>VLOOKUP($A23,'Return Data'!$B$7:$R$2292,14,0)</f>
        <v>20.7545</v>
      </c>
      <c r="O23" s="66">
        <f t="shared" si="8"/>
        <v>8</v>
      </c>
      <c r="P23" s="65">
        <f>VLOOKUP($A23,'Return Data'!$B$7:$R$2292,15,0)</f>
        <v>16.5548</v>
      </c>
      <c r="Q23" s="66">
        <f t="shared" si="9"/>
        <v>9</v>
      </c>
      <c r="R23" s="65">
        <f>VLOOKUP($A23,'Return Data'!$B$7:$R$2292,16,0)</f>
        <v>18.909300000000002</v>
      </c>
      <c r="S23" s="67">
        <f t="shared" si="7"/>
        <v>6</v>
      </c>
    </row>
    <row r="24" spans="1:19" x14ac:dyDescent="0.3">
      <c r="A24" s="63" t="s">
        <v>851</v>
      </c>
      <c r="B24" s="64">
        <f>VLOOKUP($A24,'Return Data'!$B$7:$R$2292,3,0)</f>
        <v>44531</v>
      </c>
      <c r="C24" s="65">
        <f>VLOOKUP($A24,'Return Data'!$B$7:$R$2292,4,0)</f>
        <v>116.97</v>
      </c>
      <c r="D24" s="65">
        <f>VLOOKUP($A24,'Return Data'!$B$7:$R$2292,10,0)</f>
        <v>2.5333000000000001</v>
      </c>
      <c r="E24" s="66">
        <f t="shared" si="0"/>
        <v>9</v>
      </c>
      <c r="F24" s="65">
        <f>VLOOKUP($A24,'Return Data'!$B$7:$R$2292,11,0)</f>
        <v>14.3514</v>
      </c>
      <c r="G24" s="66">
        <f t="shared" si="1"/>
        <v>10</v>
      </c>
      <c r="H24" s="65">
        <f>VLOOKUP($A24,'Return Data'!$B$7:$R$2292,12,0)</f>
        <v>22.494499999999999</v>
      </c>
      <c r="I24" s="66">
        <f t="shared" si="2"/>
        <v>10</v>
      </c>
      <c r="J24" s="65">
        <f>VLOOKUP($A24,'Return Data'!$B$7:$R$2292,13,0)</f>
        <v>42.646299999999997</v>
      </c>
      <c r="K24" s="66">
        <f t="shared" si="3"/>
        <v>8</v>
      </c>
      <c r="L24" s="65">
        <f>VLOOKUP($A24,'Return Data'!$B$7:$R$2292,17,0)</f>
        <v>27.828700000000001</v>
      </c>
      <c r="M24" s="66">
        <f t="shared" si="4"/>
        <v>5</v>
      </c>
      <c r="N24" s="65">
        <f>VLOOKUP($A24,'Return Data'!$B$7:$R$2292,14,0)</f>
        <v>22.092300000000002</v>
      </c>
      <c r="O24" s="66">
        <f t="shared" si="8"/>
        <v>3</v>
      </c>
      <c r="P24" s="65">
        <f>VLOOKUP($A24,'Return Data'!$B$7:$R$2292,15,0)</f>
        <v>18.693000000000001</v>
      </c>
      <c r="Q24" s="66">
        <f t="shared" si="9"/>
        <v>4</v>
      </c>
      <c r="R24" s="65">
        <f>VLOOKUP($A24,'Return Data'!$B$7:$R$2292,16,0)</f>
        <v>16.0471</v>
      </c>
      <c r="S24" s="67">
        <f t="shared" si="7"/>
        <v>13</v>
      </c>
    </row>
    <row r="25" spans="1:19" x14ac:dyDescent="0.3">
      <c r="A25" s="63" t="s">
        <v>853</v>
      </c>
      <c r="B25" s="64">
        <f>VLOOKUP($A25,'Return Data'!$B$7:$R$2292,3,0)</f>
        <v>44531</v>
      </c>
      <c r="C25" s="65">
        <f>VLOOKUP($A25,'Return Data'!$B$7:$R$2292,4,0)</f>
        <v>56.733400000000003</v>
      </c>
      <c r="D25" s="65">
        <f>VLOOKUP($A25,'Return Data'!$B$7:$R$2292,10,0)</f>
        <v>4.9987000000000004</v>
      </c>
      <c r="E25" s="66">
        <f t="shared" si="0"/>
        <v>3</v>
      </c>
      <c r="F25" s="65">
        <f>VLOOKUP($A25,'Return Data'!$B$7:$R$2292,11,0)</f>
        <v>9.0448000000000004</v>
      </c>
      <c r="G25" s="66">
        <f t="shared" si="1"/>
        <v>21</v>
      </c>
      <c r="H25" s="65">
        <f>VLOOKUP($A25,'Return Data'!$B$7:$R$2292,12,0)</f>
        <v>29.322500000000002</v>
      </c>
      <c r="I25" s="66">
        <f t="shared" si="2"/>
        <v>2</v>
      </c>
      <c r="J25" s="65">
        <f>VLOOKUP($A25,'Return Data'!$B$7:$R$2292,13,0)</f>
        <v>51.463099999999997</v>
      </c>
      <c r="K25" s="66">
        <f t="shared" si="3"/>
        <v>2</v>
      </c>
      <c r="L25" s="65">
        <f>VLOOKUP($A25,'Return Data'!$B$7:$R$2292,17,0)</f>
        <v>30.776900000000001</v>
      </c>
      <c r="M25" s="66">
        <f t="shared" si="4"/>
        <v>2</v>
      </c>
      <c r="N25" s="65">
        <f>VLOOKUP($A25,'Return Data'!$B$7:$R$2292,14,0)</f>
        <v>22.0688</v>
      </c>
      <c r="O25" s="66">
        <f t="shared" si="8"/>
        <v>4</v>
      </c>
      <c r="P25" s="65">
        <f>VLOOKUP($A25,'Return Data'!$B$7:$R$2292,15,0)</f>
        <v>17.822700000000001</v>
      </c>
      <c r="Q25" s="66">
        <f t="shared" si="9"/>
        <v>6</v>
      </c>
      <c r="R25" s="65">
        <f>VLOOKUP($A25,'Return Data'!$B$7:$R$2292,16,0)</f>
        <v>18.4011</v>
      </c>
      <c r="S25" s="67">
        <f t="shared" si="7"/>
        <v>7</v>
      </c>
    </row>
    <row r="26" spans="1:19" x14ac:dyDescent="0.3">
      <c r="A26" s="63" t="s">
        <v>854</v>
      </c>
      <c r="B26" s="64">
        <f>VLOOKUP($A26,'Return Data'!$B$7:$R$2292,3,0)</f>
        <v>44531</v>
      </c>
      <c r="C26" s="65">
        <f>VLOOKUP($A26,'Return Data'!$B$7:$R$2292,4,0)</f>
        <v>275.1354</v>
      </c>
      <c r="D26" s="65">
        <f>VLOOKUP($A26,'Return Data'!$B$7:$R$2292,10,0)</f>
        <v>9.6702999999999992</v>
      </c>
      <c r="E26" s="66">
        <f t="shared" si="0"/>
        <v>1</v>
      </c>
      <c r="F26" s="65">
        <f>VLOOKUP($A26,'Return Data'!$B$7:$R$2292,11,0)</f>
        <v>26.2453</v>
      </c>
      <c r="G26" s="66">
        <f t="shared" si="1"/>
        <v>1</v>
      </c>
      <c r="H26" s="65">
        <f>VLOOKUP($A26,'Return Data'!$B$7:$R$2292,12,0)</f>
        <v>37.106000000000002</v>
      </c>
      <c r="I26" s="66">
        <f t="shared" si="2"/>
        <v>1</v>
      </c>
      <c r="J26" s="65">
        <f>VLOOKUP($A26,'Return Data'!$B$7:$R$2292,13,0)</f>
        <v>52.265900000000002</v>
      </c>
      <c r="K26" s="66">
        <f t="shared" si="3"/>
        <v>1</v>
      </c>
      <c r="L26" s="65">
        <f>VLOOKUP($A26,'Return Data'!$B$7:$R$2292,17,0)</f>
        <v>30.017700000000001</v>
      </c>
      <c r="M26" s="66">
        <f t="shared" si="4"/>
        <v>4</v>
      </c>
      <c r="N26" s="65">
        <f>VLOOKUP($A26,'Return Data'!$B$7:$R$2292,14,0)</f>
        <v>26.587</v>
      </c>
      <c r="O26" s="66">
        <f t="shared" si="8"/>
        <v>2</v>
      </c>
      <c r="P26" s="65">
        <f>VLOOKUP($A26,'Return Data'!$B$7:$R$2292,15,0)</f>
        <v>21.789000000000001</v>
      </c>
      <c r="Q26" s="66">
        <f t="shared" si="9"/>
        <v>1</v>
      </c>
      <c r="R26" s="65">
        <f>VLOOKUP($A26,'Return Data'!$B$7:$R$2292,16,0)</f>
        <v>18.296600000000002</v>
      </c>
      <c r="S26" s="67">
        <f t="shared" si="7"/>
        <v>8</v>
      </c>
    </row>
    <row r="27" spans="1:19" x14ac:dyDescent="0.3">
      <c r="A27" s="63" t="s">
        <v>857</v>
      </c>
      <c r="B27" s="64">
        <f>VLOOKUP($A27,'Return Data'!$B$7:$R$2292,3,0)</f>
        <v>44531</v>
      </c>
      <c r="C27" s="65">
        <f>VLOOKUP($A27,'Return Data'!$B$7:$R$2292,4,0)</f>
        <v>285.53089999999997</v>
      </c>
      <c r="D27" s="65">
        <f>VLOOKUP($A27,'Return Data'!$B$7:$R$2292,10,0)</f>
        <v>-0.66669999999999996</v>
      </c>
      <c r="E27" s="66">
        <f t="shared" si="0"/>
        <v>19</v>
      </c>
      <c r="F27" s="65">
        <f>VLOOKUP($A27,'Return Data'!$B$7:$R$2292,11,0)</f>
        <v>11.9521</v>
      </c>
      <c r="G27" s="66">
        <f t="shared" si="1"/>
        <v>15</v>
      </c>
      <c r="H27" s="65">
        <f>VLOOKUP($A27,'Return Data'!$B$7:$R$2292,12,0)</f>
        <v>16.5213</v>
      </c>
      <c r="I27" s="66">
        <f t="shared" si="2"/>
        <v>17</v>
      </c>
      <c r="J27" s="65">
        <f>VLOOKUP($A27,'Return Data'!$B$7:$R$2292,13,0)</f>
        <v>33.567999999999998</v>
      </c>
      <c r="K27" s="66">
        <f t="shared" ref="K27" si="10">RANK(J27,J$8:J$29,0)</f>
        <v>16</v>
      </c>
      <c r="L27" s="65">
        <f>VLOOKUP($A27,'Return Data'!$B$7:$R$2292,17,0)</f>
        <v>18.870100000000001</v>
      </c>
      <c r="M27" s="66">
        <f t="shared" ref="M27" si="11">RANK(L27,L$8:L$29,0)</f>
        <v>14</v>
      </c>
      <c r="N27" s="65">
        <f>VLOOKUP($A27,'Return Data'!$B$7:$R$2292,14,0)</f>
        <v>17.573899999999998</v>
      </c>
      <c r="O27" s="66">
        <f t="shared" si="8"/>
        <v>13</v>
      </c>
      <c r="P27" s="65">
        <f>VLOOKUP($A27,'Return Data'!$B$7:$R$2292,15,0)</f>
        <v>18.163900000000002</v>
      </c>
      <c r="Q27" s="66">
        <f t="shared" si="9"/>
        <v>5</v>
      </c>
      <c r="R27" s="65">
        <f>VLOOKUP($A27,'Return Data'!$B$7:$R$2292,16,0)</f>
        <v>13.626099999999999</v>
      </c>
      <c r="S27" s="67">
        <f t="shared" si="7"/>
        <v>18</v>
      </c>
    </row>
    <row r="28" spans="1:19" x14ac:dyDescent="0.3">
      <c r="A28" s="63" t="s">
        <v>858</v>
      </c>
      <c r="B28" s="64">
        <f>VLOOKUP($A28,'Return Data'!$B$7:$R$2292,3,0)</f>
        <v>44531</v>
      </c>
      <c r="C28" s="65">
        <f>VLOOKUP($A28,'Return Data'!$B$7:$R$2292,4,0)</f>
        <v>15.396800000000001</v>
      </c>
      <c r="D28" s="65">
        <f>VLOOKUP($A28,'Return Data'!$B$7:$R$2292,10,0)</f>
        <v>0.58209999999999995</v>
      </c>
      <c r="E28" s="66">
        <f t="shared" si="0"/>
        <v>18</v>
      </c>
      <c r="F28" s="65">
        <f>VLOOKUP($A28,'Return Data'!$B$7:$R$2292,11,0)</f>
        <v>14.221299999999999</v>
      </c>
      <c r="G28" s="66">
        <f t="shared" si="1"/>
        <v>11</v>
      </c>
      <c r="H28" s="65">
        <f>VLOOKUP($A28,'Return Data'!$B$7:$R$2292,12,0)</f>
        <v>20.755400000000002</v>
      </c>
      <c r="I28" s="66">
        <f t="shared" ref="I28" si="12">RANK(H28,H$8:H$29,0)</f>
        <v>13</v>
      </c>
      <c r="J28" s="65">
        <f>VLOOKUP($A28,'Return Data'!$B$7:$R$2292,13,0)</f>
        <v>41.6188</v>
      </c>
      <c r="K28" s="66">
        <f t="shared" ref="K28:K29" si="13">RANK(J28,J$8:J$29,0)</f>
        <v>9</v>
      </c>
      <c r="L28" s="65"/>
      <c r="M28" s="66"/>
      <c r="N28" s="65"/>
      <c r="O28" s="66"/>
      <c r="P28" s="65"/>
      <c r="Q28" s="66"/>
      <c r="R28" s="65">
        <f>VLOOKUP($A28,'Return Data'!$B$7:$R$2292,16,0)</f>
        <v>24.194400000000002</v>
      </c>
      <c r="S28" s="67">
        <f t="shared" si="7"/>
        <v>4</v>
      </c>
    </row>
    <row r="29" spans="1:19" x14ac:dyDescent="0.3">
      <c r="A29" s="63" t="s">
        <v>860</v>
      </c>
      <c r="B29" s="64">
        <f>VLOOKUP($A29,'Return Data'!$B$7:$R$2292,3,0)</f>
        <v>44531</v>
      </c>
      <c r="C29" s="65">
        <f>VLOOKUP($A29,'Return Data'!$B$7:$R$2292,4,0)</f>
        <v>18.25</v>
      </c>
      <c r="D29" s="65">
        <f>VLOOKUP($A29,'Return Data'!$B$7:$R$2292,10,0)</f>
        <v>1.7847</v>
      </c>
      <c r="E29" s="66">
        <f t="shared" si="0"/>
        <v>13</v>
      </c>
      <c r="F29" s="65">
        <f>VLOOKUP($A29,'Return Data'!$B$7:$R$2292,11,0)</f>
        <v>17.817900000000002</v>
      </c>
      <c r="G29" s="66">
        <f t="shared" si="1"/>
        <v>4</v>
      </c>
      <c r="H29" s="65">
        <f>VLOOKUP($A29,'Return Data'!$B$7:$R$2292,12,0)</f>
        <v>22.812899999999999</v>
      </c>
      <c r="I29" s="66">
        <f>RANK(H29,H$8:H$29,0)</f>
        <v>9</v>
      </c>
      <c r="J29" s="65">
        <f>VLOOKUP($A29,'Return Data'!$B$7:$R$2292,13,0)</f>
        <v>41.144599999999997</v>
      </c>
      <c r="K29" s="66">
        <f t="shared" si="13"/>
        <v>11</v>
      </c>
      <c r="L29" s="65"/>
      <c r="M29" s="66"/>
      <c r="N29" s="65"/>
      <c r="O29" s="66"/>
      <c r="P29" s="65"/>
      <c r="Q29" s="66"/>
      <c r="R29" s="65">
        <f>VLOOKUP($A29,'Return Data'!$B$7:$R$2292,16,0)</f>
        <v>29.5154</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2.1692</v>
      </c>
      <c r="E31" s="74"/>
      <c r="F31" s="75">
        <f>AVERAGE(F8:F29)</f>
        <v>14.044631818181818</v>
      </c>
      <c r="G31" s="74"/>
      <c r="H31" s="75">
        <f>AVERAGE(H8:H29)</f>
        <v>21.187645454545454</v>
      </c>
      <c r="I31" s="74"/>
      <c r="J31" s="75">
        <f>AVERAGE(J8:J29)</f>
        <v>38.54278636363636</v>
      </c>
      <c r="K31" s="74"/>
      <c r="L31" s="75">
        <f>AVERAGE(L8:L29)</f>
        <v>23.242816666666666</v>
      </c>
      <c r="M31" s="74"/>
      <c r="N31" s="75">
        <f>AVERAGE(N8:N29)</f>
        <v>19.900123529411765</v>
      </c>
      <c r="O31" s="74"/>
      <c r="P31" s="75">
        <f>AVERAGE(P8:P29)</f>
        <v>17.330680000000005</v>
      </c>
      <c r="Q31" s="74"/>
      <c r="R31" s="75">
        <f>AVERAGE(R8:R29)</f>
        <v>17.964109090909087</v>
      </c>
      <c r="S31" s="76"/>
    </row>
    <row r="32" spans="1:19" x14ac:dyDescent="0.3">
      <c r="A32" s="73" t="s">
        <v>28</v>
      </c>
      <c r="B32" s="74"/>
      <c r="C32" s="74"/>
      <c r="D32" s="75">
        <f>MIN(D8:D29)</f>
        <v>-2.5425</v>
      </c>
      <c r="E32" s="74"/>
      <c r="F32" s="75">
        <f>MIN(F8:F29)</f>
        <v>5.5385999999999997</v>
      </c>
      <c r="G32" s="74"/>
      <c r="H32" s="75">
        <f>MIN(H8:H29)</f>
        <v>11.087999999999999</v>
      </c>
      <c r="I32" s="74"/>
      <c r="J32" s="75">
        <f>MIN(J8:J29)</f>
        <v>22.008400000000002</v>
      </c>
      <c r="K32" s="74"/>
      <c r="L32" s="75">
        <f>MIN(L8:L29)</f>
        <v>11.874000000000001</v>
      </c>
      <c r="M32" s="74"/>
      <c r="N32" s="75">
        <f>MIN(N8:N29)</f>
        <v>12.7865</v>
      </c>
      <c r="O32" s="74"/>
      <c r="P32" s="75">
        <f>MIN(P8:P29)</f>
        <v>13.220599999999999</v>
      </c>
      <c r="Q32" s="74"/>
      <c r="R32" s="75">
        <f>MIN(R8:R29)</f>
        <v>10.7339</v>
      </c>
      <c r="S32" s="76"/>
    </row>
    <row r="33" spans="1:19" ht="15" thickBot="1" x14ac:dyDescent="0.35">
      <c r="A33" s="77" t="s">
        <v>29</v>
      </c>
      <c r="B33" s="78"/>
      <c r="C33" s="78"/>
      <c r="D33" s="79">
        <f>MAX(D8:D29)</f>
        <v>9.6702999999999992</v>
      </c>
      <c r="E33" s="78"/>
      <c r="F33" s="79">
        <f>MAX(F8:F29)</f>
        <v>26.2453</v>
      </c>
      <c r="G33" s="78"/>
      <c r="H33" s="79">
        <f>MAX(H8:H29)</f>
        <v>37.106000000000002</v>
      </c>
      <c r="I33" s="78"/>
      <c r="J33" s="79">
        <f>MAX(J8:J29)</f>
        <v>52.265900000000002</v>
      </c>
      <c r="K33" s="78"/>
      <c r="L33" s="79">
        <f>MAX(L8:L29)</f>
        <v>31.070499999999999</v>
      </c>
      <c r="M33" s="78"/>
      <c r="N33" s="79">
        <f>MAX(N8:N29)</f>
        <v>30.335699999999999</v>
      </c>
      <c r="O33" s="78"/>
      <c r="P33" s="79">
        <f>MAX(P8:P29)</f>
        <v>21.789000000000001</v>
      </c>
      <c r="Q33" s="78"/>
      <c r="R33" s="79">
        <f>MAX(R8:R29)</f>
        <v>32.735199999999999</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817</v>
      </c>
      <c r="B8" s="64">
        <f>VLOOKUP($A8,'Return Data'!$B$7:$R$2292,3,0)</f>
        <v>44531</v>
      </c>
      <c r="C8" s="65">
        <f>VLOOKUP($A8,'Return Data'!$B$7:$R$2292,4,0)</f>
        <v>90.825199999999995</v>
      </c>
      <c r="D8" s="65">
        <f>VLOOKUP($A8,'Return Data'!$B$7:$R$2292,10,0)</f>
        <v>0.41930000000000001</v>
      </c>
      <c r="E8" s="66">
        <f t="shared" ref="E8:E29" si="0">RANK(D8,D$8:D$29,0)</f>
        <v>17</v>
      </c>
      <c r="F8" s="65">
        <f>VLOOKUP($A8,'Return Data'!$B$7:$R$2292,11,0)</f>
        <v>12.8619</v>
      </c>
      <c r="G8" s="66">
        <f t="shared" ref="G8:G29" si="1">RANK(F8,F$8:F$29,0)</f>
        <v>12</v>
      </c>
      <c r="H8" s="65">
        <f>VLOOKUP($A8,'Return Data'!$B$7:$R$2292,12,0)</f>
        <v>19.600300000000001</v>
      </c>
      <c r="I8" s="66">
        <f t="shared" ref="I8:I27" si="2">RANK(H8,H$8:H$29,0)</f>
        <v>12</v>
      </c>
      <c r="J8" s="65">
        <f>VLOOKUP($A8,'Return Data'!$B$7:$R$2292,13,0)</f>
        <v>33.505000000000003</v>
      </c>
      <c r="K8" s="66">
        <f t="shared" ref="K8:K18" si="3">RANK(J8,J$8:J$29,0)</f>
        <v>14</v>
      </c>
      <c r="L8" s="65">
        <f>VLOOKUP($A8,'Return Data'!$B$7:$R$2292,17,0)</f>
        <v>20.656199999999998</v>
      </c>
      <c r="M8" s="66">
        <f t="shared" ref="M8:M18" si="4">RANK(L8,L$8:L$29,0)</f>
        <v>10</v>
      </c>
      <c r="N8" s="65">
        <f>VLOOKUP($A8,'Return Data'!$B$7:$R$2292,14,0)</f>
        <v>17.5489</v>
      </c>
      <c r="O8" s="66">
        <f t="shared" ref="O8:O14" si="5">RANK(N8,N$8:N$29,0)</f>
        <v>9</v>
      </c>
      <c r="P8" s="65">
        <f>VLOOKUP($A8,'Return Data'!$B$7:$R$2292,15,0)</f>
        <v>14.9781</v>
      </c>
      <c r="Q8" s="66">
        <f>RANK(P8,P$8:P$29,0)</f>
        <v>9</v>
      </c>
      <c r="R8" s="65">
        <f>VLOOKUP($A8,'Return Data'!$B$7:$R$2292,16,0)</f>
        <v>14.672800000000001</v>
      </c>
      <c r="S8" s="67">
        <f t="shared" ref="S8:S29" si="6">RANK(R8,R$8:R$29,0)</f>
        <v>13</v>
      </c>
    </row>
    <row r="9" spans="1:20" x14ac:dyDescent="0.3">
      <c r="A9" s="63" t="s">
        <v>820</v>
      </c>
      <c r="B9" s="64">
        <f>VLOOKUP($A9,'Return Data'!$B$7:$R$2292,3,0)</f>
        <v>44531</v>
      </c>
      <c r="C9" s="65">
        <f>VLOOKUP($A9,'Return Data'!$B$7:$R$2292,4,0)</f>
        <v>46.3</v>
      </c>
      <c r="D9" s="65">
        <f>VLOOKUP($A9,'Return Data'!$B$7:$R$2292,10,0)</f>
        <v>0.78359999999999996</v>
      </c>
      <c r="E9" s="66">
        <f t="shared" si="0"/>
        <v>15</v>
      </c>
      <c r="F9" s="65">
        <f>VLOOKUP($A9,'Return Data'!$B$7:$R$2292,11,0)</f>
        <v>15.2315</v>
      </c>
      <c r="G9" s="66">
        <f t="shared" si="1"/>
        <v>7</v>
      </c>
      <c r="H9" s="65">
        <f>VLOOKUP($A9,'Return Data'!$B$7:$R$2292,12,0)</f>
        <v>21.745999999999999</v>
      </c>
      <c r="I9" s="66">
        <f t="shared" si="2"/>
        <v>9</v>
      </c>
      <c r="J9" s="65">
        <f>VLOOKUP($A9,'Return Data'!$B$7:$R$2292,13,0)</f>
        <v>32.702800000000003</v>
      </c>
      <c r="K9" s="66">
        <f t="shared" si="3"/>
        <v>15</v>
      </c>
      <c r="L9" s="65">
        <f>VLOOKUP($A9,'Return Data'!$B$7:$R$2292,17,0)</f>
        <v>23.103300000000001</v>
      </c>
      <c r="M9" s="66">
        <f t="shared" si="4"/>
        <v>8</v>
      </c>
      <c r="N9" s="65">
        <f>VLOOKUP($A9,'Return Data'!$B$7:$R$2292,14,0)</f>
        <v>20.416399999999999</v>
      </c>
      <c r="O9" s="66">
        <f t="shared" si="5"/>
        <v>4</v>
      </c>
      <c r="P9" s="65">
        <f>VLOOKUP($A9,'Return Data'!$B$7:$R$2292,15,0)</f>
        <v>19.958300000000001</v>
      </c>
      <c r="Q9" s="66">
        <f>RANK(P9,P$8:P$29,0)</f>
        <v>3</v>
      </c>
      <c r="R9" s="65">
        <f>VLOOKUP($A9,'Return Data'!$B$7:$R$2292,16,0)</f>
        <v>17.646799999999999</v>
      </c>
      <c r="S9" s="67">
        <f t="shared" si="6"/>
        <v>7</v>
      </c>
    </row>
    <row r="10" spans="1:20" x14ac:dyDescent="0.3">
      <c r="A10" s="63" t="s">
        <v>822</v>
      </c>
      <c r="B10" s="64">
        <f>VLOOKUP($A10,'Return Data'!$B$7:$R$2292,3,0)</f>
        <v>44531</v>
      </c>
      <c r="C10" s="65">
        <f>VLOOKUP($A10,'Return Data'!$B$7:$R$2292,4,0)</f>
        <v>14.391999999999999</v>
      </c>
      <c r="D10" s="65">
        <f>VLOOKUP($A10,'Return Data'!$B$7:$R$2292,10,0)</f>
        <v>0.53790000000000004</v>
      </c>
      <c r="E10" s="66">
        <f t="shared" si="0"/>
        <v>16</v>
      </c>
      <c r="F10" s="65">
        <f>VLOOKUP($A10,'Return Data'!$B$7:$R$2292,11,0)</f>
        <v>11.4795</v>
      </c>
      <c r="G10" s="66">
        <f t="shared" si="1"/>
        <v>14</v>
      </c>
      <c r="H10" s="65">
        <f>VLOOKUP($A10,'Return Data'!$B$7:$R$2292,12,0)</f>
        <v>17.103300000000001</v>
      </c>
      <c r="I10" s="66">
        <f t="shared" si="2"/>
        <v>15</v>
      </c>
      <c r="J10" s="65">
        <f>VLOOKUP($A10,'Return Data'!$B$7:$R$2292,13,0)</f>
        <v>28.764399999999998</v>
      </c>
      <c r="K10" s="66">
        <f t="shared" si="3"/>
        <v>17</v>
      </c>
      <c r="L10" s="65">
        <f>VLOOKUP($A10,'Return Data'!$B$7:$R$2292,17,0)</f>
        <v>19.7224</v>
      </c>
      <c r="M10" s="66">
        <f t="shared" si="4"/>
        <v>11</v>
      </c>
      <c r="N10" s="65">
        <f>VLOOKUP($A10,'Return Data'!$B$7:$R$2292,14,0)</f>
        <v>17.087800000000001</v>
      </c>
      <c r="O10" s="66">
        <f t="shared" si="5"/>
        <v>10</v>
      </c>
      <c r="P10" s="65"/>
      <c r="Q10" s="66"/>
      <c r="R10" s="65">
        <f>VLOOKUP($A10,'Return Data'!$B$7:$R$2292,16,0)</f>
        <v>9.1553000000000004</v>
      </c>
      <c r="S10" s="67">
        <f t="shared" si="6"/>
        <v>21</v>
      </c>
    </row>
    <row r="11" spans="1:20" x14ac:dyDescent="0.3">
      <c r="A11" s="63" t="s">
        <v>824</v>
      </c>
      <c r="B11" s="64">
        <f>VLOOKUP($A11,'Return Data'!$B$7:$R$2292,3,0)</f>
        <v>44531</v>
      </c>
      <c r="C11" s="65">
        <f>VLOOKUP($A11,'Return Data'!$B$7:$R$2292,4,0)</f>
        <v>33.856999999999999</v>
      </c>
      <c r="D11" s="65">
        <f>VLOOKUP($A11,'Return Data'!$B$7:$R$2292,10,0)</f>
        <v>-2.6762000000000001</v>
      </c>
      <c r="E11" s="66">
        <f t="shared" si="0"/>
        <v>21</v>
      </c>
      <c r="F11" s="65">
        <f>VLOOKUP($A11,'Return Data'!$B$7:$R$2292,11,0)</f>
        <v>8.9595000000000002</v>
      </c>
      <c r="G11" s="66">
        <f t="shared" si="1"/>
        <v>19</v>
      </c>
      <c r="H11" s="65">
        <f>VLOOKUP($A11,'Return Data'!$B$7:$R$2292,12,0)</f>
        <v>16.459099999999999</v>
      </c>
      <c r="I11" s="66">
        <f t="shared" si="2"/>
        <v>16</v>
      </c>
      <c r="J11" s="65">
        <f>VLOOKUP($A11,'Return Data'!$B$7:$R$2292,13,0)</f>
        <v>27.425699999999999</v>
      </c>
      <c r="K11" s="66">
        <f t="shared" si="3"/>
        <v>18</v>
      </c>
      <c r="L11" s="65">
        <f>VLOOKUP($A11,'Return Data'!$B$7:$R$2292,17,0)</f>
        <v>15.3066</v>
      </c>
      <c r="M11" s="66">
        <f t="shared" si="4"/>
        <v>17</v>
      </c>
      <c r="N11" s="65">
        <f>VLOOKUP($A11,'Return Data'!$B$7:$R$2292,14,0)</f>
        <v>15.626899999999999</v>
      </c>
      <c r="O11" s="66">
        <f t="shared" si="5"/>
        <v>14</v>
      </c>
      <c r="P11" s="65">
        <f>VLOOKUP($A11,'Return Data'!$B$7:$R$2292,15,0)</f>
        <v>13.225199999999999</v>
      </c>
      <c r="Q11" s="66">
        <f>RANK(P11,P$8:P$29,0)</f>
        <v>13</v>
      </c>
      <c r="R11" s="65">
        <f>VLOOKUP($A11,'Return Data'!$B$7:$R$2292,16,0)</f>
        <v>11.203099999999999</v>
      </c>
      <c r="S11" s="67">
        <f t="shared" si="6"/>
        <v>19</v>
      </c>
    </row>
    <row r="12" spans="1:20" x14ac:dyDescent="0.3">
      <c r="A12" s="63" t="s">
        <v>825</v>
      </c>
      <c r="B12" s="64">
        <f>VLOOKUP($A12,'Return Data'!$B$7:$R$2292,3,0)</f>
        <v>44531</v>
      </c>
      <c r="C12" s="65">
        <f>VLOOKUP($A12,'Return Data'!$B$7:$R$2292,4,0)</f>
        <v>64.842699999999994</v>
      </c>
      <c r="D12" s="65">
        <f>VLOOKUP($A12,'Return Data'!$B$7:$R$2292,10,0)</f>
        <v>2.8443000000000001</v>
      </c>
      <c r="E12" s="66">
        <f t="shared" si="0"/>
        <v>6</v>
      </c>
      <c r="F12" s="65">
        <f>VLOOKUP($A12,'Return Data'!$B$7:$R$2292,11,0)</f>
        <v>11.750400000000001</v>
      </c>
      <c r="G12" s="66">
        <f t="shared" si="1"/>
        <v>13</v>
      </c>
      <c r="H12" s="65">
        <f>VLOOKUP($A12,'Return Data'!$B$7:$R$2292,12,0)</f>
        <v>20.451799999999999</v>
      </c>
      <c r="I12" s="66">
        <f t="shared" si="2"/>
        <v>11</v>
      </c>
      <c r="J12" s="65">
        <f>VLOOKUP($A12,'Return Data'!$B$7:$R$2292,13,0)</f>
        <v>48.204799999999999</v>
      </c>
      <c r="K12" s="66">
        <f t="shared" si="3"/>
        <v>3</v>
      </c>
      <c r="L12" s="65">
        <f>VLOOKUP($A12,'Return Data'!$B$7:$R$2292,17,0)</f>
        <v>23.1861</v>
      </c>
      <c r="M12" s="66">
        <f t="shared" si="4"/>
        <v>7</v>
      </c>
      <c r="N12" s="65">
        <f>VLOOKUP($A12,'Return Data'!$B$7:$R$2292,14,0)</f>
        <v>20.374199999999998</v>
      </c>
      <c r="O12" s="66">
        <f t="shared" si="5"/>
        <v>5</v>
      </c>
      <c r="P12" s="65">
        <f>VLOOKUP($A12,'Return Data'!$B$7:$R$2292,15,0)</f>
        <v>16.057400000000001</v>
      </c>
      <c r="Q12" s="66">
        <f>RANK(P12,P$8:P$29,0)</f>
        <v>7</v>
      </c>
      <c r="R12" s="65">
        <f>VLOOKUP($A12,'Return Data'!$B$7:$R$2292,16,0)</f>
        <v>13.9016</v>
      </c>
      <c r="S12" s="67">
        <f t="shared" si="6"/>
        <v>15</v>
      </c>
    </row>
    <row r="13" spans="1:20" x14ac:dyDescent="0.3">
      <c r="A13" s="63" t="s">
        <v>827</v>
      </c>
      <c r="B13" s="64">
        <f>VLOOKUP($A13,'Return Data'!$B$7:$R$2292,3,0)</f>
        <v>44531</v>
      </c>
      <c r="C13" s="65">
        <f>VLOOKUP($A13,'Return Data'!$B$7:$R$2292,4,0)</f>
        <v>110.82</v>
      </c>
      <c r="D13" s="65">
        <f>VLOOKUP($A13,'Return Data'!$B$7:$R$2292,10,0)</f>
        <v>6.7290999999999999</v>
      </c>
      <c r="E13" s="66">
        <f t="shared" si="0"/>
        <v>2</v>
      </c>
      <c r="F13" s="65">
        <f>VLOOKUP($A13,'Return Data'!$B$7:$R$2292,11,0)</f>
        <v>15.7631</v>
      </c>
      <c r="G13" s="66">
        <f t="shared" si="1"/>
        <v>6</v>
      </c>
      <c r="H13" s="65">
        <f>VLOOKUP($A13,'Return Data'!$B$7:$R$2292,12,0)</f>
        <v>22.7637</v>
      </c>
      <c r="I13" s="66">
        <f t="shared" si="2"/>
        <v>5</v>
      </c>
      <c r="J13" s="65">
        <f>VLOOKUP($A13,'Return Data'!$B$7:$R$2292,13,0)</f>
        <v>48.488599999999998</v>
      </c>
      <c r="K13" s="66">
        <f t="shared" si="3"/>
        <v>2</v>
      </c>
      <c r="L13" s="65">
        <f>VLOOKUP($A13,'Return Data'!$B$7:$R$2292,17,0)</f>
        <v>19.164400000000001</v>
      </c>
      <c r="M13" s="66">
        <f t="shared" si="4"/>
        <v>12</v>
      </c>
      <c r="N13" s="65">
        <f>VLOOKUP($A13,'Return Data'!$B$7:$R$2292,14,0)</f>
        <v>15.091100000000001</v>
      </c>
      <c r="O13" s="66">
        <f t="shared" si="5"/>
        <v>15</v>
      </c>
      <c r="P13" s="65">
        <f>VLOOKUP($A13,'Return Data'!$B$7:$R$2292,15,0)</f>
        <v>12.0627</v>
      </c>
      <c r="Q13" s="66">
        <f>RANK(P13,P$8:P$29,0)</f>
        <v>15</v>
      </c>
      <c r="R13" s="65">
        <f>VLOOKUP($A13,'Return Data'!$B$7:$R$2292,16,0)</f>
        <v>14.9941</v>
      </c>
      <c r="S13" s="67">
        <f t="shared" si="6"/>
        <v>11</v>
      </c>
    </row>
    <row r="14" spans="1:20" x14ac:dyDescent="0.3">
      <c r="A14" s="63" t="s">
        <v>830</v>
      </c>
      <c r="B14" s="64">
        <f>VLOOKUP($A14,'Return Data'!$B$7:$R$2292,3,0)</f>
        <v>44531</v>
      </c>
      <c r="C14" s="65">
        <f>VLOOKUP($A14,'Return Data'!$B$7:$R$2292,4,0)</f>
        <v>48.67</v>
      </c>
      <c r="D14" s="65">
        <f>VLOOKUP($A14,'Return Data'!$B$7:$R$2292,10,0)</f>
        <v>2.4416000000000002</v>
      </c>
      <c r="E14" s="66">
        <f t="shared" si="0"/>
        <v>7</v>
      </c>
      <c r="F14" s="65">
        <f>VLOOKUP($A14,'Return Data'!$B$7:$R$2292,11,0)</f>
        <v>14.1149</v>
      </c>
      <c r="G14" s="66">
        <f t="shared" si="1"/>
        <v>9</v>
      </c>
      <c r="H14" s="65">
        <f>VLOOKUP($A14,'Return Data'!$B$7:$R$2292,12,0)</f>
        <v>22.563600000000001</v>
      </c>
      <c r="I14" s="66">
        <f t="shared" si="2"/>
        <v>6</v>
      </c>
      <c r="J14" s="65">
        <f>VLOOKUP($A14,'Return Data'!$B$7:$R$2292,13,0)</f>
        <v>43.1892</v>
      </c>
      <c r="K14" s="66">
        <f t="shared" si="3"/>
        <v>7</v>
      </c>
      <c r="L14" s="65">
        <f>VLOOKUP($A14,'Return Data'!$B$7:$R$2292,17,0)</f>
        <v>28.749600000000001</v>
      </c>
      <c r="M14" s="66">
        <f t="shared" si="4"/>
        <v>2</v>
      </c>
      <c r="N14" s="65">
        <f>VLOOKUP($A14,'Return Data'!$B$7:$R$2292,14,0)</f>
        <v>19.420200000000001</v>
      </c>
      <c r="O14" s="66">
        <f t="shared" si="5"/>
        <v>8</v>
      </c>
      <c r="P14" s="65">
        <f>VLOOKUP($A14,'Return Data'!$B$7:$R$2292,15,0)</f>
        <v>14.903600000000001</v>
      </c>
      <c r="Q14" s="66">
        <f>RANK(P14,P$8:P$29,0)</f>
        <v>11</v>
      </c>
      <c r="R14" s="65">
        <f>VLOOKUP($A14,'Return Data'!$B$7:$R$2292,16,0)</f>
        <v>13.4725</v>
      </c>
      <c r="S14" s="67">
        <f t="shared" si="6"/>
        <v>17</v>
      </c>
    </row>
    <row r="15" spans="1:20" x14ac:dyDescent="0.3">
      <c r="A15" s="63" t="s">
        <v>833</v>
      </c>
      <c r="B15" s="64">
        <f>VLOOKUP($A15,'Return Data'!$B$7:$R$2292,3,0)</f>
        <v>44531</v>
      </c>
      <c r="C15" s="65">
        <f>VLOOKUP($A15,'Return Data'!$B$7:$R$2292,4,0)</f>
        <v>15.23</v>
      </c>
      <c r="D15" s="65">
        <f>VLOOKUP($A15,'Return Data'!$B$7:$R$2292,10,0)</f>
        <v>3.9590000000000001</v>
      </c>
      <c r="E15" s="66">
        <f t="shared" si="0"/>
        <v>5</v>
      </c>
      <c r="F15" s="65">
        <f>VLOOKUP($A15,'Return Data'!$B$7:$R$2292,11,0)</f>
        <v>16.4373</v>
      </c>
      <c r="G15" s="66">
        <f t="shared" si="1"/>
        <v>5</v>
      </c>
      <c r="H15" s="65">
        <f>VLOOKUP($A15,'Return Data'!$B$7:$R$2292,12,0)</f>
        <v>22.133099999999999</v>
      </c>
      <c r="I15" s="66">
        <f t="shared" si="2"/>
        <v>8</v>
      </c>
      <c r="J15" s="65">
        <f>VLOOKUP($A15,'Return Data'!$B$7:$R$2292,13,0)</f>
        <v>34.066899999999997</v>
      </c>
      <c r="K15" s="66">
        <f t="shared" si="3"/>
        <v>13</v>
      </c>
      <c r="L15" s="65">
        <f>VLOOKUP($A15,'Return Data'!$B$7:$R$2292,17,0)</f>
        <v>22.573499999999999</v>
      </c>
      <c r="M15" s="66">
        <f t="shared" si="4"/>
        <v>9</v>
      </c>
      <c r="N15" s="65">
        <f>VLOOKUP($A15,'Return Data'!$B$7:$R$2292,14,0)</f>
        <v>16.637499999999999</v>
      </c>
      <c r="O15" s="66">
        <f>RANK(N15,N$8:N$29,0)</f>
        <v>11</v>
      </c>
      <c r="P15" s="65"/>
      <c r="Q15" s="66"/>
      <c r="R15" s="65">
        <f>VLOOKUP($A15,'Return Data'!$B$7:$R$2292,16,0)</f>
        <v>10.971299999999999</v>
      </c>
      <c r="S15" s="67">
        <f t="shared" si="6"/>
        <v>20</v>
      </c>
    </row>
    <row r="16" spans="1:20" x14ac:dyDescent="0.3">
      <c r="A16" s="63" t="s">
        <v>835</v>
      </c>
      <c r="B16" s="64">
        <f>VLOOKUP($A16,'Return Data'!$B$7:$R$2292,3,0)</f>
        <v>44531</v>
      </c>
      <c r="C16" s="65">
        <f>VLOOKUP($A16,'Return Data'!$B$7:$R$2292,4,0)</f>
        <v>53.33</v>
      </c>
      <c r="D16" s="65">
        <f>VLOOKUP($A16,'Return Data'!$B$7:$R$2292,10,0)</f>
        <v>2.1255999999999999</v>
      </c>
      <c r="E16" s="66">
        <f t="shared" si="0"/>
        <v>11</v>
      </c>
      <c r="F16" s="65">
        <f>VLOOKUP($A16,'Return Data'!$B$7:$R$2292,11,0)</f>
        <v>9.9588000000000001</v>
      </c>
      <c r="G16" s="66">
        <f t="shared" si="1"/>
        <v>18</v>
      </c>
      <c r="H16" s="65">
        <f>VLOOKUP($A16,'Return Data'!$B$7:$R$2292,12,0)</f>
        <v>13.7828</v>
      </c>
      <c r="I16" s="66">
        <f t="shared" si="2"/>
        <v>20</v>
      </c>
      <c r="J16" s="65">
        <f>VLOOKUP($A16,'Return Data'!$B$7:$R$2292,13,0)</f>
        <v>24.1966</v>
      </c>
      <c r="K16" s="66">
        <f t="shared" si="3"/>
        <v>20</v>
      </c>
      <c r="L16" s="65">
        <f>VLOOKUP($A16,'Return Data'!$B$7:$R$2292,17,0)</f>
        <v>18.4771</v>
      </c>
      <c r="M16" s="66">
        <f t="shared" si="4"/>
        <v>13</v>
      </c>
      <c r="N16" s="65">
        <f>VLOOKUP($A16,'Return Data'!$B$7:$R$2292,14,0)</f>
        <v>14.4147</v>
      </c>
      <c r="O16" s="66">
        <f>RANK(N16,N$8:N$29,0)</f>
        <v>16</v>
      </c>
      <c r="P16" s="65">
        <f>VLOOKUP($A16,'Return Data'!$B$7:$R$2292,15,0)</f>
        <v>14.9658</v>
      </c>
      <c r="Q16" s="66">
        <f>RANK(P16,P$8:P$29,0)</f>
        <v>10</v>
      </c>
      <c r="R16" s="65">
        <f>VLOOKUP($A16,'Return Data'!$B$7:$R$2292,16,0)</f>
        <v>11.2334</v>
      </c>
      <c r="S16" s="67">
        <f t="shared" si="6"/>
        <v>18</v>
      </c>
    </row>
    <row r="17" spans="1:19" x14ac:dyDescent="0.3">
      <c r="A17" s="63" t="s">
        <v>837</v>
      </c>
      <c r="B17" s="64">
        <f>VLOOKUP($A17,'Return Data'!$B$7:$R$2292,3,0)</f>
        <v>44531</v>
      </c>
      <c r="C17" s="65">
        <f>VLOOKUP($A17,'Return Data'!$B$7:$R$2292,4,0)</f>
        <v>29.877400000000002</v>
      </c>
      <c r="D17" s="65">
        <f>VLOOKUP($A17,'Return Data'!$B$7:$R$2292,10,0)</f>
        <v>1.9856</v>
      </c>
      <c r="E17" s="66">
        <f t="shared" si="0"/>
        <v>12</v>
      </c>
      <c r="F17" s="65">
        <f>VLOOKUP($A17,'Return Data'!$B$7:$R$2292,11,0)</f>
        <v>18.630800000000001</v>
      </c>
      <c r="G17" s="66">
        <f t="shared" si="1"/>
        <v>3</v>
      </c>
      <c r="H17" s="65">
        <f>VLOOKUP($A17,'Return Data'!$B$7:$R$2292,12,0)</f>
        <v>24.536899999999999</v>
      </c>
      <c r="I17" s="66">
        <f t="shared" si="2"/>
        <v>4</v>
      </c>
      <c r="J17" s="65">
        <f>VLOOKUP($A17,'Return Data'!$B$7:$R$2292,13,0)</f>
        <v>40.053199999999997</v>
      </c>
      <c r="K17" s="66">
        <f t="shared" si="3"/>
        <v>10</v>
      </c>
      <c r="L17" s="65">
        <f>VLOOKUP($A17,'Return Data'!$B$7:$R$2292,17,0)</f>
        <v>29.468800000000002</v>
      </c>
      <c r="M17" s="66">
        <f t="shared" si="4"/>
        <v>1</v>
      </c>
      <c r="N17" s="65">
        <f>VLOOKUP($A17,'Return Data'!$B$7:$R$2292,14,0)</f>
        <v>28.6282</v>
      </c>
      <c r="O17" s="66">
        <f>RANK(N17,N$8:N$29,0)</f>
        <v>1</v>
      </c>
      <c r="P17" s="65">
        <f>VLOOKUP($A17,'Return Data'!$B$7:$R$2292,15,0)</f>
        <v>20.025300000000001</v>
      </c>
      <c r="Q17" s="66">
        <f>RANK(P17,P$8:P$29,0)</f>
        <v>2</v>
      </c>
      <c r="R17" s="65">
        <f>VLOOKUP($A17,'Return Data'!$B$7:$R$2292,16,0)</f>
        <v>16.684799999999999</v>
      </c>
      <c r="S17" s="67">
        <f t="shared" si="6"/>
        <v>8</v>
      </c>
    </row>
    <row r="18" spans="1:19" x14ac:dyDescent="0.3">
      <c r="A18" s="63" t="s">
        <v>838</v>
      </c>
      <c r="B18" s="64">
        <f>VLOOKUP($A18,'Return Data'!$B$7:$R$2292,3,0)</f>
        <v>44531</v>
      </c>
      <c r="C18" s="65">
        <f>VLOOKUP($A18,'Return Data'!$B$7:$R$2292,4,0)</f>
        <v>11.4313</v>
      </c>
      <c r="D18" s="65">
        <f>VLOOKUP($A18,'Return Data'!$B$7:$R$2292,10,0)</f>
        <v>0.86109999999999998</v>
      </c>
      <c r="E18" s="66">
        <f t="shared" si="0"/>
        <v>14</v>
      </c>
      <c r="F18" s="65">
        <f>VLOOKUP($A18,'Return Data'!$B$7:$R$2292,11,0)</f>
        <v>10.4794</v>
      </c>
      <c r="G18" s="66">
        <f t="shared" si="1"/>
        <v>17</v>
      </c>
      <c r="H18" s="65">
        <f>VLOOKUP($A18,'Return Data'!$B$7:$R$2292,12,0)</f>
        <v>13.0625</v>
      </c>
      <c r="I18" s="66">
        <f t="shared" si="2"/>
        <v>21</v>
      </c>
      <c r="J18" s="65">
        <f>VLOOKUP($A18,'Return Data'!$B$7:$R$2292,13,0)</f>
        <v>22.769400000000001</v>
      </c>
      <c r="K18" s="66">
        <f t="shared" si="3"/>
        <v>21</v>
      </c>
      <c r="L18" s="65">
        <f>VLOOKUP($A18,'Return Data'!$B$7:$R$2292,17,0)</f>
        <v>10.4217</v>
      </c>
      <c r="M18" s="66">
        <f t="shared" si="4"/>
        <v>18</v>
      </c>
      <c r="N18" s="65">
        <f>VLOOKUP($A18,'Return Data'!$B$7:$R$2292,14,0)</f>
        <v>11.0907</v>
      </c>
      <c r="O18" s="66">
        <f>RANK(N18,N$8:N$29,0)</f>
        <v>17</v>
      </c>
      <c r="P18" s="65">
        <f>VLOOKUP($A18,'Return Data'!$B$7:$R$2292,15,0)</f>
        <v>12.758599999999999</v>
      </c>
      <c r="Q18" s="66">
        <f>RANK(P18,P$8:P$29,0)</f>
        <v>14</v>
      </c>
      <c r="R18" s="65">
        <f>VLOOKUP($A18,'Return Data'!$B$7:$R$2292,16,0)</f>
        <v>0.97760000000000002</v>
      </c>
      <c r="S18" s="67">
        <f t="shared" si="6"/>
        <v>22</v>
      </c>
    </row>
    <row r="19" spans="1:19" x14ac:dyDescent="0.3">
      <c r="A19" s="63" t="s">
        <v>841</v>
      </c>
      <c r="B19" s="64">
        <f>VLOOKUP($A19,'Return Data'!$B$7:$R$2292,3,0)</f>
        <v>44531</v>
      </c>
      <c r="C19" s="65">
        <f>VLOOKUP($A19,'Return Data'!$B$7:$R$2292,4,0)</f>
        <v>16.257000000000001</v>
      </c>
      <c r="D19" s="65">
        <f>VLOOKUP($A19,'Return Data'!$B$7:$R$2292,10,0)</f>
        <v>2.1360999999999999</v>
      </c>
      <c r="E19" s="66">
        <f t="shared" si="0"/>
        <v>10</v>
      </c>
      <c r="F19" s="65">
        <f>VLOOKUP($A19,'Return Data'!$B$7:$R$2292,11,0)</f>
        <v>14.858000000000001</v>
      </c>
      <c r="G19" s="66">
        <f t="shared" si="1"/>
        <v>8</v>
      </c>
      <c r="H19" s="65">
        <f>VLOOKUP($A19,'Return Data'!$B$7:$R$2292,12,0)</f>
        <v>19.527999999999999</v>
      </c>
      <c r="I19" s="66">
        <f t="shared" si="2"/>
        <v>13</v>
      </c>
      <c r="J19" s="65">
        <f>VLOOKUP($A19,'Return Data'!$B$7:$R$2292,13,0)</f>
        <v>38.0871</v>
      </c>
      <c r="K19" s="66">
        <f t="shared" ref="K19" si="7">RANK(J19,J$8:J$29,0)</f>
        <v>12</v>
      </c>
      <c r="L19" s="65"/>
      <c r="M19" s="66"/>
      <c r="N19" s="65"/>
      <c r="O19" s="66"/>
      <c r="P19" s="65"/>
      <c r="Q19" s="66"/>
      <c r="R19" s="65">
        <f>VLOOKUP($A19,'Return Data'!$B$7:$R$2292,16,0)</f>
        <v>22.642700000000001</v>
      </c>
      <c r="S19" s="67">
        <f t="shared" si="6"/>
        <v>3</v>
      </c>
    </row>
    <row r="20" spans="1:19" x14ac:dyDescent="0.3">
      <c r="A20" s="63" t="s">
        <v>843</v>
      </c>
      <c r="B20" s="64">
        <f>VLOOKUP($A20,'Return Data'!$B$7:$R$2292,3,0)</f>
        <v>44531</v>
      </c>
      <c r="C20" s="65">
        <f>VLOOKUP($A20,'Return Data'!$B$7:$R$2292,4,0)</f>
        <v>15.798999999999999</v>
      </c>
      <c r="D20" s="65">
        <f>VLOOKUP($A20,'Return Data'!$B$7:$R$2292,10,0)</f>
        <v>-1.5331999999999999</v>
      </c>
      <c r="E20" s="66">
        <f t="shared" si="0"/>
        <v>20</v>
      </c>
      <c r="F20" s="65">
        <f>VLOOKUP($A20,'Return Data'!$B$7:$R$2292,11,0)</f>
        <v>8.4202999999999992</v>
      </c>
      <c r="G20" s="66">
        <f t="shared" si="1"/>
        <v>20</v>
      </c>
      <c r="H20" s="65">
        <f>VLOOKUP($A20,'Return Data'!$B$7:$R$2292,12,0)</f>
        <v>15.1531</v>
      </c>
      <c r="I20" s="66">
        <f t="shared" si="2"/>
        <v>19</v>
      </c>
      <c r="J20" s="65">
        <f>VLOOKUP($A20,'Return Data'!$B$7:$R$2292,13,0)</f>
        <v>26.950600000000001</v>
      </c>
      <c r="K20" s="66">
        <f t="shared" ref="K20:K27" si="8">RANK(J20,J$8:J$29,0)</f>
        <v>19</v>
      </c>
      <c r="L20" s="65">
        <f>VLOOKUP($A20,'Return Data'!$B$7:$R$2292,17,0)</f>
        <v>17.2714</v>
      </c>
      <c r="M20" s="66">
        <f t="shared" ref="M20" si="9">RANK(L20,L$8:L$29,0)</f>
        <v>15</v>
      </c>
      <c r="N20" s="65"/>
      <c r="O20" s="66"/>
      <c r="P20" s="65"/>
      <c r="Q20" s="66"/>
      <c r="R20" s="65">
        <f>VLOOKUP($A20,'Return Data'!$B$7:$R$2292,16,0)</f>
        <v>16.042400000000001</v>
      </c>
      <c r="S20" s="67">
        <f t="shared" si="6"/>
        <v>10</v>
      </c>
    </row>
    <row r="21" spans="1:19" x14ac:dyDescent="0.3">
      <c r="A21" s="63" t="s">
        <v>845</v>
      </c>
      <c r="B21" s="64">
        <f>VLOOKUP($A21,'Return Data'!$B$7:$R$2292,3,0)</f>
        <v>44531</v>
      </c>
      <c r="C21" s="65">
        <f>VLOOKUP($A21,'Return Data'!$B$7:$R$2292,4,0)</f>
        <v>19.789000000000001</v>
      </c>
      <c r="D21" s="65">
        <f>VLOOKUP($A21,'Return Data'!$B$7:$R$2292,10,0)</f>
        <v>4.0430999999999999</v>
      </c>
      <c r="E21" s="66">
        <f t="shared" si="0"/>
        <v>4</v>
      </c>
      <c r="F21" s="65">
        <f>VLOOKUP($A21,'Return Data'!$B$7:$R$2292,11,0)</f>
        <v>19.599900000000002</v>
      </c>
      <c r="G21" s="66">
        <f t="shared" si="1"/>
        <v>2</v>
      </c>
      <c r="H21" s="65">
        <f>VLOOKUP($A21,'Return Data'!$B$7:$R$2292,12,0)</f>
        <v>26.277799999999999</v>
      </c>
      <c r="I21" s="66">
        <f t="shared" si="2"/>
        <v>3</v>
      </c>
      <c r="J21" s="65">
        <f>VLOOKUP($A21,'Return Data'!$B$7:$R$2292,13,0)</f>
        <v>44.868200000000002</v>
      </c>
      <c r="K21" s="66">
        <f t="shared" si="8"/>
        <v>6</v>
      </c>
      <c r="L21" s="65"/>
      <c r="M21" s="66"/>
      <c r="N21" s="65"/>
      <c r="O21" s="66"/>
      <c r="P21" s="65"/>
      <c r="Q21" s="66"/>
      <c r="R21" s="65">
        <f>VLOOKUP($A21,'Return Data'!$B$7:$R$2292,16,0)</f>
        <v>30.643799999999999</v>
      </c>
      <c r="S21" s="67">
        <f t="shared" si="6"/>
        <v>1</v>
      </c>
    </row>
    <row r="22" spans="1:19" x14ac:dyDescent="0.3">
      <c r="A22" s="63" t="s">
        <v>847</v>
      </c>
      <c r="B22" s="64">
        <f>VLOOKUP($A22,'Return Data'!$B$7:$R$2292,3,0)</f>
        <v>44531</v>
      </c>
      <c r="C22" s="65">
        <f>VLOOKUP($A22,'Return Data'!$B$7:$R$2292,4,0)</f>
        <v>32.673299999999998</v>
      </c>
      <c r="D22" s="65">
        <f>VLOOKUP($A22,'Return Data'!$B$7:$R$2292,10,0)</f>
        <v>-2.8456000000000001</v>
      </c>
      <c r="E22" s="66">
        <f t="shared" si="0"/>
        <v>22</v>
      </c>
      <c r="F22" s="65">
        <f>VLOOKUP($A22,'Return Data'!$B$7:$R$2292,11,0)</f>
        <v>4.8780999999999999</v>
      </c>
      <c r="G22" s="66">
        <f t="shared" si="1"/>
        <v>22</v>
      </c>
      <c r="H22" s="65">
        <f>VLOOKUP($A22,'Return Data'!$B$7:$R$2292,12,0)</f>
        <v>10.0671</v>
      </c>
      <c r="I22" s="66">
        <f t="shared" si="2"/>
        <v>22</v>
      </c>
      <c r="J22" s="65">
        <f>VLOOKUP($A22,'Return Data'!$B$7:$R$2292,13,0)</f>
        <v>20.5474</v>
      </c>
      <c r="K22" s="66">
        <f t="shared" si="8"/>
        <v>22</v>
      </c>
      <c r="L22" s="65">
        <f>VLOOKUP($A22,'Return Data'!$B$7:$R$2292,17,0)</f>
        <v>17.201699999999999</v>
      </c>
      <c r="M22" s="66">
        <f t="shared" ref="M22:M27" si="10">RANK(L22,L$8:L$29,0)</f>
        <v>16</v>
      </c>
      <c r="N22" s="65">
        <f>VLOOKUP($A22,'Return Data'!$B$7:$R$2292,14,0)</f>
        <v>16.237500000000001</v>
      </c>
      <c r="O22" s="66">
        <f t="shared" ref="O22:O27" si="11">RANK(N22,N$8:N$29,0)</f>
        <v>13</v>
      </c>
      <c r="P22" s="65">
        <f>VLOOKUP($A22,'Return Data'!$B$7:$R$2292,15,0)</f>
        <v>14.4717</v>
      </c>
      <c r="Q22" s="66">
        <f t="shared" ref="Q22:Q27" si="12">RANK(P22,P$8:P$29,0)</f>
        <v>12</v>
      </c>
      <c r="R22" s="65">
        <f>VLOOKUP($A22,'Return Data'!$B$7:$R$2292,16,0)</f>
        <v>14.835699999999999</v>
      </c>
      <c r="S22" s="67">
        <f t="shared" si="6"/>
        <v>12</v>
      </c>
    </row>
    <row r="23" spans="1:19" x14ac:dyDescent="0.3">
      <c r="A23" s="63" t="s">
        <v>848</v>
      </c>
      <c r="B23" s="64">
        <f>VLOOKUP($A23,'Return Data'!$B$7:$R$2292,3,0)</f>
        <v>44531</v>
      </c>
      <c r="C23" s="65">
        <f>VLOOKUP($A23,'Return Data'!$B$7:$R$2292,4,0)</f>
        <v>75.539599999999993</v>
      </c>
      <c r="D23" s="65">
        <f>VLOOKUP($A23,'Return Data'!$B$7:$R$2292,10,0)</f>
        <v>2.2429999999999999</v>
      </c>
      <c r="E23" s="66">
        <f t="shared" si="0"/>
        <v>9</v>
      </c>
      <c r="F23" s="65">
        <f>VLOOKUP($A23,'Return Data'!$B$7:$R$2292,11,0)</f>
        <v>11.363799999999999</v>
      </c>
      <c r="G23" s="66">
        <f t="shared" si="1"/>
        <v>16</v>
      </c>
      <c r="H23" s="65">
        <f>VLOOKUP($A23,'Return Data'!$B$7:$R$2292,12,0)</f>
        <v>15.2386</v>
      </c>
      <c r="I23" s="66">
        <f t="shared" si="2"/>
        <v>18</v>
      </c>
      <c r="J23" s="65">
        <f>VLOOKUP($A23,'Return Data'!$B$7:$R$2292,13,0)</f>
        <v>46.380400000000002</v>
      </c>
      <c r="K23" s="66">
        <f t="shared" si="8"/>
        <v>5</v>
      </c>
      <c r="L23" s="65">
        <f>VLOOKUP($A23,'Return Data'!$B$7:$R$2292,17,0)</f>
        <v>26.740400000000001</v>
      </c>
      <c r="M23" s="66">
        <f t="shared" si="10"/>
        <v>5</v>
      </c>
      <c r="N23" s="65">
        <f>VLOOKUP($A23,'Return Data'!$B$7:$R$2292,14,0)</f>
        <v>19.9468</v>
      </c>
      <c r="O23" s="66">
        <f t="shared" si="11"/>
        <v>7</v>
      </c>
      <c r="P23" s="65">
        <f>VLOOKUP($A23,'Return Data'!$B$7:$R$2292,15,0)</f>
        <v>15.6233</v>
      </c>
      <c r="Q23" s="66">
        <f t="shared" si="12"/>
        <v>8</v>
      </c>
      <c r="R23" s="65">
        <f>VLOOKUP($A23,'Return Data'!$B$7:$R$2292,16,0)</f>
        <v>14.4907</v>
      </c>
      <c r="S23" s="67">
        <f t="shared" si="6"/>
        <v>14</v>
      </c>
    </row>
    <row r="24" spans="1:19" x14ac:dyDescent="0.3">
      <c r="A24" s="63" t="s">
        <v>850</v>
      </c>
      <c r="B24" s="64">
        <f>VLOOKUP($A24,'Return Data'!$B$7:$R$2292,3,0)</f>
        <v>44531</v>
      </c>
      <c r="C24" s="65">
        <f>VLOOKUP($A24,'Return Data'!$B$7:$R$2292,4,0)</f>
        <v>109.68</v>
      </c>
      <c r="D24" s="65">
        <f>VLOOKUP($A24,'Return Data'!$B$7:$R$2292,10,0)</f>
        <v>2.2848000000000002</v>
      </c>
      <c r="E24" s="66">
        <f t="shared" si="0"/>
        <v>8</v>
      </c>
      <c r="F24" s="65">
        <f>VLOOKUP($A24,'Return Data'!$B$7:$R$2292,11,0)</f>
        <v>13.811400000000001</v>
      </c>
      <c r="G24" s="66">
        <f t="shared" si="1"/>
        <v>10</v>
      </c>
      <c r="H24" s="65">
        <f>VLOOKUP($A24,'Return Data'!$B$7:$R$2292,12,0)</f>
        <v>21.6099</v>
      </c>
      <c r="I24" s="66">
        <f t="shared" si="2"/>
        <v>10</v>
      </c>
      <c r="J24" s="65">
        <f>VLOOKUP($A24,'Return Data'!$B$7:$R$2292,13,0)</f>
        <v>41.303800000000003</v>
      </c>
      <c r="K24" s="66">
        <f t="shared" si="8"/>
        <v>8</v>
      </c>
      <c r="L24" s="65">
        <f>VLOOKUP($A24,'Return Data'!$B$7:$R$2292,17,0)</f>
        <v>26.719799999999999</v>
      </c>
      <c r="M24" s="66">
        <f t="shared" si="10"/>
        <v>6</v>
      </c>
      <c r="N24" s="65">
        <f>VLOOKUP($A24,'Return Data'!$B$7:$R$2292,14,0)</f>
        <v>21.154599999999999</v>
      </c>
      <c r="O24" s="66">
        <f t="shared" si="11"/>
        <v>3</v>
      </c>
      <c r="P24" s="65">
        <f>VLOOKUP($A24,'Return Data'!$B$7:$R$2292,15,0)</f>
        <v>17.7605</v>
      </c>
      <c r="Q24" s="66">
        <f t="shared" si="12"/>
        <v>4</v>
      </c>
      <c r="R24" s="65">
        <f>VLOOKUP($A24,'Return Data'!$B$7:$R$2292,16,0)</f>
        <v>16.075900000000001</v>
      </c>
      <c r="S24" s="67">
        <f t="shared" si="6"/>
        <v>9</v>
      </c>
    </row>
    <row r="25" spans="1:19" x14ac:dyDescent="0.3">
      <c r="A25" s="63" t="s">
        <v>852</v>
      </c>
      <c r="B25" s="64">
        <f>VLOOKUP($A25,'Return Data'!$B$7:$R$2292,3,0)</f>
        <v>44531</v>
      </c>
      <c r="C25" s="65">
        <f>VLOOKUP($A25,'Return Data'!$B$7:$R$2292,4,0)</f>
        <v>54.345500000000001</v>
      </c>
      <c r="D25" s="65">
        <f>VLOOKUP($A25,'Return Data'!$B$7:$R$2292,10,0)</f>
        <v>4.3901000000000003</v>
      </c>
      <c r="E25" s="66">
        <f t="shared" si="0"/>
        <v>3</v>
      </c>
      <c r="F25" s="65">
        <f>VLOOKUP($A25,'Return Data'!$B$7:$R$2292,11,0)</f>
        <v>7.9169999999999998</v>
      </c>
      <c r="G25" s="66">
        <f t="shared" si="1"/>
        <v>21</v>
      </c>
      <c r="H25" s="65">
        <f>VLOOKUP($A25,'Return Data'!$B$7:$R$2292,12,0)</f>
        <v>27.156099999999999</v>
      </c>
      <c r="I25" s="66">
        <f t="shared" si="2"/>
        <v>2</v>
      </c>
      <c r="J25" s="65">
        <f>VLOOKUP($A25,'Return Data'!$B$7:$R$2292,13,0)</f>
        <v>48.183700000000002</v>
      </c>
      <c r="K25" s="66">
        <f t="shared" si="8"/>
        <v>4</v>
      </c>
      <c r="L25" s="65">
        <f>VLOOKUP($A25,'Return Data'!$B$7:$R$2292,17,0)</f>
        <v>28.380099999999999</v>
      </c>
      <c r="M25" s="66">
        <f t="shared" si="10"/>
        <v>4</v>
      </c>
      <c r="N25" s="65">
        <f>VLOOKUP($A25,'Return Data'!$B$7:$R$2292,14,0)</f>
        <v>20.1294</v>
      </c>
      <c r="O25" s="66">
        <f t="shared" si="11"/>
        <v>6</v>
      </c>
      <c r="P25" s="65">
        <f>VLOOKUP($A25,'Return Data'!$B$7:$R$2292,15,0)</f>
        <v>16.5623</v>
      </c>
      <c r="Q25" s="66">
        <f t="shared" si="12"/>
        <v>6</v>
      </c>
      <c r="R25" s="65">
        <f>VLOOKUP($A25,'Return Data'!$B$7:$R$2292,16,0)</f>
        <v>13.527100000000001</v>
      </c>
      <c r="S25" s="67">
        <f t="shared" si="6"/>
        <v>16</v>
      </c>
    </row>
    <row r="26" spans="1:19" x14ac:dyDescent="0.3">
      <c r="A26" s="63" t="s">
        <v>855</v>
      </c>
      <c r="B26" s="64">
        <f>VLOOKUP($A26,'Return Data'!$B$7:$R$2292,3,0)</f>
        <v>44531</v>
      </c>
      <c r="C26" s="65">
        <f>VLOOKUP($A26,'Return Data'!$B$7:$R$2292,4,0)</f>
        <v>253.2302</v>
      </c>
      <c r="D26" s="65">
        <f>VLOOKUP($A26,'Return Data'!$B$7:$R$2292,10,0)</f>
        <v>9.3775999999999993</v>
      </c>
      <c r="E26" s="66">
        <f t="shared" si="0"/>
        <v>1</v>
      </c>
      <c r="F26" s="65">
        <f>VLOOKUP($A26,'Return Data'!$B$7:$R$2292,11,0)</f>
        <v>25.579599999999999</v>
      </c>
      <c r="G26" s="66">
        <f t="shared" si="1"/>
        <v>1</v>
      </c>
      <c r="H26" s="65">
        <f>VLOOKUP($A26,'Return Data'!$B$7:$R$2292,12,0)</f>
        <v>36.001899999999999</v>
      </c>
      <c r="I26" s="66">
        <f t="shared" si="2"/>
        <v>1</v>
      </c>
      <c r="J26" s="65">
        <f>VLOOKUP($A26,'Return Data'!$B$7:$R$2292,13,0)</f>
        <v>50.632199999999997</v>
      </c>
      <c r="K26" s="66">
        <f t="shared" si="8"/>
        <v>1</v>
      </c>
      <c r="L26" s="65">
        <f>VLOOKUP($A26,'Return Data'!$B$7:$R$2292,17,0)</f>
        <v>28.646100000000001</v>
      </c>
      <c r="M26" s="66">
        <f t="shared" si="10"/>
        <v>3</v>
      </c>
      <c r="N26" s="65">
        <f>VLOOKUP($A26,'Return Data'!$B$7:$R$2292,14,0)</f>
        <v>25.293099999999999</v>
      </c>
      <c r="O26" s="66">
        <f t="shared" si="11"/>
        <v>2</v>
      </c>
      <c r="P26" s="65">
        <f>VLOOKUP($A26,'Return Data'!$B$7:$R$2292,15,0)</f>
        <v>20.578700000000001</v>
      </c>
      <c r="Q26" s="66">
        <f t="shared" si="12"/>
        <v>1</v>
      </c>
      <c r="R26" s="65">
        <f>VLOOKUP($A26,'Return Data'!$B$7:$R$2292,16,0)</f>
        <v>20.735299999999999</v>
      </c>
      <c r="S26" s="67">
        <f t="shared" si="6"/>
        <v>5</v>
      </c>
    </row>
    <row r="27" spans="1:19" x14ac:dyDescent="0.3">
      <c r="A27" s="63" t="s">
        <v>856</v>
      </c>
      <c r="B27" s="64">
        <f>VLOOKUP($A27,'Return Data'!$B$7:$R$2292,3,0)</f>
        <v>44531</v>
      </c>
      <c r="C27" s="65">
        <f>VLOOKUP($A27,'Return Data'!$B$7:$R$2292,4,0)</f>
        <v>267.01920000000001</v>
      </c>
      <c r="D27" s="65">
        <f>VLOOKUP($A27,'Return Data'!$B$7:$R$2292,10,0)</f>
        <v>-0.90810000000000002</v>
      </c>
      <c r="E27" s="66">
        <f t="shared" si="0"/>
        <v>19</v>
      </c>
      <c r="F27" s="65">
        <f>VLOOKUP($A27,'Return Data'!$B$7:$R$2292,11,0)</f>
        <v>11.404400000000001</v>
      </c>
      <c r="G27" s="66">
        <f t="shared" si="1"/>
        <v>15</v>
      </c>
      <c r="H27" s="65">
        <f>VLOOKUP($A27,'Return Data'!$B$7:$R$2292,12,0)</f>
        <v>15.6662</v>
      </c>
      <c r="I27" s="66">
        <f t="shared" si="2"/>
        <v>17</v>
      </c>
      <c r="J27" s="65">
        <f>VLOOKUP($A27,'Return Data'!$B$7:$R$2292,13,0)</f>
        <v>32.276800000000001</v>
      </c>
      <c r="K27" s="66">
        <f t="shared" si="8"/>
        <v>16</v>
      </c>
      <c r="L27" s="65">
        <f>VLOOKUP($A27,'Return Data'!$B$7:$R$2292,17,0)</f>
        <v>17.754100000000001</v>
      </c>
      <c r="M27" s="66">
        <f t="shared" si="10"/>
        <v>14</v>
      </c>
      <c r="N27" s="65">
        <f>VLOOKUP($A27,'Return Data'!$B$7:$R$2292,14,0)</f>
        <v>16.557300000000001</v>
      </c>
      <c r="O27" s="66">
        <f t="shared" si="11"/>
        <v>12</v>
      </c>
      <c r="P27" s="65">
        <f>VLOOKUP($A27,'Return Data'!$B$7:$R$2292,15,0)</f>
        <v>16.956299999999999</v>
      </c>
      <c r="Q27" s="66">
        <f t="shared" si="12"/>
        <v>5</v>
      </c>
      <c r="R27" s="65">
        <f>VLOOKUP($A27,'Return Data'!$B$7:$R$2292,16,0)</f>
        <v>18.497699999999998</v>
      </c>
      <c r="S27" s="67">
        <f t="shared" si="6"/>
        <v>6</v>
      </c>
    </row>
    <row r="28" spans="1:19" x14ac:dyDescent="0.3">
      <c r="A28" s="63" t="s">
        <v>859</v>
      </c>
      <c r="B28" s="64">
        <f>VLOOKUP($A28,'Return Data'!$B$7:$R$2292,3,0)</f>
        <v>44531</v>
      </c>
      <c r="C28" s="65">
        <f>VLOOKUP($A28,'Return Data'!$B$7:$R$2292,4,0)</f>
        <v>14.8307</v>
      </c>
      <c r="D28" s="65">
        <f>VLOOKUP($A28,'Return Data'!$B$7:$R$2292,10,0)</f>
        <v>0.15329999999999999</v>
      </c>
      <c r="E28" s="66">
        <f t="shared" si="0"/>
        <v>18</v>
      </c>
      <c r="F28" s="65">
        <f>VLOOKUP($A28,'Return Data'!$B$7:$R$2292,11,0)</f>
        <v>13.319599999999999</v>
      </c>
      <c r="G28" s="66">
        <f t="shared" si="1"/>
        <v>11</v>
      </c>
      <c r="H28" s="65">
        <f>VLOOKUP($A28,'Return Data'!$B$7:$R$2292,12,0)</f>
        <v>19.2667</v>
      </c>
      <c r="I28" s="66">
        <f>RANK(H28,H$8:H$29,0)</f>
        <v>14</v>
      </c>
      <c r="J28" s="65">
        <f>VLOOKUP($A28,'Return Data'!$B$7:$R$2292,13,0)</f>
        <v>39.272399999999998</v>
      </c>
      <c r="K28" s="66">
        <f t="shared" ref="K28" si="13">RANK(J28,J$8:J$29,0)</f>
        <v>11</v>
      </c>
      <c r="L28" s="65"/>
      <c r="M28" s="66"/>
      <c r="N28" s="65"/>
      <c r="O28" s="66"/>
      <c r="P28" s="65"/>
      <c r="Q28" s="66"/>
      <c r="R28" s="65">
        <f>VLOOKUP($A28,'Return Data'!$B$7:$R$2292,16,0)</f>
        <v>21.880400000000002</v>
      </c>
      <c r="S28" s="67">
        <f t="shared" si="6"/>
        <v>4</v>
      </c>
    </row>
    <row r="29" spans="1:19" x14ac:dyDescent="0.3">
      <c r="A29" s="63" t="s">
        <v>861</v>
      </c>
      <c r="B29" s="64">
        <f>VLOOKUP($A29,'Return Data'!$B$7:$R$2292,3,0)</f>
        <v>44531</v>
      </c>
      <c r="C29" s="65">
        <f>VLOOKUP($A29,'Return Data'!$B$7:$R$2292,4,0)</f>
        <v>17.89</v>
      </c>
      <c r="D29" s="65">
        <f>VLOOKUP($A29,'Return Data'!$B$7:$R$2292,10,0)</f>
        <v>1.6476999999999999</v>
      </c>
      <c r="E29" s="66">
        <f t="shared" si="0"/>
        <v>13</v>
      </c>
      <c r="F29" s="65">
        <f>VLOOKUP($A29,'Return Data'!$B$7:$R$2292,11,0)</f>
        <v>17.388500000000001</v>
      </c>
      <c r="G29" s="66">
        <f t="shared" si="1"/>
        <v>4</v>
      </c>
      <c r="H29" s="65">
        <f>VLOOKUP($A29,'Return Data'!$B$7:$R$2292,12,0)</f>
        <v>22.1995</v>
      </c>
      <c r="I29" s="66">
        <f>RANK(H29,H$8:H$29,0)</f>
        <v>7</v>
      </c>
      <c r="J29" s="65">
        <f>VLOOKUP($A29,'Return Data'!$B$7:$R$2292,13,0)</f>
        <v>40.203800000000001</v>
      </c>
      <c r="K29" s="66">
        <f t="shared" ref="K29" si="14">RANK(J29,J$8:J$29,0)</f>
        <v>9</v>
      </c>
      <c r="L29" s="65"/>
      <c r="M29" s="66"/>
      <c r="N29" s="65"/>
      <c r="O29" s="66"/>
      <c r="P29" s="65"/>
      <c r="Q29" s="66"/>
      <c r="R29" s="65">
        <f>VLOOKUP($A29,'Return Data'!$B$7:$R$2292,16,0)</f>
        <v>28.410799999999998</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1.863622727272727</v>
      </c>
      <c r="E31" s="74"/>
      <c r="F31" s="75">
        <f>AVERAGE(F8:F29)</f>
        <v>13.373077272727272</v>
      </c>
      <c r="G31" s="74"/>
      <c r="H31" s="75">
        <f>AVERAGE(H8:H29)</f>
        <v>20.10763636363636</v>
      </c>
      <c r="I31" s="74"/>
      <c r="J31" s="75">
        <f>AVERAGE(J8:J29)</f>
        <v>36.912409090909087</v>
      </c>
      <c r="K31" s="74"/>
      <c r="L31" s="75">
        <f>AVERAGE(L8:L29)</f>
        <v>21.863516666666666</v>
      </c>
      <c r="M31" s="74"/>
      <c r="N31" s="75">
        <f>AVERAGE(N8:N29)</f>
        <v>18.567958823529409</v>
      </c>
      <c r="O31" s="74"/>
      <c r="P31" s="75">
        <f>AVERAGE(P8:P29)</f>
        <v>16.059186666666665</v>
      </c>
      <c r="Q31" s="74"/>
      <c r="R31" s="75">
        <f>AVERAGE(R8:R29)</f>
        <v>16.03162727272727</v>
      </c>
      <c r="S31" s="76"/>
    </row>
    <row r="32" spans="1:19" x14ac:dyDescent="0.3">
      <c r="A32" s="73" t="s">
        <v>28</v>
      </c>
      <c r="B32" s="74"/>
      <c r="C32" s="74"/>
      <c r="D32" s="75">
        <f>MIN(D8:D29)</f>
        <v>-2.8456000000000001</v>
      </c>
      <c r="E32" s="74"/>
      <c r="F32" s="75">
        <f>MIN(F8:F29)</f>
        <v>4.8780999999999999</v>
      </c>
      <c r="G32" s="74"/>
      <c r="H32" s="75">
        <f>MIN(H8:H29)</f>
        <v>10.0671</v>
      </c>
      <c r="I32" s="74"/>
      <c r="J32" s="75">
        <f>MIN(J8:J29)</f>
        <v>20.5474</v>
      </c>
      <c r="K32" s="74"/>
      <c r="L32" s="75">
        <f>MIN(L8:L29)</f>
        <v>10.4217</v>
      </c>
      <c r="M32" s="74"/>
      <c r="N32" s="75">
        <f>MIN(N8:N29)</f>
        <v>11.0907</v>
      </c>
      <c r="O32" s="74"/>
      <c r="P32" s="75">
        <f>MIN(P8:P29)</f>
        <v>12.0627</v>
      </c>
      <c r="Q32" s="74"/>
      <c r="R32" s="75">
        <f>MIN(R8:R29)</f>
        <v>0.97760000000000002</v>
      </c>
      <c r="S32" s="76"/>
    </row>
    <row r="33" spans="1:19" ht="15" thickBot="1" x14ac:dyDescent="0.35">
      <c r="A33" s="77" t="s">
        <v>29</v>
      </c>
      <c r="B33" s="78"/>
      <c r="C33" s="78"/>
      <c r="D33" s="79">
        <f>MAX(D8:D29)</f>
        <v>9.3775999999999993</v>
      </c>
      <c r="E33" s="78"/>
      <c r="F33" s="79">
        <f>MAX(F8:F29)</f>
        <v>25.579599999999999</v>
      </c>
      <c r="G33" s="78"/>
      <c r="H33" s="79">
        <f>MAX(H8:H29)</f>
        <v>36.001899999999999</v>
      </c>
      <c r="I33" s="78"/>
      <c r="J33" s="79">
        <f>MAX(J8:J29)</f>
        <v>50.632199999999997</v>
      </c>
      <c r="K33" s="78"/>
      <c r="L33" s="79">
        <f>MAX(L8:L29)</f>
        <v>29.468800000000002</v>
      </c>
      <c r="M33" s="78"/>
      <c r="N33" s="79">
        <f>MAX(N8:N29)</f>
        <v>28.6282</v>
      </c>
      <c r="O33" s="78"/>
      <c r="P33" s="79">
        <f>MAX(P8:P29)</f>
        <v>20.578700000000001</v>
      </c>
      <c r="Q33" s="78"/>
      <c r="R33" s="79">
        <f>MAX(R8:R29)</f>
        <v>30.643799999999999</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1442</v>
      </c>
      <c r="B8" s="64">
        <f>VLOOKUP($A8,'Return Data'!$B$7:$R$2292,3,0)</f>
        <v>44531</v>
      </c>
      <c r="C8" s="65">
        <f>VLOOKUP($A8,'Return Data'!$B$7:$R$2292,4,0)</f>
        <v>58.936900000000001</v>
      </c>
      <c r="D8" s="65">
        <f>VLOOKUP($A8,'Return Data'!$B$7:$R$2292,10,0)</f>
        <v>2.3774999999999999</v>
      </c>
      <c r="E8" s="66">
        <f t="shared" ref="E8:E30" si="0">RANK(D8,D$8:D$30,0)</f>
        <v>21</v>
      </c>
      <c r="F8" s="65">
        <f>VLOOKUP($A8,'Return Data'!$B$7:$R$2292,11,0)</f>
        <v>14.3513</v>
      </c>
      <c r="G8" s="66">
        <f t="shared" ref="G8:G18" si="1">RANK(F8,F$8:F$30,0)</f>
        <v>22</v>
      </c>
      <c r="H8" s="65">
        <f>VLOOKUP($A8,'Return Data'!$B$7:$R$2292,12,0)</f>
        <v>27.050699999999999</v>
      </c>
      <c r="I8" s="66">
        <f t="shared" ref="I8" si="2">RANK(H8,H$8:H$30,0)</f>
        <v>22</v>
      </c>
      <c r="J8" s="65">
        <f>VLOOKUP($A8,'Return Data'!$B$7:$R$2292,13,0)</f>
        <v>55.258099999999999</v>
      </c>
      <c r="K8" s="66">
        <f t="shared" ref="K8" si="3">RANK(J8,J$8:J$30,0)</f>
        <v>21</v>
      </c>
      <c r="L8" s="65">
        <f>VLOOKUP($A8,'Return Data'!$B$7:$R$2292,17,0)</f>
        <v>34.111400000000003</v>
      </c>
      <c r="M8" s="66">
        <f>RANK(L8,L$8:L$30,0)</f>
        <v>20</v>
      </c>
      <c r="N8" s="65">
        <f>VLOOKUP($A8,'Return Data'!$B$7:$R$2292,14,0)</f>
        <v>18.5017</v>
      </c>
      <c r="O8" s="66">
        <f>RANK(N8,N$8:N$30,0)</f>
        <v>15</v>
      </c>
      <c r="P8" s="65">
        <f>VLOOKUP($A8,'Return Data'!$B$7:$R$2292,15,0)</f>
        <v>14.213699999999999</v>
      </c>
      <c r="Q8" s="66">
        <f>RANK(P8,P$8:P$30,0)</f>
        <v>14</v>
      </c>
      <c r="R8" s="65">
        <f>VLOOKUP($A8,'Return Data'!$B$7:$R$2292,16,0)</f>
        <v>18.1922</v>
      </c>
      <c r="S8" s="67">
        <f t="shared" ref="S8:S30" si="4">RANK(R8,R$8:R$30,0)</f>
        <v>19</v>
      </c>
    </row>
    <row r="9" spans="1:20" x14ac:dyDescent="0.3">
      <c r="A9" s="63" t="s">
        <v>1443</v>
      </c>
      <c r="B9" s="64">
        <f>VLOOKUP($A9,'Return Data'!$B$7:$R$2292,3,0)</f>
        <v>44531</v>
      </c>
      <c r="C9" s="65">
        <f>VLOOKUP($A9,'Return Data'!$B$7:$R$2292,4,0)</f>
        <v>66.22</v>
      </c>
      <c r="D9" s="65">
        <f>VLOOKUP($A9,'Return Data'!$B$7:$R$2292,10,0)</f>
        <v>5.9859</v>
      </c>
      <c r="E9" s="66">
        <f t="shared" si="0"/>
        <v>16</v>
      </c>
      <c r="F9" s="65">
        <f>VLOOKUP($A9,'Return Data'!$B$7:$R$2292,11,0)</f>
        <v>22.6296</v>
      </c>
      <c r="G9" s="66">
        <f t="shared" si="1"/>
        <v>12</v>
      </c>
      <c r="H9" s="65">
        <f>VLOOKUP($A9,'Return Data'!$B$7:$R$2292,12,0)</f>
        <v>42.378</v>
      </c>
      <c r="I9" s="66">
        <f t="shared" ref="I9:I30" si="5">RANK(H9,H$8:H$30,0)</f>
        <v>9</v>
      </c>
      <c r="J9" s="65">
        <f>VLOOKUP($A9,'Return Data'!$B$7:$R$2292,13,0)</f>
        <v>61.8675</v>
      </c>
      <c r="K9" s="66">
        <f t="shared" ref="K9:K30" si="6">RANK(J9,J$8:J$30,0)</f>
        <v>18</v>
      </c>
      <c r="L9" s="65">
        <f>VLOOKUP($A9,'Return Data'!$B$7:$R$2292,17,0)</f>
        <v>40.212400000000002</v>
      </c>
      <c r="M9" s="66">
        <f t="shared" ref="M9:M30" si="7">RANK(L9,L$8:L$30,0)</f>
        <v>14</v>
      </c>
      <c r="N9" s="65">
        <f>VLOOKUP($A9,'Return Data'!$B$7:$R$2292,14,0)</f>
        <v>33.834200000000003</v>
      </c>
      <c r="O9" s="66">
        <f t="shared" ref="O9:O30" si="8">RANK(N9,N$8:N$30,0)</f>
        <v>3</v>
      </c>
      <c r="P9" s="65">
        <f>VLOOKUP($A9,'Return Data'!$B$7:$R$2292,15,0)</f>
        <v>24.270600000000002</v>
      </c>
      <c r="Q9" s="66">
        <f t="shared" ref="Q9:Q30" si="9">RANK(P9,P$8:P$30,0)</f>
        <v>2</v>
      </c>
      <c r="R9" s="65">
        <f>VLOOKUP($A9,'Return Data'!$B$7:$R$2292,16,0)</f>
        <v>26.6144</v>
      </c>
      <c r="S9" s="67">
        <f t="shared" si="4"/>
        <v>10</v>
      </c>
    </row>
    <row r="10" spans="1:20" x14ac:dyDescent="0.3">
      <c r="A10" s="63" t="s">
        <v>1445</v>
      </c>
      <c r="B10" s="64">
        <f>VLOOKUP($A10,'Return Data'!$B$7:$R$2292,3,0)</f>
        <v>44531</v>
      </c>
      <c r="C10" s="65">
        <f>VLOOKUP($A10,'Return Data'!$B$7:$R$2292,4,0)</f>
        <v>27.07</v>
      </c>
      <c r="D10" s="65">
        <f>VLOOKUP($A10,'Return Data'!$B$7:$R$2292,10,0)</f>
        <v>7.2079000000000004</v>
      </c>
      <c r="E10" s="66">
        <f t="shared" si="0"/>
        <v>9</v>
      </c>
      <c r="F10" s="65">
        <f>VLOOKUP($A10,'Return Data'!$B$7:$R$2292,11,0)</f>
        <v>22.8779</v>
      </c>
      <c r="G10" s="66">
        <f t="shared" si="1"/>
        <v>9</v>
      </c>
      <c r="H10" s="65">
        <f>VLOOKUP($A10,'Return Data'!$B$7:$R$2292,12,0)</f>
        <v>43.989400000000003</v>
      </c>
      <c r="I10" s="66">
        <f t="shared" si="5"/>
        <v>7</v>
      </c>
      <c r="J10" s="65">
        <f>VLOOKUP($A10,'Return Data'!$B$7:$R$2292,13,0)</f>
        <v>72.860799999999998</v>
      </c>
      <c r="K10" s="66">
        <f t="shared" si="6"/>
        <v>9</v>
      </c>
      <c r="L10" s="65">
        <f>VLOOKUP($A10,'Return Data'!$B$7:$R$2292,17,0)</f>
        <v>60.634999999999998</v>
      </c>
      <c r="M10" s="66">
        <f t="shared" si="7"/>
        <v>2</v>
      </c>
      <c r="N10" s="65"/>
      <c r="O10" s="66"/>
      <c r="P10" s="65"/>
      <c r="Q10" s="66"/>
      <c r="R10" s="65">
        <f>VLOOKUP($A10,'Return Data'!$B$7:$R$2292,16,0)</f>
        <v>40.099400000000003</v>
      </c>
      <c r="S10" s="67">
        <f t="shared" si="4"/>
        <v>3</v>
      </c>
    </row>
    <row r="11" spans="1:20" x14ac:dyDescent="0.3">
      <c r="A11" s="63" t="s">
        <v>1447</v>
      </c>
      <c r="B11" s="64">
        <f>VLOOKUP($A11,'Return Data'!$B$7:$R$2292,3,0)</f>
        <v>44531</v>
      </c>
      <c r="C11" s="65">
        <f>VLOOKUP($A11,'Return Data'!$B$7:$R$2292,4,0)</f>
        <v>23.2</v>
      </c>
      <c r="D11" s="65">
        <f>VLOOKUP($A11,'Return Data'!$B$7:$R$2292,10,0)</f>
        <v>6.7157</v>
      </c>
      <c r="E11" s="66">
        <f t="shared" si="0"/>
        <v>12</v>
      </c>
      <c r="F11" s="65">
        <f>VLOOKUP($A11,'Return Data'!$B$7:$R$2292,11,0)</f>
        <v>24.932700000000001</v>
      </c>
      <c r="G11" s="66">
        <f t="shared" si="1"/>
        <v>4</v>
      </c>
      <c r="H11" s="65">
        <f>VLOOKUP($A11,'Return Data'!$B$7:$R$2292,12,0)</f>
        <v>46.279899999999998</v>
      </c>
      <c r="I11" s="66">
        <f t="shared" si="5"/>
        <v>5</v>
      </c>
      <c r="J11" s="65">
        <f>VLOOKUP($A11,'Return Data'!$B$7:$R$2292,13,0)</f>
        <v>76.024299999999997</v>
      </c>
      <c r="K11" s="66">
        <f t="shared" si="6"/>
        <v>5</v>
      </c>
      <c r="L11" s="65">
        <f>VLOOKUP($A11,'Return Data'!$B$7:$R$2292,17,0)</f>
        <v>55.095399999999998</v>
      </c>
      <c r="M11" s="66">
        <f t="shared" si="7"/>
        <v>3</v>
      </c>
      <c r="N11" s="65"/>
      <c r="O11" s="66"/>
      <c r="P11" s="65"/>
      <c r="Q11" s="66"/>
      <c r="R11" s="65">
        <f>VLOOKUP($A11,'Return Data'!$B$7:$R$2292,16,0)</f>
        <v>35.141100000000002</v>
      </c>
      <c r="S11" s="67">
        <f t="shared" si="4"/>
        <v>5</v>
      </c>
    </row>
    <row r="12" spans="1:20" x14ac:dyDescent="0.3">
      <c r="A12" s="63" t="s">
        <v>1449</v>
      </c>
      <c r="B12" s="64">
        <f>VLOOKUP($A12,'Return Data'!$B$7:$R$2292,3,0)</f>
        <v>44531</v>
      </c>
      <c r="C12" s="65">
        <f>VLOOKUP($A12,'Return Data'!$B$7:$R$2292,4,0)</f>
        <v>114.249</v>
      </c>
      <c r="D12" s="65">
        <f>VLOOKUP($A12,'Return Data'!$B$7:$R$2292,10,0)</f>
        <v>7.6146000000000003</v>
      </c>
      <c r="E12" s="66">
        <f t="shared" si="0"/>
        <v>7</v>
      </c>
      <c r="F12" s="65">
        <f>VLOOKUP($A12,'Return Data'!$B$7:$R$2292,11,0)</f>
        <v>21.452300000000001</v>
      </c>
      <c r="G12" s="66">
        <f t="shared" si="1"/>
        <v>17</v>
      </c>
      <c r="H12" s="65">
        <f>VLOOKUP($A12,'Return Data'!$B$7:$R$2292,12,0)</f>
        <v>37.847000000000001</v>
      </c>
      <c r="I12" s="66">
        <f t="shared" si="5"/>
        <v>17</v>
      </c>
      <c r="J12" s="65">
        <f>VLOOKUP($A12,'Return Data'!$B$7:$R$2292,13,0)</f>
        <v>59.648099999999999</v>
      </c>
      <c r="K12" s="66">
        <f t="shared" si="6"/>
        <v>19</v>
      </c>
      <c r="L12" s="65">
        <f>VLOOKUP($A12,'Return Data'!$B$7:$R$2292,17,0)</f>
        <v>44.808300000000003</v>
      </c>
      <c r="M12" s="66">
        <f t="shared" si="7"/>
        <v>7</v>
      </c>
      <c r="N12" s="65">
        <f>VLOOKUP($A12,'Return Data'!$B$7:$R$2292,14,0)</f>
        <v>27.623000000000001</v>
      </c>
      <c r="O12" s="66">
        <f t="shared" si="8"/>
        <v>8</v>
      </c>
      <c r="P12" s="65">
        <f>VLOOKUP($A12,'Return Data'!$B$7:$R$2292,15,0)</f>
        <v>17.244399999999999</v>
      </c>
      <c r="Q12" s="66">
        <f t="shared" si="9"/>
        <v>11</v>
      </c>
      <c r="R12" s="65">
        <f>VLOOKUP($A12,'Return Data'!$B$7:$R$2292,16,0)</f>
        <v>23.3797</v>
      </c>
      <c r="S12" s="67">
        <f t="shared" si="4"/>
        <v>12</v>
      </c>
    </row>
    <row r="13" spans="1:20" x14ac:dyDescent="0.3">
      <c r="A13" s="63" t="s">
        <v>1451</v>
      </c>
      <c r="B13" s="64">
        <f>VLOOKUP($A13,'Return Data'!$B$7:$R$2292,3,0)</f>
        <v>44531</v>
      </c>
      <c r="C13" s="65">
        <f>VLOOKUP($A13,'Return Data'!$B$7:$R$2292,4,0)</f>
        <v>24.917999999999999</v>
      </c>
      <c r="D13" s="65">
        <f>VLOOKUP($A13,'Return Data'!$B$7:$R$2292,10,0)</f>
        <v>7.2294999999999998</v>
      </c>
      <c r="E13" s="66">
        <f t="shared" si="0"/>
        <v>8</v>
      </c>
      <c r="F13" s="65">
        <f>VLOOKUP($A13,'Return Data'!$B$7:$R$2292,11,0)</f>
        <v>22.579699999999999</v>
      </c>
      <c r="G13" s="66">
        <f t="shared" si="1"/>
        <v>13</v>
      </c>
      <c r="H13" s="65">
        <f>VLOOKUP($A13,'Return Data'!$B$7:$R$2292,12,0)</f>
        <v>38.18</v>
      </c>
      <c r="I13" s="66">
        <f t="shared" si="5"/>
        <v>15</v>
      </c>
      <c r="J13" s="65">
        <f>VLOOKUP($A13,'Return Data'!$B$7:$R$2292,13,0)</f>
        <v>70.917100000000005</v>
      </c>
      <c r="K13" s="66">
        <f t="shared" si="6"/>
        <v>11</v>
      </c>
      <c r="L13" s="65">
        <f>VLOOKUP($A13,'Return Data'!$B$7:$R$2292,17,0)</f>
        <v>50.019100000000002</v>
      </c>
      <c r="M13" s="66">
        <f t="shared" si="7"/>
        <v>5</v>
      </c>
      <c r="N13" s="65"/>
      <c r="O13" s="66"/>
      <c r="P13" s="65"/>
      <c r="Q13" s="66"/>
      <c r="R13" s="65">
        <f>VLOOKUP($A13,'Return Data'!$B$7:$R$2292,16,0)</f>
        <v>38.2883</v>
      </c>
      <c r="S13" s="67">
        <f t="shared" si="4"/>
        <v>4</v>
      </c>
    </row>
    <row r="14" spans="1:20" x14ac:dyDescent="0.3">
      <c r="A14" s="63" t="s">
        <v>1454</v>
      </c>
      <c r="B14" s="64">
        <f>VLOOKUP($A14,'Return Data'!$B$7:$R$2292,3,0)</f>
        <v>44531</v>
      </c>
      <c r="C14" s="65">
        <f>VLOOKUP($A14,'Return Data'!$B$7:$R$2292,4,0)</f>
        <v>98.952699999999993</v>
      </c>
      <c r="D14" s="65">
        <f>VLOOKUP($A14,'Return Data'!$B$7:$R$2292,10,0)</f>
        <v>6.6271000000000004</v>
      </c>
      <c r="E14" s="66">
        <f t="shared" si="0"/>
        <v>13</v>
      </c>
      <c r="F14" s="65">
        <f>VLOOKUP($A14,'Return Data'!$B$7:$R$2292,11,0)</f>
        <v>22.642099999999999</v>
      </c>
      <c r="G14" s="66">
        <f t="shared" si="1"/>
        <v>11</v>
      </c>
      <c r="H14" s="65">
        <f>VLOOKUP($A14,'Return Data'!$B$7:$R$2292,12,0)</f>
        <v>33.856299999999997</v>
      </c>
      <c r="I14" s="66">
        <f t="shared" si="5"/>
        <v>20</v>
      </c>
      <c r="J14" s="65">
        <f>VLOOKUP($A14,'Return Data'!$B$7:$R$2292,13,0)</f>
        <v>64.556399999999996</v>
      </c>
      <c r="K14" s="66">
        <f t="shared" si="6"/>
        <v>17</v>
      </c>
      <c r="L14" s="65">
        <f>VLOOKUP($A14,'Return Data'!$B$7:$R$2292,17,0)</f>
        <v>35.815300000000001</v>
      </c>
      <c r="M14" s="66">
        <f t="shared" si="7"/>
        <v>19</v>
      </c>
      <c r="N14" s="65">
        <f>VLOOKUP($A14,'Return Data'!$B$7:$R$2292,14,0)</f>
        <v>21.861999999999998</v>
      </c>
      <c r="O14" s="66">
        <f t="shared" si="8"/>
        <v>13</v>
      </c>
      <c r="P14" s="65">
        <f>VLOOKUP($A14,'Return Data'!$B$7:$R$2292,15,0)</f>
        <v>16.084800000000001</v>
      </c>
      <c r="Q14" s="66">
        <f t="shared" si="9"/>
        <v>12</v>
      </c>
      <c r="R14" s="65">
        <f>VLOOKUP($A14,'Return Data'!$B$7:$R$2292,16,0)</f>
        <v>21.669499999999999</v>
      </c>
      <c r="S14" s="67">
        <f t="shared" si="4"/>
        <v>15</v>
      </c>
    </row>
    <row r="15" spans="1:20" x14ac:dyDescent="0.3">
      <c r="A15" s="63" t="s">
        <v>1455</v>
      </c>
      <c r="B15" s="64">
        <f>VLOOKUP($A15,'Return Data'!$B$7:$R$2292,3,0)</f>
        <v>44531</v>
      </c>
      <c r="C15" s="65">
        <f>VLOOKUP($A15,'Return Data'!$B$7:$R$2292,4,0)</f>
        <v>79.497</v>
      </c>
      <c r="D15" s="65">
        <f>VLOOKUP($A15,'Return Data'!$B$7:$R$2292,10,0)</f>
        <v>4.3281000000000001</v>
      </c>
      <c r="E15" s="66">
        <f t="shared" si="0"/>
        <v>19</v>
      </c>
      <c r="F15" s="65">
        <f>VLOOKUP($A15,'Return Data'!$B$7:$R$2292,11,0)</f>
        <v>20.296900000000001</v>
      </c>
      <c r="G15" s="66">
        <f t="shared" si="1"/>
        <v>19</v>
      </c>
      <c r="H15" s="65">
        <f>VLOOKUP($A15,'Return Data'!$B$7:$R$2292,12,0)</f>
        <v>37.936599999999999</v>
      </c>
      <c r="I15" s="66">
        <f t="shared" si="5"/>
        <v>16</v>
      </c>
      <c r="J15" s="65">
        <f>VLOOKUP($A15,'Return Data'!$B$7:$R$2292,13,0)</f>
        <v>68.909000000000006</v>
      </c>
      <c r="K15" s="66">
        <f t="shared" si="6"/>
        <v>14</v>
      </c>
      <c r="L15" s="65">
        <f>VLOOKUP($A15,'Return Data'!$B$7:$R$2292,17,0)</f>
        <v>37.79</v>
      </c>
      <c r="M15" s="66">
        <f t="shared" si="7"/>
        <v>18</v>
      </c>
      <c r="N15" s="65">
        <f>VLOOKUP($A15,'Return Data'!$B$7:$R$2292,14,0)</f>
        <v>21.082000000000001</v>
      </c>
      <c r="O15" s="66">
        <f t="shared" si="8"/>
        <v>14</v>
      </c>
      <c r="P15" s="65">
        <f>VLOOKUP($A15,'Return Data'!$B$7:$R$2292,15,0)</f>
        <v>20.9193</v>
      </c>
      <c r="Q15" s="66">
        <f t="shared" si="9"/>
        <v>7</v>
      </c>
      <c r="R15" s="65">
        <f>VLOOKUP($A15,'Return Data'!$B$7:$R$2292,16,0)</f>
        <v>19.7638</v>
      </c>
      <c r="S15" s="67">
        <f t="shared" si="4"/>
        <v>16</v>
      </c>
    </row>
    <row r="16" spans="1:20" x14ac:dyDescent="0.3">
      <c r="A16" s="63" t="s">
        <v>1458</v>
      </c>
      <c r="B16" s="64">
        <f>VLOOKUP($A16,'Return Data'!$B$7:$R$2292,3,0)</f>
        <v>44531</v>
      </c>
      <c r="C16" s="65">
        <f>VLOOKUP($A16,'Return Data'!$B$7:$R$2292,4,0)</f>
        <v>96.5197</v>
      </c>
      <c r="D16" s="65">
        <f>VLOOKUP($A16,'Return Data'!$B$7:$R$2292,10,0)</f>
        <v>8.0261999999999993</v>
      </c>
      <c r="E16" s="66">
        <f t="shared" si="0"/>
        <v>5</v>
      </c>
      <c r="F16" s="65">
        <f>VLOOKUP($A16,'Return Data'!$B$7:$R$2292,11,0)</f>
        <v>27.422799999999999</v>
      </c>
      <c r="G16" s="66">
        <f t="shared" si="1"/>
        <v>2</v>
      </c>
      <c r="H16" s="65">
        <f>VLOOKUP($A16,'Return Data'!$B$7:$R$2292,12,0)</f>
        <v>41.956400000000002</v>
      </c>
      <c r="I16" s="66">
        <f t="shared" si="5"/>
        <v>11</v>
      </c>
      <c r="J16" s="65">
        <f>VLOOKUP($A16,'Return Data'!$B$7:$R$2292,13,0)</f>
        <v>69.004300000000001</v>
      </c>
      <c r="K16" s="66">
        <f t="shared" si="6"/>
        <v>13</v>
      </c>
      <c r="L16" s="65">
        <f>VLOOKUP($A16,'Return Data'!$B$7:$R$2292,17,0)</f>
        <v>44.273400000000002</v>
      </c>
      <c r="M16" s="66">
        <f t="shared" si="7"/>
        <v>8</v>
      </c>
      <c r="N16" s="65">
        <f>VLOOKUP($A16,'Return Data'!$B$7:$R$2292,14,0)</f>
        <v>24.189499999999999</v>
      </c>
      <c r="O16" s="66">
        <f t="shared" si="8"/>
        <v>10</v>
      </c>
      <c r="P16" s="65">
        <f>VLOOKUP($A16,'Return Data'!$B$7:$R$2292,15,0)</f>
        <v>17.393999999999998</v>
      </c>
      <c r="Q16" s="66">
        <f t="shared" si="9"/>
        <v>10</v>
      </c>
      <c r="R16" s="65">
        <f>VLOOKUP($A16,'Return Data'!$B$7:$R$2292,16,0)</f>
        <v>18.846900000000002</v>
      </c>
      <c r="S16" s="67">
        <f t="shared" si="4"/>
        <v>17</v>
      </c>
    </row>
    <row r="17" spans="1:19" x14ac:dyDescent="0.3">
      <c r="A17" s="63" t="s">
        <v>1460</v>
      </c>
      <c r="B17" s="64">
        <f>VLOOKUP($A17,'Return Data'!$B$7:$R$2292,3,0)</f>
        <v>44531</v>
      </c>
      <c r="C17" s="65">
        <f>VLOOKUP($A17,'Return Data'!$B$7:$R$2292,4,0)</f>
        <v>54.54</v>
      </c>
      <c r="D17" s="65">
        <f>VLOOKUP($A17,'Return Data'!$B$7:$R$2292,10,0)</f>
        <v>6.8574000000000002</v>
      </c>
      <c r="E17" s="66">
        <f t="shared" si="0"/>
        <v>11</v>
      </c>
      <c r="F17" s="65">
        <f>VLOOKUP($A17,'Return Data'!$B$7:$R$2292,11,0)</f>
        <v>24.6629</v>
      </c>
      <c r="G17" s="66">
        <f t="shared" si="1"/>
        <v>7</v>
      </c>
      <c r="H17" s="65">
        <f>VLOOKUP($A17,'Return Data'!$B$7:$R$2292,12,0)</f>
        <v>41.588799999999999</v>
      </c>
      <c r="I17" s="66">
        <f t="shared" si="5"/>
        <v>12</v>
      </c>
      <c r="J17" s="65">
        <f>VLOOKUP($A17,'Return Data'!$B$7:$R$2292,13,0)</f>
        <v>73.197800000000001</v>
      </c>
      <c r="K17" s="66">
        <f t="shared" si="6"/>
        <v>8</v>
      </c>
      <c r="L17" s="65">
        <f>VLOOKUP($A17,'Return Data'!$B$7:$R$2292,17,0)</f>
        <v>43.061500000000002</v>
      </c>
      <c r="M17" s="66">
        <f t="shared" si="7"/>
        <v>12</v>
      </c>
      <c r="N17" s="65">
        <f>VLOOKUP($A17,'Return Data'!$B$7:$R$2292,14,0)</f>
        <v>31.828499999999998</v>
      </c>
      <c r="O17" s="66">
        <f t="shared" si="8"/>
        <v>4</v>
      </c>
      <c r="P17" s="65">
        <f>VLOOKUP($A17,'Return Data'!$B$7:$R$2292,15,0)</f>
        <v>20.162099999999999</v>
      </c>
      <c r="Q17" s="66">
        <f t="shared" si="9"/>
        <v>8</v>
      </c>
      <c r="R17" s="65">
        <f>VLOOKUP($A17,'Return Data'!$B$7:$R$2292,16,0)</f>
        <v>18.187000000000001</v>
      </c>
      <c r="S17" s="67">
        <f t="shared" si="4"/>
        <v>20</v>
      </c>
    </row>
    <row r="18" spans="1:19" x14ac:dyDescent="0.3">
      <c r="A18" s="63" t="s">
        <v>1462</v>
      </c>
      <c r="B18" s="64">
        <f>VLOOKUP($A18,'Return Data'!$B$7:$R$2292,3,0)</f>
        <v>44531</v>
      </c>
      <c r="C18" s="65">
        <f>VLOOKUP($A18,'Return Data'!$B$7:$R$2292,4,0)</f>
        <v>18.54</v>
      </c>
      <c r="D18" s="65">
        <f>VLOOKUP($A18,'Return Data'!$B$7:$R$2292,10,0)</f>
        <v>10.0297</v>
      </c>
      <c r="E18" s="66">
        <f t="shared" si="0"/>
        <v>2</v>
      </c>
      <c r="F18" s="65">
        <f>VLOOKUP($A18,'Return Data'!$B$7:$R$2292,11,0)</f>
        <v>24.848500000000001</v>
      </c>
      <c r="G18" s="66">
        <f t="shared" si="1"/>
        <v>5</v>
      </c>
      <c r="H18" s="65">
        <f>VLOOKUP($A18,'Return Data'!$B$7:$R$2292,12,0)</f>
        <v>45.183999999999997</v>
      </c>
      <c r="I18" s="66">
        <f t="shared" si="5"/>
        <v>6</v>
      </c>
      <c r="J18" s="65">
        <f>VLOOKUP($A18,'Return Data'!$B$7:$R$2292,13,0)</f>
        <v>72.465100000000007</v>
      </c>
      <c r="K18" s="66">
        <f t="shared" si="6"/>
        <v>10</v>
      </c>
      <c r="L18" s="65">
        <f>VLOOKUP($A18,'Return Data'!$B$7:$R$2292,17,0)</f>
        <v>39.727800000000002</v>
      </c>
      <c r="M18" s="66">
        <f t="shared" si="7"/>
        <v>17</v>
      </c>
      <c r="N18" s="65">
        <f>VLOOKUP($A18,'Return Data'!$B$7:$R$2292,14,0)</f>
        <v>24.138500000000001</v>
      </c>
      <c r="O18" s="66">
        <f t="shared" si="8"/>
        <v>11</v>
      </c>
      <c r="P18" s="65"/>
      <c r="Q18" s="66"/>
      <c r="R18" s="65">
        <f>VLOOKUP($A18,'Return Data'!$B$7:$R$2292,16,0)</f>
        <v>14.883800000000001</v>
      </c>
      <c r="S18" s="67">
        <f t="shared" si="4"/>
        <v>23</v>
      </c>
    </row>
    <row r="19" spans="1:19" x14ac:dyDescent="0.3">
      <c r="A19" s="63" t="s">
        <v>1463</v>
      </c>
      <c r="B19" s="64">
        <f>VLOOKUP($A19,'Return Data'!$B$7:$R$2292,3,0)</f>
        <v>44531</v>
      </c>
      <c r="C19" s="65">
        <f>VLOOKUP($A19,'Return Data'!$B$7:$R$2292,4,0)</f>
        <v>22.35</v>
      </c>
      <c r="D19" s="65">
        <f>VLOOKUP($A19,'Return Data'!$B$7:$R$2292,10,0)</f>
        <v>-1.1498999999999999</v>
      </c>
      <c r="E19" s="66">
        <f t="shared" si="0"/>
        <v>23</v>
      </c>
      <c r="F19" s="65">
        <f>VLOOKUP($A19,'Return Data'!$B$7:$R$2292,11,0)</f>
        <v>18.442</v>
      </c>
      <c r="G19" s="66">
        <f t="shared" ref="G19" si="10">RANK(F19,F$8:F$30,0)</f>
        <v>20</v>
      </c>
      <c r="H19" s="65">
        <f>VLOOKUP($A19,'Return Data'!$B$7:$R$2292,12,0)</f>
        <v>35.372500000000002</v>
      </c>
      <c r="I19" s="66">
        <f t="shared" si="5"/>
        <v>19</v>
      </c>
      <c r="J19" s="65">
        <f>VLOOKUP($A19,'Return Data'!$B$7:$R$2292,13,0)</f>
        <v>58.623100000000001</v>
      </c>
      <c r="K19" s="66">
        <f t="shared" si="6"/>
        <v>20</v>
      </c>
      <c r="L19" s="65"/>
      <c r="M19" s="66"/>
      <c r="N19" s="65"/>
      <c r="O19" s="66"/>
      <c r="P19" s="65"/>
      <c r="Q19" s="66"/>
      <c r="R19" s="65">
        <f>VLOOKUP($A19,'Return Data'!$B$7:$R$2292,16,0)</f>
        <v>57.635199999999998</v>
      </c>
      <c r="S19" s="67">
        <f t="shared" si="4"/>
        <v>1</v>
      </c>
    </row>
    <row r="20" spans="1:19" x14ac:dyDescent="0.3">
      <c r="A20" s="63" t="s">
        <v>1465</v>
      </c>
      <c r="B20" s="64">
        <f>VLOOKUP($A20,'Return Data'!$B$7:$R$2292,3,0)</f>
        <v>44531</v>
      </c>
      <c r="C20" s="65">
        <f>VLOOKUP($A20,'Return Data'!$B$7:$R$2292,4,0)</f>
        <v>22.24</v>
      </c>
      <c r="D20" s="65">
        <f>VLOOKUP($A20,'Return Data'!$B$7:$R$2292,10,0)</f>
        <v>5.7537000000000003</v>
      </c>
      <c r="E20" s="66">
        <f t="shared" si="0"/>
        <v>17</v>
      </c>
      <c r="F20" s="65">
        <f>VLOOKUP($A20,'Return Data'!$B$7:$R$2292,11,0)</f>
        <v>22.805099999999999</v>
      </c>
      <c r="G20" s="66">
        <f>RANK(F20,F$8:F$30,0)</f>
        <v>10</v>
      </c>
      <c r="H20" s="65">
        <f>VLOOKUP($A20,'Return Data'!$B$7:$R$2292,12,0)</f>
        <v>38.567</v>
      </c>
      <c r="I20" s="66">
        <f t="shared" si="5"/>
        <v>14</v>
      </c>
      <c r="J20" s="65">
        <f>VLOOKUP($A20,'Return Data'!$B$7:$R$2292,13,0)</f>
        <v>70.552099999999996</v>
      </c>
      <c r="K20" s="66">
        <f t="shared" si="6"/>
        <v>12</v>
      </c>
      <c r="L20" s="65">
        <f>VLOOKUP($A20,'Return Data'!$B$7:$R$2292,17,0)</f>
        <v>43.0914</v>
      </c>
      <c r="M20" s="66">
        <f t="shared" si="7"/>
        <v>11</v>
      </c>
      <c r="N20" s="65"/>
      <c r="O20" s="66"/>
      <c r="P20" s="65"/>
      <c r="Q20" s="66"/>
      <c r="R20" s="65">
        <f>VLOOKUP($A20,'Return Data'!$B$7:$R$2292,16,0)</f>
        <v>29.5169</v>
      </c>
      <c r="S20" s="67">
        <f t="shared" si="4"/>
        <v>7</v>
      </c>
    </row>
    <row r="21" spans="1:19" x14ac:dyDescent="0.3">
      <c r="A21" s="63" t="s">
        <v>1467</v>
      </c>
      <c r="B21" s="64">
        <f>VLOOKUP($A21,'Return Data'!$B$7:$R$2292,3,0)</f>
        <v>44531</v>
      </c>
      <c r="C21" s="65">
        <f>VLOOKUP($A21,'Return Data'!$B$7:$R$2292,4,0)</f>
        <v>15.506399999999999</v>
      </c>
      <c r="D21" s="65">
        <f>VLOOKUP($A21,'Return Data'!$B$7:$R$2292,10,0)</f>
        <v>-1.1084000000000001</v>
      </c>
      <c r="E21" s="66">
        <f t="shared" si="0"/>
        <v>22</v>
      </c>
      <c r="F21" s="65">
        <f>VLOOKUP($A21,'Return Data'!$B$7:$R$2292,11,0)</f>
        <v>5.6380999999999997</v>
      </c>
      <c r="G21" s="66">
        <f>RANK(F21,F$8:F$30,0)</f>
        <v>23</v>
      </c>
      <c r="H21" s="65">
        <f>VLOOKUP($A21,'Return Data'!$B$7:$R$2292,12,0)</f>
        <v>20.122699999999998</v>
      </c>
      <c r="I21" s="66">
        <f t="shared" si="5"/>
        <v>23</v>
      </c>
      <c r="J21" s="65">
        <f>VLOOKUP($A21,'Return Data'!$B$7:$R$2292,13,0)</f>
        <v>42.1158</v>
      </c>
      <c r="K21" s="66">
        <f t="shared" si="6"/>
        <v>23</v>
      </c>
      <c r="L21" s="65"/>
      <c r="M21" s="66"/>
      <c r="N21" s="65"/>
      <c r="O21" s="66"/>
      <c r="P21" s="65"/>
      <c r="Q21" s="66"/>
      <c r="R21" s="65">
        <f>VLOOKUP($A21,'Return Data'!$B$7:$R$2292,16,0)</f>
        <v>27.787299999999998</v>
      </c>
      <c r="S21" s="67">
        <f t="shared" si="4"/>
        <v>9</v>
      </c>
    </row>
    <row r="22" spans="1:19" x14ac:dyDescent="0.3">
      <c r="A22" s="63" t="s">
        <v>1470</v>
      </c>
      <c r="B22" s="64">
        <f>VLOOKUP($A22,'Return Data'!$B$7:$R$2292,3,0)</f>
        <v>44531</v>
      </c>
      <c r="C22" s="65">
        <f>VLOOKUP($A22,'Return Data'!$B$7:$R$2292,4,0)</f>
        <v>184.53800000000001</v>
      </c>
      <c r="D22" s="65">
        <f>VLOOKUP($A22,'Return Data'!$B$7:$R$2292,10,0)</f>
        <v>7.9694000000000003</v>
      </c>
      <c r="E22" s="66">
        <f t="shared" si="0"/>
        <v>6</v>
      </c>
      <c r="F22" s="65">
        <f>VLOOKUP($A22,'Return Data'!$B$7:$R$2292,11,0)</f>
        <v>24.762</v>
      </c>
      <c r="G22" s="66">
        <f t="shared" ref="G22:G30" si="11">RANK(F22,F$8:F$30,0)</f>
        <v>6</v>
      </c>
      <c r="H22" s="65">
        <f>VLOOKUP($A22,'Return Data'!$B$7:$R$2292,12,0)</f>
        <v>42.826799999999999</v>
      </c>
      <c r="I22" s="66">
        <f t="shared" si="5"/>
        <v>8</v>
      </c>
      <c r="J22" s="65">
        <f>VLOOKUP($A22,'Return Data'!$B$7:$R$2292,13,0)</f>
        <v>77.847399999999993</v>
      </c>
      <c r="K22" s="66">
        <f t="shared" si="6"/>
        <v>3</v>
      </c>
      <c r="L22" s="65">
        <f>VLOOKUP($A22,'Return Data'!$B$7:$R$2292,17,0)</f>
        <v>53.147599999999997</v>
      </c>
      <c r="M22" s="66">
        <f t="shared" si="7"/>
        <v>4</v>
      </c>
      <c r="N22" s="65">
        <f>VLOOKUP($A22,'Return Data'!$B$7:$R$2292,14,0)</f>
        <v>36.082999999999998</v>
      </c>
      <c r="O22" s="66">
        <f t="shared" si="8"/>
        <v>2</v>
      </c>
      <c r="P22" s="65">
        <f>VLOOKUP($A22,'Return Data'!$B$7:$R$2292,15,0)</f>
        <v>24.113099999999999</v>
      </c>
      <c r="Q22" s="66">
        <f t="shared" si="9"/>
        <v>3</v>
      </c>
      <c r="R22" s="65">
        <f>VLOOKUP($A22,'Return Data'!$B$7:$R$2292,16,0)</f>
        <v>22.393999999999998</v>
      </c>
      <c r="S22" s="67">
        <f t="shared" si="4"/>
        <v>14</v>
      </c>
    </row>
    <row r="23" spans="1:19" x14ac:dyDescent="0.3">
      <c r="A23" s="63" t="s">
        <v>1471</v>
      </c>
      <c r="B23" s="64">
        <f>VLOOKUP($A23,'Return Data'!$B$7:$R$2292,3,0)</f>
        <v>44531</v>
      </c>
      <c r="C23" s="65">
        <f>VLOOKUP($A23,'Return Data'!$B$7:$R$2292,4,0)</f>
        <v>46.933999999999997</v>
      </c>
      <c r="D23" s="65">
        <f>VLOOKUP($A23,'Return Data'!$B$7:$R$2292,10,0)</f>
        <v>9.0245999999999995</v>
      </c>
      <c r="E23" s="66">
        <f t="shared" si="0"/>
        <v>3</v>
      </c>
      <c r="F23" s="65">
        <f>VLOOKUP($A23,'Return Data'!$B$7:$R$2292,11,0)</f>
        <v>26.790400000000002</v>
      </c>
      <c r="G23" s="66">
        <f t="shared" si="11"/>
        <v>3</v>
      </c>
      <c r="H23" s="65">
        <f>VLOOKUP($A23,'Return Data'!$B$7:$R$2292,12,0)</f>
        <v>48.671199999999999</v>
      </c>
      <c r="I23" s="66">
        <f t="shared" si="5"/>
        <v>3</v>
      </c>
      <c r="J23" s="65">
        <f>VLOOKUP($A23,'Return Data'!$B$7:$R$2292,13,0)</f>
        <v>77.156199999999998</v>
      </c>
      <c r="K23" s="66">
        <f t="shared" si="6"/>
        <v>4</v>
      </c>
      <c r="L23" s="65">
        <f>VLOOKUP($A23,'Return Data'!$B$7:$R$2292,17,0)</f>
        <v>40.043199999999999</v>
      </c>
      <c r="M23" s="66">
        <f t="shared" si="7"/>
        <v>15</v>
      </c>
      <c r="N23" s="65">
        <f>VLOOKUP($A23,'Return Data'!$B$7:$R$2292,14,0)</f>
        <v>22.935099999999998</v>
      </c>
      <c r="O23" s="66">
        <f t="shared" si="8"/>
        <v>12</v>
      </c>
      <c r="P23" s="65">
        <f>VLOOKUP($A23,'Return Data'!$B$7:$R$2292,15,0)</f>
        <v>21.1404</v>
      </c>
      <c r="Q23" s="66">
        <f t="shared" si="9"/>
        <v>6</v>
      </c>
      <c r="R23" s="65">
        <f>VLOOKUP($A23,'Return Data'!$B$7:$R$2292,16,0)</f>
        <v>22.687899999999999</v>
      </c>
      <c r="S23" s="67">
        <f t="shared" si="4"/>
        <v>13</v>
      </c>
    </row>
    <row r="24" spans="1:19" x14ac:dyDescent="0.3">
      <c r="A24" s="63" t="s">
        <v>1474</v>
      </c>
      <c r="B24" s="64">
        <f>VLOOKUP($A24,'Return Data'!$B$7:$R$2292,3,0)</f>
        <v>44531</v>
      </c>
      <c r="C24" s="65">
        <f>VLOOKUP($A24,'Return Data'!$B$7:$R$2292,4,0)</f>
        <v>89.346900000000005</v>
      </c>
      <c r="D24" s="65">
        <f>VLOOKUP($A24,'Return Data'!$B$7:$R$2292,10,0)</f>
        <v>6.0579000000000001</v>
      </c>
      <c r="E24" s="66">
        <f t="shared" si="0"/>
        <v>15</v>
      </c>
      <c r="F24" s="65">
        <f>VLOOKUP($A24,'Return Data'!$B$7:$R$2292,11,0)</f>
        <v>23.355499999999999</v>
      </c>
      <c r="G24" s="66">
        <f t="shared" si="11"/>
        <v>8</v>
      </c>
      <c r="H24" s="65">
        <f>VLOOKUP($A24,'Return Data'!$B$7:$R$2292,12,0)</f>
        <v>42.366700000000002</v>
      </c>
      <c r="I24" s="66">
        <f t="shared" si="5"/>
        <v>10</v>
      </c>
      <c r="J24" s="65">
        <f>VLOOKUP($A24,'Return Data'!$B$7:$R$2292,13,0)</f>
        <v>75.555199999999999</v>
      </c>
      <c r="K24" s="66">
        <f t="shared" si="6"/>
        <v>6</v>
      </c>
      <c r="L24" s="65">
        <f>VLOOKUP($A24,'Return Data'!$B$7:$R$2292,17,0)</f>
        <v>47.311</v>
      </c>
      <c r="M24" s="66">
        <f t="shared" si="7"/>
        <v>6</v>
      </c>
      <c r="N24" s="65">
        <f>VLOOKUP($A24,'Return Data'!$B$7:$R$2292,14,0)</f>
        <v>28.744399999999999</v>
      </c>
      <c r="O24" s="66">
        <f t="shared" si="8"/>
        <v>7</v>
      </c>
      <c r="P24" s="65">
        <f>VLOOKUP($A24,'Return Data'!$B$7:$R$2292,15,0)</f>
        <v>23.904299999999999</v>
      </c>
      <c r="Q24" s="66">
        <f t="shared" si="9"/>
        <v>4</v>
      </c>
      <c r="R24" s="65">
        <f>VLOOKUP($A24,'Return Data'!$B$7:$R$2292,16,0)</f>
        <v>26.4754</v>
      </c>
      <c r="S24" s="67">
        <f t="shared" si="4"/>
        <v>11</v>
      </c>
    </row>
    <row r="25" spans="1:19" x14ac:dyDescent="0.3">
      <c r="A25" s="63" t="s">
        <v>1475</v>
      </c>
      <c r="B25" s="64">
        <f>VLOOKUP($A25,'Return Data'!$B$7:$R$2292,3,0)</f>
        <v>44531</v>
      </c>
      <c r="C25" s="65">
        <f>VLOOKUP($A25,'Return Data'!$B$7:$R$2292,4,0)</f>
        <v>24.92</v>
      </c>
      <c r="D25" s="65">
        <f>VLOOKUP($A25,'Return Data'!$B$7:$R$2292,10,0)</f>
        <v>12.1008</v>
      </c>
      <c r="E25" s="66">
        <f t="shared" si="0"/>
        <v>1</v>
      </c>
      <c r="F25" s="65">
        <f>VLOOKUP($A25,'Return Data'!$B$7:$R$2292,11,0)</f>
        <v>29.3202</v>
      </c>
      <c r="G25" s="66">
        <f t="shared" si="11"/>
        <v>1</v>
      </c>
      <c r="H25" s="65">
        <f>VLOOKUP($A25,'Return Data'!$B$7:$R$2292,12,0)</f>
        <v>51.858600000000003</v>
      </c>
      <c r="I25" s="66">
        <f t="shared" si="5"/>
        <v>2</v>
      </c>
      <c r="J25" s="65">
        <f>VLOOKUP($A25,'Return Data'!$B$7:$R$2292,13,0)</f>
        <v>81.500399999999999</v>
      </c>
      <c r="K25" s="66">
        <f t="shared" si="6"/>
        <v>2</v>
      </c>
      <c r="L25" s="65"/>
      <c r="M25" s="66"/>
      <c r="N25" s="65"/>
      <c r="O25" s="66"/>
      <c r="P25" s="65"/>
      <c r="Q25" s="66"/>
      <c r="R25" s="65">
        <f>VLOOKUP($A25,'Return Data'!$B$7:$R$2292,16,0)</f>
        <v>42.933500000000002</v>
      </c>
      <c r="S25" s="67">
        <f t="shared" si="4"/>
        <v>2</v>
      </c>
    </row>
    <row r="26" spans="1:19" x14ac:dyDescent="0.3">
      <c r="A26" s="63" t="s">
        <v>1478</v>
      </c>
      <c r="B26" s="64">
        <f>VLOOKUP($A26,'Return Data'!$B$7:$R$2292,3,0)</f>
        <v>44531</v>
      </c>
      <c r="C26" s="65">
        <f>VLOOKUP($A26,'Return Data'!$B$7:$R$2292,4,0)</f>
        <v>133.392</v>
      </c>
      <c r="D26" s="65">
        <f>VLOOKUP($A26,'Return Data'!$B$7:$R$2292,10,0)</f>
        <v>6.8785999999999996</v>
      </c>
      <c r="E26" s="66">
        <f t="shared" si="0"/>
        <v>10</v>
      </c>
      <c r="F26" s="65">
        <f>VLOOKUP($A26,'Return Data'!$B$7:$R$2292,11,0)</f>
        <v>22.549299999999999</v>
      </c>
      <c r="G26" s="66">
        <f t="shared" si="11"/>
        <v>14</v>
      </c>
      <c r="H26" s="65">
        <f>VLOOKUP($A26,'Return Data'!$B$7:$R$2292,12,0)</f>
        <v>59.56</v>
      </c>
      <c r="I26" s="66">
        <f t="shared" si="5"/>
        <v>1</v>
      </c>
      <c r="J26" s="65">
        <f>VLOOKUP($A26,'Return Data'!$B$7:$R$2292,13,0)</f>
        <v>97.037800000000004</v>
      </c>
      <c r="K26" s="66">
        <f t="shared" si="6"/>
        <v>1</v>
      </c>
      <c r="L26" s="65">
        <f>VLOOKUP($A26,'Return Data'!$B$7:$R$2292,17,0)</f>
        <v>79.125399999999999</v>
      </c>
      <c r="M26" s="66">
        <f t="shared" si="7"/>
        <v>1</v>
      </c>
      <c r="N26" s="65">
        <f>VLOOKUP($A26,'Return Data'!$B$7:$R$2292,14,0)</f>
        <v>36.677999999999997</v>
      </c>
      <c r="O26" s="66">
        <f t="shared" si="8"/>
        <v>1</v>
      </c>
      <c r="P26" s="65">
        <f>VLOOKUP($A26,'Return Data'!$B$7:$R$2292,15,0)</f>
        <v>21.963699999999999</v>
      </c>
      <c r="Q26" s="66">
        <f t="shared" si="9"/>
        <v>5</v>
      </c>
      <c r="R26" s="65">
        <f>VLOOKUP($A26,'Return Data'!$B$7:$R$2292,16,0)</f>
        <v>16.5505</v>
      </c>
      <c r="S26" s="67">
        <f t="shared" si="4"/>
        <v>21</v>
      </c>
    </row>
    <row r="27" spans="1:19" x14ac:dyDescent="0.3">
      <c r="A27" s="63" t="s">
        <v>1479</v>
      </c>
      <c r="B27" s="64">
        <f>VLOOKUP($A27,'Return Data'!$B$7:$R$2292,3,0)</f>
        <v>44531</v>
      </c>
      <c r="C27" s="65">
        <f>VLOOKUP($A27,'Return Data'!$B$7:$R$2292,4,0)</f>
        <v>114.52249999999999</v>
      </c>
      <c r="D27" s="65">
        <f>VLOOKUP($A27,'Return Data'!$B$7:$R$2292,10,0)</f>
        <v>8.3861000000000008</v>
      </c>
      <c r="E27" s="66">
        <f t="shared" si="0"/>
        <v>4</v>
      </c>
      <c r="F27" s="65">
        <f>VLOOKUP($A27,'Return Data'!$B$7:$R$2292,11,0)</f>
        <v>17.816199999999998</v>
      </c>
      <c r="G27" s="66">
        <f t="shared" si="11"/>
        <v>21</v>
      </c>
      <c r="H27" s="65">
        <f>VLOOKUP($A27,'Return Data'!$B$7:$R$2292,12,0)</f>
        <v>31.794599999999999</v>
      </c>
      <c r="I27" s="66">
        <f t="shared" si="5"/>
        <v>21</v>
      </c>
      <c r="J27" s="65">
        <f>VLOOKUP($A27,'Return Data'!$B$7:$R$2292,13,0)</f>
        <v>54.937899999999999</v>
      </c>
      <c r="K27" s="66">
        <f t="shared" si="6"/>
        <v>22</v>
      </c>
      <c r="L27" s="65">
        <f>VLOOKUP($A27,'Return Data'!$B$7:$R$2292,17,0)</f>
        <v>40.341700000000003</v>
      </c>
      <c r="M27" s="66">
        <f t="shared" si="7"/>
        <v>13</v>
      </c>
      <c r="N27" s="65">
        <f>VLOOKUP($A27,'Return Data'!$B$7:$R$2292,14,0)</f>
        <v>29.4314</v>
      </c>
      <c r="O27" s="66">
        <f t="shared" si="8"/>
        <v>5</v>
      </c>
      <c r="P27" s="65">
        <f>VLOOKUP($A27,'Return Data'!$B$7:$R$2292,15,0)</f>
        <v>24.559799999999999</v>
      </c>
      <c r="Q27" s="66">
        <f t="shared" si="9"/>
        <v>1</v>
      </c>
      <c r="R27" s="65">
        <f>VLOOKUP($A27,'Return Data'!$B$7:$R$2292,16,0)</f>
        <v>27.8675</v>
      </c>
      <c r="S27" s="67">
        <f t="shared" si="4"/>
        <v>8</v>
      </c>
    </row>
    <row r="28" spans="1:19" x14ac:dyDescent="0.3">
      <c r="A28" s="63" t="s">
        <v>1482</v>
      </c>
      <c r="B28" s="64">
        <f>VLOOKUP($A28,'Return Data'!$B$7:$R$2292,3,0)</f>
        <v>44531</v>
      </c>
      <c r="C28" s="65">
        <f>VLOOKUP($A28,'Return Data'!$B$7:$R$2292,4,0)</f>
        <v>155.21440000000001</v>
      </c>
      <c r="D28" s="65">
        <f>VLOOKUP($A28,'Return Data'!$B$7:$R$2292,10,0)</f>
        <v>6.1201999999999996</v>
      </c>
      <c r="E28" s="66">
        <f t="shared" si="0"/>
        <v>14</v>
      </c>
      <c r="F28" s="65">
        <f>VLOOKUP($A28,'Return Data'!$B$7:$R$2292,11,0)</f>
        <v>21.703099999999999</v>
      </c>
      <c r="G28" s="66">
        <f t="shared" si="11"/>
        <v>16</v>
      </c>
      <c r="H28" s="65">
        <f>VLOOKUP($A28,'Return Data'!$B$7:$R$2292,12,0)</f>
        <v>40.914400000000001</v>
      </c>
      <c r="I28" s="66">
        <f t="shared" si="5"/>
        <v>13</v>
      </c>
      <c r="J28" s="65">
        <f>VLOOKUP($A28,'Return Data'!$B$7:$R$2292,13,0)</f>
        <v>66.306200000000004</v>
      </c>
      <c r="K28" s="66">
        <f t="shared" si="6"/>
        <v>15</v>
      </c>
      <c r="L28" s="65">
        <f>VLOOKUP($A28,'Return Data'!$B$7:$R$2292,17,0)</f>
        <v>39.870899999999999</v>
      </c>
      <c r="M28" s="66">
        <f t="shared" si="7"/>
        <v>16</v>
      </c>
      <c r="N28" s="65">
        <f>VLOOKUP($A28,'Return Data'!$B$7:$R$2292,14,0)</f>
        <v>24.540299999999998</v>
      </c>
      <c r="O28" s="66">
        <f t="shared" si="8"/>
        <v>9</v>
      </c>
      <c r="P28" s="65">
        <f>VLOOKUP($A28,'Return Data'!$B$7:$R$2292,15,0)</f>
        <v>15.7806</v>
      </c>
      <c r="Q28" s="66">
        <f t="shared" si="9"/>
        <v>13</v>
      </c>
      <c r="R28" s="65">
        <f>VLOOKUP($A28,'Return Data'!$B$7:$R$2292,16,0)</f>
        <v>18.359300000000001</v>
      </c>
      <c r="S28" s="67">
        <f t="shared" si="4"/>
        <v>18</v>
      </c>
    </row>
    <row r="29" spans="1:19" x14ac:dyDescent="0.3">
      <c r="A29" s="63" t="s">
        <v>1483</v>
      </c>
      <c r="B29" s="64">
        <f>VLOOKUP($A29,'Return Data'!$B$7:$R$2292,3,0)</f>
        <v>44531</v>
      </c>
      <c r="C29" s="65">
        <f>VLOOKUP($A29,'Return Data'!$B$7:$R$2292,4,0)</f>
        <v>22.6143</v>
      </c>
      <c r="D29" s="65">
        <f>VLOOKUP($A29,'Return Data'!$B$7:$R$2292,10,0)</f>
        <v>5.7301000000000002</v>
      </c>
      <c r="E29" s="66">
        <f t="shared" si="0"/>
        <v>18</v>
      </c>
      <c r="F29" s="65">
        <f>VLOOKUP($A29,'Return Data'!$B$7:$R$2292,11,0)</f>
        <v>21.850200000000001</v>
      </c>
      <c r="G29" s="66">
        <f t="shared" si="11"/>
        <v>15</v>
      </c>
      <c r="H29" s="65">
        <f>VLOOKUP($A29,'Return Data'!$B$7:$R$2292,12,0)</f>
        <v>47.374400000000001</v>
      </c>
      <c r="I29" s="66">
        <f t="shared" si="5"/>
        <v>4</v>
      </c>
      <c r="J29" s="65">
        <f>VLOOKUP($A29,'Return Data'!$B$7:$R$2292,13,0)</f>
        <v>74.538799999999995</v>
      </c>
      <c r="K29" s="66">
        <f t="shared" si="6"/>
        <v>7</v>
      </c>
      <c r="L29" s="65">
        <f>VLOOKUP($A29,'Return Data'!$B$7:$R$2292,17,0)</f>
        <v>44.251800000000003</v>
      </c>
      <c r="M29" s="66">
        <f t="shared" si="7"/>
        <v>9</v>
      </c>
      <c r="N29" s="65"/>
      <c r="O29" s="66"/>
      <c r="P29" s="65"/>
      <c r="Q29" s="66"/>
      <c r="R29" s="65">
        <f>VLOOKUP($A29,'Return Data'!$B$7:$R$2292,16,0)</f>
        <v>30.619700000000002</v>
      </c>
      <c r="S29" s="67">
        <f t="shared" si="4"/>
        <v>6</v>
      </c>
    </row>
    <row r="30" spans="1:19" x14ac:dyDescent="0.3">
      <c r="A30" s="63" t="s">
        <v>1485</v>
      </c>
      <c r="B30" s="64">
        <f>VLOOKUP($A30,'Return Data'!$B$7:$R$2292,3,0)</f>
        <v>44531</v>
      </c>
      <c r="C30" s="65">
        <f>VLOOKUP($A30,'Return Data'!$B$7:$R$2292,4,0)</f>
        <v>30.12</v>
      </c>
      <c r="D30" s="65">
        <f>VLOOKUP($A30,'Return Data'!$B$7:$R$2292,10,0)</f>
        <v>3.7189999999999999</v>
      </c>
      <c r="E30" s="66">
        <f t="shared" si="0"/>
        <v>20</v>
      </c>
      <c r="F30" s="65">
        <f>VLOOKUP($A30,'Return Data'!$B$7:$R$2292,11,0)</f>
        <v>20.818300000000001</v>
      </c>
      <c r="G30" s="66">
        <f t="shared" si="11"/>
        <v>18</v>
      </c>
      <c r="H30" s="65">
        <f>VLOOKUP($A30,'Return Data'!$B$7:$R$2292,12,0)</f>
        <v>36.722700000000003</v>
      </c>
      <c r="I30" s="66">
        <f t="shared" si="5"/>
        <v>18</v>
      </c>
      <c r="J30" s="65">
        <f>VLOOKUP($A30,'Return Data'!$B$7:$R$2292,13,0)</f>
        <v>66.225200000000001</v>
      </c>
      <c r="K30" s="66">
        <f t="shared" si="6"/>
        <v>16</v>
      </c>
      <c r="L30" s="65">
        <f>VLOOKUP($A30,'Return Data'!$B$7:$R$2292,17,0)</f>
        <v>43.812199999999997</v>
      </c>
      <c r="M30" s="66">
        <f t="shared" si="7"/>
        <v>10</v>
      </c>
      <c r="N30" s="65">
        <f>VLOOKUP($A30,'Return Data'!$B$7:$R$2292,14,0)</f>
        <v>29.034800000000001</v>
      </c>
      <c r="O30" s="66">
        <f t="shared" si="8"/>
        <v>6</v>
      </c>
      <c r="P30" s="65">
        <f>VLOOKUP($A30,'Return Data'!$B$7:$R$2292,15,0)</f>
        <v>19.238499999999998</v>
      </c>
      <c r="Q30" s="66">
        <f t="shared" si="9"/>
        <v>9</v>
      </c>
      <c r="R30" s="65">
        <f>VLOOKUP($A30,'Return Data'!$B$7:$R$2292,16,0)</f>
        <v>15.8775</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6.1948565217391298</v>
      </c>
      <c r="E32" s="74"/>
      <c r="F32" s="75">
        <f>AVERAGE(F8:F30)</f>
        <v>21.93683043478261</v>
      </c>
      <c r="G32" s="74"/>
      <c r="H32" s="75">
        <f>AVERAGE(H8:H30)</f>
        <v>40.539073913043474</v>
      </c>
      <c r="I32" s="74"/>
      <c r="J32" s="75">
        <f>AVERAGE(J8:J30)</f>
        <v>69.004547826086949</v>
      </c>
      <c r="K32" s="74"/>
      <c r="L32" s="75">
        <f>AVERAGE(L8:L30)</f>
        <v>45.827239999999996</v>
      </c>
      <c r="M32" s="74"/>
      <c r="N32" s="75">
        <f>AVERAGE(N8:N30)</f>
        <v>27.367093333333333</v>
      </c>
      <c r="O32" s="74"/>
      <c r="P32" s="75">
        <f>AVERAGE(P8:P30)</f>
        <v>20.070664285714287</v>
      </c>
      <c r="Q32" s="74"/>
      <c r="R32" s="75">
        <f>AVERAGE(R8:R30)</f>
        <v>26.685686956521739</v>
      </c>
      <c r="S32" s="76"/>
    </row>
    <row r="33" spans="1:19" x14ac:dyDescent="0.3">
      <c r="A33" s="73" t="s">
        <v>28</v>
      </c>
      <c r="B33" s="74"/>
      <c r="C33" s="74"/>
      <c r="D33" s="75">
        <f>MIN(D8:D30)</f>
        <v>-1.1498999999999999</v>
      </c>
      <c r="E33" s="74"/>
      <c r="F33" s="75">
        <f>MIN(F8:F30)</f>
        <v>5.6380999999999997</v>
      </c>
      <c r="G33" s="74"/>
      <c r="H33" s="75">
        <f>MIN(H8:H30)</f>
        <v>20.122699999999998</v>
      </c>
      <c r="I33" s="74"/>
      <c r="J33" s="75">
        <f>MIN(J8:J30)</f>
        <v>42.1158</v>
      </c>
      <c r="K33" s="74"/>
      <c r="L33" s="75">
        <f>MIN(L8:L30)</f>
        <v>34.111400000000003</v>
      </c>
      <c r="M33" s="74"/>
      <c r="N33" s="75">
        <f>MIN(N8:N30)</f>
        <v>18.5017</v>
      </c>
      <c r="O33" s="74"/>
      <c r="P33" s="75">
        <f>MIN(P8:P30)</f>
        <v>14.213699999999999</v>
      </c>
      <c r="Q33" s="74"/>
      <c r="R33" s="75">
        <f>MIN(R8:R30)</f>
        <v>14.883800000000001</v>
      </c>
      <c r="S33" s="76"/>
    </row>
    <row r="34" spans="1:19" ht="15" thickBot="1" x14ac:dyDescent="0.35">
      <c r="A34" s="77" t="s">
        <v>29</v>
      </c>
      <c r="B34" s="78"/>
      <c r="C34" s="78"/>
      <c r="D34" s="79">
        <f>MAX(D8:D30)</f>
        <v>12.1008</v>
      </c>
      <c r="E34" s="78"/>
      <c r="F34" s="79">
        <f>MAX(F8:F30)</f>
        <v>29.3202</v>
      </c>
      <c r="G34" s="78"/>
      <c r="H34" s="79">
        <f>MAX(H8:H30)</f>
        <v>59.56</v>
      </c>
      <c r="I34" s="78"/>
      <c r="J34" s="79">
        <f>MAX(J8:J30)</f>
        <v>97.037800000000004</v>
      </c>
      <c r="K34" s="78"/>
      <c r="L34" s="79">
        <f>MAX(L8:L30)</f>
        <v>79.125399999999999</v>
      </c>
      <c r="M34" s="78"/>
      <c r="N34" s="79">
        <f>MAX(N8:N30)</f>
        <v>36.677999999999997</v>
      </c>
      <c r="O34" s="78"/>
      <c r="P34" s="79">
        <f>MAX(P8:P30)</f>
        <v>24.559799999999999</v>
      </c>
      <c r="Q34" s="78"/>
      <c r="R34" s="79">
        <f>MAX(R8:R30)</f>
        <v>57.635199999999998</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1441</v>
      </c>
      <c r="B8" s="64">
        <f>VLOOKUP($A8,'Return Data'!$B$7:$R$2292,3,0)</f>
        <v>44531</v>
      </c>
      <c r="C8" s="65">
        <f>VLOOKUP($A8,'Return Data'!$B$7:$R$2292,4,0)</f>
        <v>53.879600000000003</v>
      </c>
      <c r="D8" s="65">
        <f>VLOOKUP($A8,'Return Data'!$B$7:$R$2292,10,0)</f>
        <v>2.1112000000000002</v>
      </c>
      <c r="E8" s="66">
        <f t="shared" ref="E8:E30" si="0">RANK(D8,D$8:D$30,0)</f>
        <v>21</v>
      </c>
      <c r="F8" s="65">
        <f>VLOOKUP($A8,'Return Data'!$B$7:$R$2292,11,0)</f>
        <v>13.7521</v>
      </c>
      <c r="G8" s="66">
        <f t="shared" ref="G8" si="1">RANK(F8,F$8:F$30,0)</f>
        <v>22</v>
      </c>
      <c r="H8" s="65">
        <f>VLOOKUP($A8,'Return Data'!$B$7:$R$2292,12,0)</f>
        <v>26.074300000000001</v>
      </c>
      <c r="I8" s="66">
        <f t="shared" ref="I8" si="2">RANK(H8,H$8:H$30,0)</f>
        <v>22</v>
      </c>
      <c r="J8" s="65">
        <f>VLOOKUP($A8,'Return Data'!$B$7:$R$2292,13,0)</f>
        <v>53.708500000000001</v>
      </c>
      <c r="K8" s="66">
        <f t="shared" ref="K8" si="3">RANK(J8,J$8:J$30,0)</f>
        <v>21</v>
      </c>
      <c r="L8" s="65">
        <f>VLOOKUP($A8,'Return Data'!$B$7:$R$2292,17,0)</f>
        <v>32.646099999999997</v>
      </c>
      <c r="M8" s="66">
        <f>RANK(L8,L$8:L$30,0)</f>
        <v>20</v>
      </c>
      <c r="N8" s="65">
        <f>VLOOKUP($A8,'Return Data'!$B$7:$R$2292,14,0)</f>
        <v>17.167999999999999</v>
      </c>
      <c r="O8" s="66">
        <f>RANK(N8,N$8:N$30,0)</f>
        <v>15</v>
      </c>
      <c r="P8" s="65">
        <f>VLOOKUP($A8,'Return Data'!$B$7:$R$2292,15,0)</f>
        <v>12.908300000000001</v>
      </c>
      <c r="Q8" s="66">
        <f>RANK(P8,P$8:P$30,0)</f>
        <v>14</v>
      </c>
      <c r="R8" s="65">
        <f>VLOOKUP($A8,'Return Data'!$B$7:$R$2292,16,0)</f>
        <v>12.210599999999999</v>
      </c>
      <c r="S8" s="67">
        <f t="shared" ref="S8" si="4">RANK(R8,R$8:R$30,0)</f>
        <v>21</v>
      </c>
    </row>
    <row r="9" spans="1:20" x14ac:dyDescent="0.3">
      <c r="A9" s="63" t="s">
        <v>1444</v>
      </c>
      <c r="B9" s="64">
        <f>VLOOKUP($A9,'Return Data'!$B$7:$R$2292,3,0)</f>
        <v>44531</v>
      </c>
      <c r="C9" s="65">
        <f>VLOOKUP($A9,'Return Data'!$B$7:$R$2292,4,0)</f>
        <v>59.87</v>
      </c>
      <c r="D9" s="65">
        <f>VLOOKUP($A9,'Return Data'!$B$7:$R$2292,10,0)</f>
        <v>5.5721999999999996</v>
      </c>
      <c r="E9" s="66">
        <f t="shared" si="0"/>
        <v>16</v>
      </c>
      <c r="F9" s="65">
        <f>VLOOKUP($A9,'Return Data'!$B$7:$R$2292,11,0)</f>
        <v>21.662299999999998</v>
      </c>
      <c r="G9" s="66">
        <f t="shared" ref="G9:G30" si="5">RANK(F9,F$8:F$30,0)</f>
        <v>12</v>
      </c>
      <c r="H9" s="65">
        <f>VLOOKUP($A9,'Return Data'!$B$7:$R$2292,12,0)</f>
        <v>40.705100000000002</v>
      </c>
      <c r="I9" s="66">
        <f t="shared" ref="I9:I30" si="6">RANK(H9,H$8:H$30,0)</f>
        <v>10</v>
      </c>
      <c r="J9" s="65">
        <f>VLOOKUP($A9,'Return Data'!$B$7:$R$2292,13,0)</f>
        <v>59.313499999999998</v>
      </c>
      <c r="K9" s="66">
        <f t="shared" ref="K9:K30" si="7">RANK(J9,J$8:J$30,0)</f>
        <v>18</v>
      </c>
      <c r="L9" s="65">
        <f>VLOOKUP($A9,'Return Data'!$B$7:$R$2292,17,0)</f>
        <v>37.900599999999997</v>
      </c>
      <c r="M9" s="66">
        <f t="shared" ref="M9:M30" si="8">RANK(L9,L$8:L$30,0)</f>
        <v>17</v>
      </c>
      <c r="N9" s="65">
        <f>VLOOKUP($A9,'Return Data'!$B$7:$R$2292,14,0)</f>
        <v>31.850300000000001</v>
      </c>
      <c r="O9" s="66">
        <f t="shared" ref="O9:O30" si="9">RANK(N9,N$8:N$30,0)</f>
        <v>3</v>
      </c>
      <c r="P9" s="65">
        <f>VLOOKUP($A9,'Return Data'!$B$7:$R$2292,15,0)</f>
        <v>22.603400000000001</v>
      </c>
      <c r="Q9" s="66">
        <f t="shared" ref="Q9:Q30" si="10">RANK(P9,P$8:P$30,0)</f>
        <v>3</v>
      </c>
      <c r="R9" s="65">
        <f>VLOOKUP($A9,'Return Data'!$B$7:$R$2292,16,0)</f>
        <v>25.031199999999998</v>
      </c>
      <c r="S9" s="67">
        <f t="shared" ref="S9:S30" si="11">RANK(R9,R$8:R$30,0)</f>
        <v>8</v>
      </c>
    </row>
    <row r="10" spans="1:20" x14ac:dyDescent="0.3">
      <c r="A10" s="63" t="s">
        <v>1446</v>
      </c>
      <c r="B10" s="64">
        <f>VLOOKUP($A10,'Return Data'!$B$7:$R$2292,3,0)</f>
        <v>44531</v>
      </c>
      <c r="C10" s="65">
        <f>VLOOKUP($A10,'Return Data'!$B$7:$R$2292,4,0)</f>
        <v>25.67</v>
      </c>
      <c r="D10" s="65">
        <f>VLOOKUP($A10,'Return Data'!$B$7:$R$2292,10,0)</f>
        <v>6.7804000000000002</v>
      </c>
      <c r="E10" s="66">
        <f t="shared" si="0"/>
        <v>9</v>
      </c>
      <c r="F10" s="65">
        <f>VLOOKUP($A10,'Return Data'!$B$7:$R$2292,11,0)</f>
        <v>21.889800000000001</v>
      </c>
      <c r="G10" s="66">
        <f t="shared" si="5"/>
        <v>10</v>
      </c>
      <c r="H10" s="65">
        <f>VLOOKUP($A10,'Return Data'!$B$7:$R$2292,12,0)</f>
        <v>42.216099999999997</v>
      </c>
      <c r="I10" s="66">
        <f t="shared" si="6"/>
        <v>7</v>
      </c>
      <c r="J10" s="65">
        <f>VLOOKUP($A10,'Return Data'!$B$7:$R$2292,13,0)</f>
        <v>69.887500000000003</v>
      </c>
      <c r="K10" s="66">
        <f t="shared" si="7"/>
        <v>10</v>
      </c>
      <c r="L10" s="65">
        <f>VLOOKUP($A10,'Return Data'!$B$7:$R$2292,17,0)</f>
        <v>57.802399999999999</v>
      </c>
      <c r="M10" s="66">
        <f t="shared" si="8"/>
        <v>2</v>
      </c>
      <c r="N10" s="65"/>
      <c r="O10" s="66"/>
      <c r="P10" s="65"/>
      <c r="Q10" s="66"/>
      <c r="R10" s="65">
        <f>VLOOKUP($A10,'Return Data'!$B$7:$R$2292,16,0)</f>
        <v>37.602899999999998</v>
      </c>
      <c r="S10" s="67">
        <f t="shared" si="11"/>
        <v>3</v>
      </c>
    </row>
    <row r="11" spans="1:20" x14ac:dyDescent="0.3">
      <c r="A11" s="63" t="s">
        <v>1448</v>
      </c>
      <c r="B11" s="64">
        <f>VLOOKUP($A11,'Return Data'!$B$7:$R$2292,3,0)</f>
        <v>44531</v>
      </c>
      <c r="C11" s="65">
        <f>VLOOKUP($A11,'Return Data'!$B$7:$R$2292,4,0)</f>
        <v>22.09</v>
      </c>
      <c r="D11" s="65">
        <f>VLOOKUP($A11,'Return Data'!$B$7:$R$2292,10,0)</f>
        <v>6.2019000000000002</v>
      </c>
      <c r="E11" s="66">
        <f t="shared" si="0"/>
        <v>13</v>
      </c>
      <c r="F11" s="65">
        <f>VLOOKUP($A11,'Return Data'!$B$7:$R$2292,11,0)</f>
        <v>23.753499999999999</v>
      </c>
      <c r="G11" s="66">
        <f t="shared" si="5"/>
        <v>7</v>
      </c>
      <c r="H11" s="65">
        <f>VLOOKUP($A11,'Return Data'!$B$7:$R$2292,12,0)</f>
        <v>44.284799999999997</v>
      </c>
      <c r="I11" s="66">
        <f t="shared" si="6"/>
        <v>5</v>
      </c>
      <c r="J11" s="65">
        <f>VLOOKUP($A11,'Return Data'!$B$7:$R$2292,13,0)</f>
        <v>72.983599999999996</v>
      </c>
      <c r="K11" s="66">
        <f t="shared" si="7"/>
        <v>6</v>
      </c>
      <c r="L11" s="65">
        <f>VLOOKUP($A11,'Return Data'!$B$7:$R$2292,17,0)</f>
        <v>52.465000000000003</v>
      </c>
      <c r="M11" s="66">
        <f t="shared" si="8"/>
        <v>3</v>
      </c>
      <c r="N11" s="65"/>
      <c r="O11" s="66"/>
      <c r="P11" s="65"/>
      <c r="Q11" s="66"/>
      <c r="R11" s="65">
        <f>VLOOKUP($A11,'Return Data'!$B$7:$R$2292,16,0)</f>
        <v>32.790799999999997</v>
      </c>
      <c r="S11" s="67">
        <f t="shared" si="11"/>
        <v>5</v>
      </c>
    </row>
    <row r="12" spans="1:20" x14ac:dyDescent="0.3">
      <c r="A12" s="63" t="s">
        <v>1450</v>
      </c>
      <c r="B12" s="64">
        <f>VLOOKUP($A12,'Return Data'!$B$7:$R$2292,3,0)</f>
        <v>44531</v>
      </c>
      <c r="C12" s="65">
        <f>VLOOKUP($A12,'Return Data'!$B$7:$R$2292,4,0)</f>
        <v>107.384</v>
      </c>
      <c r="D12" s="65">
        <f>VLOOKUP($A12,'Return Data'!$B$7:$R$2292,10,0)</f>
        <v>7.3829000000000002</v>
      </c>
      <c r="E12" s="66">
        <f t="shared" si="0"/>
        <v>7</v>
      </c>
      <c r="F12" s="65">
        <f>VLOOKUP($A12,'Return Data'!$B$7:$R$2292,11,0)</f>
        <v>20.931999999999999</v>
      </c>
      <c r="G12" s="66">
        <f t="shared" si="5"/>
        <v>16</v>
      </c>
      <c r="H12" s="65">
        <f>VLOOKUP($A12,'Return Data'!$B$7:$R$2292,12,0)</f>
        <v>36.9467</v>
      </c>
      <c r="I12" s="66">
        <f t="shared" si="6"/>
        <v>14</v>
      </c>
      <c r="J12" s="65">
        <f>VLOOKUP($A12,'Return Data'!$B$7:$R$2292,13,0)</f>
        <v>58.245800000000003</v>
      </c>
      <c r="K12" s="66">
        <f t="shared" si="7"/>
        <v>19</v>
      </c>
      <c r="L12" s="65">
        <f>VLOOKUP($A12,'Return Data'!$B$7:$R$2292,17,0)</f>
        <v>43.537399999999998</v>
      </c>
      <c r="M12" s="66">
        <f t="shared" si="8"/>
        <v>7</v>
      </c>
      <c r="N12" s="65">
        <f>VLOOKUP($A12,'Return Data'!$B$7:$R$2292,14,0)</f>
        <v>26.505199999999999</v>
      </c>
      <c r="O12" s="66">
        <f t="shared" si="9"/>
        <v>8</v>
      </c>
      <c r="P12" s="65">
        <f>VLOOKUP($A12,'Return Data'!$B$7:$R$2292,15,0)</f>
        <v>16.427600000000002</v>
      </c>
      <c r="Q12" s="66">
        <f t="shared" si="10"/>
        <v>10</v>
      </c>
      <c r="R12" s="65">
        <f>VLOOKUP($A12,'Return Data'!$B$7:$R$2292,16,0)</f>
        <v>17.8185</v>
      </c>
      <c r="S12" s="67">
        <f t="shared" si="11"/>
        <v>14</v>
      </c>
    </row>
    <row r="13" spans="1:20" x14ac:dyDescent="0.3">
      <c r="A13" s="63" t="s">
        <v>1452</v>
      </c>
      <c r="B13" s="64">
        <f>VLOOKUP($A13,'Return Data'!$B$7:$R$2292,3,0)</f>
        <v>44531</v>
      </c>
      <c r="C13" s="65">
        <f>VLOOKUP($A13,'Return Data'!$B$7:$R$2292,4,0)</f>
        <v>23.847000000000001</v>
      </c>
      <c r="D13" s="65">
        <f>VLOOKUP($A13,'Return Data'!$B$7:$R$2292,10,0)</f>
        <v>6.8030999999999997</v>
      </c>
      <c r="E13" s="66">
        <f t="shared" si="0"/>
        <v>8</v>
      </c>
      <c r="F13" s="65">
        <f>VLOOKUP($A13,'Return Data'!$B$7:$R$2292,11,0)</f>
        <v>21.587700000000002</v>
      </c>
      <c r="G13" s="66">
        <f t="shared" si="5"/>
        <v>13</v>
      </c>
      <c r="H13" s="65">
        <f>VLOOKUP($A13,'Return Data'!$B$7:$R$2292,12,0)</f>
        <v>36.510399999999997</v>
      </c>
      <c r="I13" s="66">
        <f t="shared" si="6"/>
        <v>17</v>
      </c>
      <c r="J13" s="65">
        <f>VLOOKUP($A13,'Return Data'!$B$7:$R$2292,13,0)</f>
        <v>68.197199999999995</v>
      </c>
      <c r="K13" s="66">
        <f t="shared" si="7"/>
        <v>11</v>
      </c>
      <c r="L13" s="65">
        <f>VLOOKUP($A13,'Return Data'!$B$7:$R$2292,17,0)</f>
        <v>47.661799999999999</v>
      </c>
      <c r="M13" s="66">
        <f t="shared" si="8"/>
        <v>5</v>
      </c>
      <c r="N13" s="65"/>
      <c r="O13" s="66"/>
      <c r="P13" s="65"/>
      <c r="Q13" s="66"/>
      <c r="R13" s="65">
        <f>VLOOKUP($A13,'Return Data'!$B$7:$R$2292,16,0)</f>
        <v>36.1479</v>
      </c>
      <c r="S13" s="67">
        <f t="shared" si="11"/>
        <v>4</v>
      </c>
    </row>
    <row r="14" spans="1:20" x14ac:dyDescent="0.3">
      <c r="A14" s="63" t="s">
        <v>1453</v>
      </c>
      <c r="B14" s="64">
        <f>VLOOKUP($A14,'Return Data'!$B$7:$R$2292,3,0)</f>
        <v>44531</v>
      </c>
      <c r="C14" s="65">
        <f>VLOOKUP($A14,'Return Data'!$B$7:$R$2292,4,0)</f>
        <v>90.131600000000006</v>
      </c>
      <c r="D14" s="65">
        <f>VLOOKUP($A14,'Return Data'!$B$7:$R$2292,10,0)</f>
        <v>6.4042000000000003</v>
      </c>
      <c r="E14" s="66">
        <f t="shared" si="0"/>
        <v>11</v>
      </c>
      <c r="F14" s="65">
        <f>VLOOKUP($A14,'Return Data'!$B$7:$R$2292,11,0)</f>
        <v>22.127700000000001</v>
      </c>
      <c r="G14" s="66">
        <f t="shared" si="5"/>
        <v>9</v>
      </c>
      <c r="H14" s="65">
        <f>VLOOKUP($A14,'Return Data'!$B$7:$R$2292,12,0)</f>
        <v>33.013199999999998</v>
      </c>
      <c r="I14" s="66">
        <f t="shared" si="6"/>
        <v>20</v>
      </c>
      <c r="J14" s="65">
        <f>VLOOKUP($A14,'Return Data'!$B$7:$R$2292,13,0)</f>
        <v>63.1873</v>
      </c>
      <c r="K14" s="66">
        <f t="shared" si="7"/>
        <v>17</v>
      </c>
      <c r="L14" s="65">
        <f>VLOOKUP($A14,'Return Data'!$B$7:$R$2292,17,0)</f>
        <v>34.666600000000003</v>
      </c>
      <c r="M14" s="66">
        <f t="shared" si="8"/>
        <v>19</v>
      </c>
      <c r="N14" s="65">
        <f>VLOOKUP($A14,'Return Data'!$B$7:$R$2292,14,0)</f>
        <v>20.748799999999999</v>
      </c>
      <c r="O14" s="66">
        <f t="shared" si="9"/>
        <v>13</v>
      </c>
      <c r="P14" s="65">
        <f>VLOOKUP($A14,'Return Data'!$B$7:$R$2292,15,0)</f>
        <v>14.883100000000001</v>
      </c>
      <c r="Q14" s="66">
        <f t="shared" si="10"/>
        <v>12</v>
      </c>
      <c r="R14" s="65">
        <f>VLOOKUP($A14,'Return Data'!$B$7:$R$2292,16,0)</f>
        <v>14.8368</v>
      </c>
      <c r="S14" s="67">
        <f t="shared" si="11"/>
        <v>18</v>
      </c>
    </row>
    <row r="15" spans="1:20" x14ac:dyDescent="0.3">
      <c r="A15" s="63" t="s">
        <v>1456</v>
      </c>
      <c r="B15" s="64">
        <f>VLOOKUP($A15,'Return Data'!$B$7:$R$2292,3,0)</f>
        <v>44531</v>
      </c>
      <c r="C15" s="65">
        <f>VLOOKUP($A15,'Return Data'!$B$7:$R$2292,4,0)</f>
        <v>72.316000000000003</v>
      </c>
      <c r="D15" s="65">
        <f>VLOOKUP($A15,'Return Data'!$B$7:$R$2292,10,0)</f>
        <v>4.0773000000000001</v>
      </c>
      <c r="E15" s="66">
        <f t="shared" si="0"/>
        <v>19</v>
      </c>
      <c r="F15" s="65">
        <f>VLOOKUP($A15,'Return Data'!$B$7:$R$2292,11,0)</f>
        <v>19.704699999999999</v>
      </c>
      <c r="G15" s="66">
        <f t="shared" si="5"/>
        <v>19</v>
      </c>
      <c r="H15" s="65">
        <f>VLOOKUP($A15,'Return Data'!$B$7:$R$2292,12,0)</f>
        <v>36.938800000000001</v>
      </c>
      <c r="I15" s="66">
        <f t="shared" si="6"/>
        <v>15</v>
      </c>
      <c r="J15" s="65">
        <f>VLOOKUP($A15,'Return Data'!$B$7:$R$2292,13,0)</f>
        <v>67.289699999999996</v>
      </c>
      <c r="K15" s="66">
        <f t="shared" si="7"/>
        <v>13</v>
      </c>
      <c r="L15" s="65">
        <f>VLOOKUP($A15,'Return Data'!$B$7:$R$2292,17,0)</f>
        <v>36.442300000000003</v>
      </c>
      <c r="M15" s="66">
        <f t="shared" si="8"/>
        <v>18</v>
      </c>
      <c r="N15" s="65">
        <f>VLOOKUP($A15,'Return Data'!$B$7:$R$2292,14,0)</f>
        <v>19.8246</v>
      </c>
      <c r="O15" s="66">
        <f t="shared" si="9"/>
        <v>14</v>
      </c>
      <c r="P15" s="65">
        <f>VLOOKUP($A15,'Return Data'!$B$7:$R$2292,15,0)</f>
        <v>19.531300000000002</v>
      </c>
      <c r="Q15" s="66">
        <f t="shared" si="10"/>
        <v>7</v>
      </c>
      <c r="R15" s="65">
        <f>VLOOKUP($A15,'Return Data'!$B$7:$R$2292,16,0)</f>
        <v>15.571199999999999</v>
      </c>
      <c r="S15" s="67">
        <f t="shared" si="11"/>
        <v>16</v>
      </c>
    </row>
    <row r="16" spans="1:20" x14ac:dyDescent="0.3">
      <c r="A16" s="63" t="s">
        <v>1457</v>
      </c>
      <c r="B16" s="64">
        <f>VLOOKUP($A16,'Return Data'!$B$7:$R$2292,3,0)</f>
        <v>44531</v>
      </c>
      <c r="C16" s="65">
        <f>VLOOKUP($A16,'Return Data'!$B$7:$R$2292,4,0)</f>
        <v>88.758099999999999</v>
      </c>
      <c r="D16" s="65">
        <f>VLOOKUP($A16,'Return Data'!$B$7:$R$2292,10,0)</f>
        <v>7.6405000000000003</v>
      </c>
      <c r="E16" s="66">
        <f t="shared" si="0"/>
        <v>5</v>
      </c>
      <c r="F16" s="65">
        <f>VLOOKUP($A16,'Return Data'!$B$7:$R$2292,11,0)</f>
        <v>26.510300000000001</v>
      </c>
      <c r="G16" s="66">
        <f t="shared" si="5"/>
        <v>2</v>
      </c>
      <c r="H16" s="65">
        <f>VLOOKUP($A16,'Return Data'!$B$7:$R$2292,12,0)</f>
        <v>40.432899999999997</v>
      </c>
      <c r="I16" s="66">
        <f t="shared" si="6"/>
        <v>11</v>
      </c>
      <c r="J16" s="65">
        <f>VLOOKUP($A16,'Return Data'!$B$7:$R$2292,13,0)</f>
        <v>66.606800000000007</v>
      </c>
      <c r="K16" s="66">
        <f t="shared" si="7"/>
        <v>14</v>
      </c>
      <c r="L16" s="65">
        <f>VLOOKUP($A16,'Return Data'!$B$7:$R$2292,17,0)</f>
        <v>42.232100000000003</v>
      </c>
      <c r="M16" s="66">
        <f t="shared" si="8"/>
        <v>9</v>
      </c>
      <c r="N16" s="65">
        <f>VLOOKUP($A16,'Return Data'!$B$7:$R$2292,14,0)</f>
        <v>22.560400000000001</v>
      </c>
      <c r="O16" s="66">
        <f t="shared" si="9"/>
        <v>11</v>
      </c>
      <c r="P16" s="65">
        <f>VLOOKUP($A16,'Return Data'!$B$7:$R$2292,15,0)</f>
        <v>16.121500000000001</v>
      </c>
      <c r="Q16" s="66">
        <f t="shared" si="10"/>
        <v>11</v>
      </c>
      <c r="R16" s="65">
        <f>VLOOKUP($A16,'Return Data'!$B$7:$R$2292,16,0)</f>
        <v>14.103899999999999</v>
      </c>
      <c r="S16" s="67">
        <f t="shared" si="11"/>
        <v>19</v>
      </c>
    </row>
    <row r="17" spans="1:19" x14ac:dyDescent="0.3">
      <c r="A17" s="63" t="s">
        <v>1459</v>
      </c>
      <c r="B17" s="64">
        <f>VLOOKUP($A17,'Return Data'!$B$7:$R$2292,3,0)</f>
        <v>44531</v>
      </c>
      <c r="C17" s="65">
        <f>VLOOKUP($A17,'Return Data'!$B$7:$R$2292,4,0)</f>
        <v>50.68</v>
      </c>
      <c r="D17" s="65">
        <f>VLOOKUP($A17,'Return Data'!$B$7:$R$2292,10,0)</f>
        <v>6.5152999999999999</v>
      </c>
      <c r="E17" s="66">
        <f t="shared" si="0"/>
        <v>10</v>
      </c>
      <c r="F17" s="65">
        <f>VLOOKUP($A17,'Return Data'!$B$7:$R$2292,11,0)</f>
        <v>23.790900000000001</v>
      </c>
      <c r="G17" s="66">
        <f t="shared" si="5"/>
        <v>6</v>
      </c>
      <c r="H17" s="65">
        <f>VLOOKUP($A17,'Return Data'!$B$7:$R$2292,12,0)</f>
        <v>40.116100000000003</v>
      </c>
      <c r="I17" s="66">
        <f t="shared" si="6"/>
        <v>12</v>
      </c>
      <c r="J17" s="65">
        <f>VLOOKUP($A17,'Return Data'!$B$7:$R$2292,13,0)</f>
        <v>70.812299999999993</v>
      </c>
      <c r="K17" s="66">
        <f t="shared" si="7"/>
        <v>9</v>
      </c>
      <c r="L17" s="65">
        <f>VLOOKUP($A17,'Return Data'!$B$7:$R$2292,17,0)</f>
        <v>40.944200000000002</v>
      </c>
      <c r="M17" s="66">
        <f t="shared" si="8"/>
        <v>11</v>
      </c>
      <c r="N17" s="65">
        <f>VLOOKUP($A17,'Return Data'!$B$7:$R$2292,14,0)</f>
        <v>30.0276</v>
      </c>
      <c r="O17" s="66">
        <f t="shared" si="9"/>
        <v>4</v>
      </c>
      <c r="P17" s="65">
        <f>VLOOKUP($A17,'Return Data'!$B$7:$R$2292,15,0)</f>
        <v>18.918700000000001</v>
      </c>
      <c r="Q17" s="66">
        <f t="shared" si="10"/>
        <v>8</v>
      </c>
      <c r="R17" s="65">
        <f>VLOOKUP($A17,'Return Data'!$B$7:$R$2292,16,0)</f>
        <v>12.1701</v>
      </c>
      <c r="S17" s="67">
        <f t="shared" si="11"/>
        <v>22</v>
      </c>
    </row>
    <row r="18" spans="1:19" x14ac:dyDescent="0.3">
      <c r="A18" s="63" t="s">
        <v>1461</v>
      </c>
      <c r="B18" s="64">
        <f>VLOOKUP($A18,'Return Data'!$B$7:$R$2292,3,0)</f>
        <v>44531</v>
      </c>
      <c r="C18" s="65">
        <f>VLOOKUP($A18,'Return Data'!$B$7:$R$2292,4,0)</f>
        <v>17.21</v>
      </c>
      <c r="D18" s="65">
        <f>VLOOKUP($A18,'Return Data'!$B$7:$R$2292,10,0)</f>
        <v>9.7576999999999998</v>
      </c>
      <c r="E18" s="66">
        <f t="shared" si="0"/>
        <v>2</v>
      </c>
      <c r="F18" s="65">
        <f>VLOOKUP($A18,'Return Data'!$B$7:$R$2292,11,0)</f>
        <v>24.259899999999998</v>
      </c>
      <c r="G18" s="66">
        <f t="shared" si="5"/>
        <v>4</v>
      </c>
      <c r="H18" s="65">
        <f>VLOOKUP($A18,'Return Data'!$B$7:$R$2292,12,0)</f>
        <v>44.1374</v>
      </c>
      <c r="I18" s="66">
        <f t="shared" si="6"/>
        <v>6</v>
      </c>
      <c r="J18" s="65">
        <f>VLOOKUP($A18,'Return Data'!$B$7:$R$2292,13,0)</f>
        <v>70.903700000000001</v>
      </c>
      <c r="K18" s="66">
        <f t="shared" si="7"/>
        <v>8</v>
      </c>
      <c r="L18" s="65">
        <f>VLOOKUP($A18,'Return Data'!$B$7:$R$2292,17,0)</f>
        <v>38.406500000000001</v>
      </c>
      <c r="M18" s="66">
        <f t="shared" si="8"/>
        <v>16</v>
      </c>
      <c r="N18" s="65">
        <f>VLOOKUP($A18,'Return Data'!$B$7:$R$2292,14,0)</f>
        <v>22.726099999999999</v>
      </c>
      <c r="O18" s="66">
        <f t="shared" si="9"/>
        <v>10</v>
      </c>
      <c r="P18" s="65"/>
      <c r="Q18" s="66"/>
      <c r="R18" s="65">
        <f>VLOOKUP($A18,'Return Data'!$B$7:$R$2292,16,0)</f>
        <v>12.9777</v>
      </c>
      <c r="S18" s="67">
        <f t="shared" si="11"/>
        <v>20</v>
      </c>
    </row>
    <row r="19" spans="1:19" x14ac:dyDescent="0.3">
      <c r="A19" s="63" t="s">
        <v>1464</v>
      </c>
      <c r="B19" s="64">
        <f>VLOOKUP($A19,'Return Data'!$B$7:$R$2292,3,0)</f>
        <v>44531</v>
      </c>
      <c r="C19" s="65">
        <f>VLOOKUP($A19,'Return Data'!$B$7:$R$2292,4,0)</f>
        <v>21.62</v>
      </c>
      <c r="D19" s="65">
        <f>VLOOKUP($A19,'Return Data'!$B$7:$R$2292,10,0)</f>
        <v>-1.5483</v>
      </c>
      <c r="E19" s="66">
        <f t="shared" si="0"/>
        <v>22</v>
      </c>
      <c r="F19" s="65">
        <f>VLOOKUP($A19,'Return Data'!$B$7:$R$2292,11,0)</f>
        <v>17.372399999999999</v>
      </c>
      <c r="G19" s="66">
        <f t="shared" si="5"/>
        <v>20</v>
      </c>
      <c r="H19" s="65">
        <f>VLOOKUP($A19,'Return Data'!$B$7:$R$2292,12,0)</f>
        <v>33.539200000000001</v>
      </c>
      <c r="I19" s="66">
        <f t="shared" si="6"/>
        <v>19</v>
      </c>
      <c r="J19" s="65">
        <f>VLOOKUP($A19,'Return Data'!$B$7:$R$2292,13,0)</f>
        <v>55.7637</v>
      </c>
      <c r="K19" s="66">
        <f t="shared" si="7"/>
        <v>20</v>
      </c>
      <c r="L19" s="65"/>
      <c r="M19" s="66"/>
      <c r="N19" s="65"/>
      <c r="O19" s="66"/>
      <c r="P19" s="65"/>
      <c r="Q19" s="66"/>
      <c r="R19" s="65">
        <f>VLOOKUP($A19,'Return Data'!$B$7:$R$2292,16,0)</f>
        <v>54.700600000000001</v>
      </c>
      <c r="S19" s="67">
        <f t="shared" si="11"/>
        <v>1</v>
      </c>
    </row>
    <row r="20" spans="1:19" x14ac:dyDescent="0.3">
      <c r="A20" s="63" t="s">
        <v>1466</v>
      </c>
      <c r="B20" s="64">
        <f>VLOOKUP($A20,'Return Data'!$B$7:$R$2292,3,0)</f>
        <v>44531</v>
      </c>
      <c r="C20" s="65">
        <f>VLOOKUP($A20,'Return Data'!$B$7:$R$2292,4,0)</f>
        <v>21.15</v>
      </c>
      <c r="D20" s="65">
        <f>VLOOKUP($A20,'Return Data'!$B$7:$R$2292,10,0)</f>
        <v>5.3287000000000004</v>
      </c>
      <c r="E20" s="66">
        <f t="shared" si="0"/>
        <v>17</v>
      </c>
      <c r="F20" s="65">
        <f>VLOOKUP($A20,'Return Data'!$B$7:$R$2292,11,0)</f>
        <v>21.831800000000001</v>
      </c>
      <c r="G20" s="66">
        <f t="shared" si="5"/>
        <v>11</v>
      </c>
      <c r="H20" s="65">
        <f>VLOOKUP($A20,'Return Data'!$B$7:$R$2292,12,0)</f>
        <v>36.8932</v>
      </c>
      <c r="I20" s="66">
        <f t="shared" si="6"/>
        <v>16</v>
      </c>
      <c r="J20" s="65">
        <f>VLOOKUP($A20,'Return Data'!$B$7:$R$2292,13,0)</f>
        <v>67.724000000000004</v>
      </c>
      <c r="K20" s="66">
        <f t="shared" si="7"/>
        <v>12</v>
      </c>
      <c r="L20" s="65">
        <f>VLOOKUP($A20,'Return Data'!$B$7:$R$2292,17,0)</f>
        <v>40.790599999999998</v>
      </c>
      <c r="M20" s="66">
        <f t="shared" si="8"/>
        <v>12</v>
      </c>
      <c r="N20" s="65"/>
      <c r="O20" s="66"/>
      <c r="P20" s="65"/>
      <c r="Q20" s="66"/>
      <c r="R20" s="65">
        <f>VLOOKUP($A20,'Return Data'!$B$7:$R$2292,16,0)</f>
        <v>27.427900000000001</v>
      </c>
      <c r="S20" s="67">
        <f t="shared" si="11"/>
        <v>7</v>
      </c>
    </row>
    <row r="21" spans="1:19" x14ac:dyDescent="0.3">
      <c r="A21" s="63" t="s">
        <v>1468</v>
      </c>
      <c r="B21" s="64">
        <f>VLOOKUP($A21,'Return Data'!$B$7:$R$2292,3,0)</f>
        <v>44531</v>
      </c>
      <c r="C21" s="65">
        <f>VLOOKUP($A21,'Return Data'!$B$7:$R$2292,4,0)</f>
        <v>14.903700000000001</v>
      </c>
      <c r="D21" s="65">
        <f>VLOOKUP($A21,'Return Data'!$B$7:$R$2292,10,0)</f>
        <v>-1.6600999999999999</v>
      </c>
      <c r="E21" s="66">
        <f t="shared" si="0"/>
        <v>23</v>
      </c>
      <c r="F21" s="65">
        <f>VLOOKUP($A21,'Return Data'!$B$7:$R$2292,11,0)</f>
        <v>4.4561999999999999</v>
      </c>
      <c r="G21" s="66">
        <f t="shared" si="5"/>
        <v>23</v>
      </c>
      <c r="H21" s="65">
        <f>VLOOKUP($A21,'Return Data'!$B$7:$R$2292,12,0)</f>
        <v>18.111799999999999</v>
      </c>
      <c r="I21" s="66">
        <f t="shared" si="6"/>
        <v>23</v>
      </c>
      <c r="J21" s="65">
        <f>VLOOKUP($A21,'Return Data'!$B$7:$R$2292,13,0)</f>
        <v>39.007599999999996</v>
      </c>
      <c r="K21" s="66">
        <f t="shared" si="7"/>
        <v>23</v>
      </c>
      <c r="L21" s="65"/>
      <c r="M21" s="66"/>
      <c r="N21" s="65"/>
      <c r="O21" s="66"/>
      <c r="P21" s="65"/>
      <c r="Q21" s="66"/>
      <c r="R21" s="65">
        <f>VLOOKUP($A21,'Return Data'!$B$7:$R$2292,16,0)</f>
        <v>24.986799999999999</v>
      </c>
      <c r="S21" s="67">
        <f t="shared" si="11"/>
        <v>9</v>
      </c>
    </row>
    <row r="22" spans="1:19" x14ac:dyDescent="0.3">
      <c r="A22" s="63" t="s">
        <v>1469</v>
      </c>
      <c r="B22" s="64">
        <f>VLOOKUP($A22,'Return Data'!$B$7:$R$2292,3,0)</f>
        <v>44531</v>
      </c>
      <c r="C22" s="65">
        <f>VLOOKUP($A22,'Return Data'!$B$7:$R$2292,4,0)</f>
        <v>164.57599999999999</v>
      </c>
      <c r="D22" s="65">
        <f>VLOOKUP($A22,'Return Data'!$B$7:$R$2292,10,0)</f>
        <v>7.5766</v>
      </c>
      <c r="E22" s="66">
        <f t="shared" si="0"/>
        <v>6</v>
      </c>
      <c r="F22" s="65">
        <f>VLOOKUP($A22,'Return Data'!$B$7:$R$2292,11,0)</f>
        <v>23.848400000000002</v>
      </c>
      <c r="G22" s="66">
        <f t="shared" si="5"/>
        <v>5</v>
      </c>
      <c r="H22" s="65">
        <f>VLOOKUP($A22,'Return Data'!$B$7:$R$2292,12,0)</f>
        <v>41.257300000000001</v>
      </c>
      <c r="I22" s="66">
        <f t="shared" si="6"/>
        <v>9</v>
      </c>
      <c r="J22" s="65">
        <f>VLOOKUP($A22,'Return Data'!$B$7:$R$2292,13,0)</f>
        <v>75.250500000000002</v>
      </c>
      <c r="K22" s="66">
        <f t="shared" si="7"/>
        <v>4</v>
      </c>
      <c r="L22" s="65">
        <f>VLOOKUP($A22,'Return Data'!$B$7:$R$2292,17,0)</f>
        <v>50.955300000000001</v>
      </c>
      <c r="M22" s="66">
        <f t="shared" si="8"/>
        <v>4</v>
      </c>
      <c r="N22" s="65">
        <f>VLOOKUP($A22,'Return Data'!$B$7:$R$2292,14,0)</f>
        <v>34.168700000000001</v>
      </c>
      <c r="O22" s="66">
        <f t="shared" si="9"/>
        <v>2</v>
      </c>
      <c r="P22" s="65">
        <f>VLOOKUP($A22,'Return Data'!$B$7:$R$2292,15,0)</f>
        <v>22.389099999999999</v>
      </c>
      <c r="Q22" s="66">
        <f t="shared" si="10"/>
        <v>4</v>
      </c>
      <c r="R22" s="65">
        <f>VLOOKUP($A22,'Return Data'!$B$7:$R$2292,16,0)</f>
        <v>18.167300000000001</v>
      </c>
      <c r="S22" s="67">
        <f t="shared" si="11"/>
        <v>13</v>
      </c>
    </row>
    <row r="23" spans="1:19" x14ac:dyDescent="0.3">
      <c r="A23" s="63" t="s">
        <v>1472</v>
      </c>
      <c r="B23" s="64">
        <f>VLOOKUP($A23,'Return Data'!$B$7:$R$2292,3,0)</f>
        <v>44531</v>
      </c>
      <c r="C23" s="65">
        <f>VLOOKUP($A23,'Return Data'!$B$7:$R$2292,4,0)</f>
        <v>43.86</v>
      </c>
      <c r="D23" s="65">
        <f>VLOOKUP($A23,'Return Data'!$B$7:$R$2292,10,0)</f>
        <v>8.7285000000000004</v>
      </c>
      <c r="E23" s="66">
        <f t="shared" si="0"/>
        <v>3</v>
      </c>
      <c r="F23" s="65">
        <f>VLOOKUP($A23,'Return Data'!$B$7:$R$2292,11,0)</f>
        <v>26.106999999999999</v>
      </c>
      <c r="G23" s="66">
        <f t="shared" si="5"/>
        <v>3</v>
      </c>
      <c r="H23" s="65">
        <f>VLOOKUP($A23,'Return Data'!$B$7:$R$2292,12,0)</f>
        <v>47.4831</v>
      </c>
      <c r="I23" s="66">
        <f t="shared" si="6"/>
        <v>3</v>
      </c>
      <c r="J23" s="65">
        <f>VLOOKUP($A23,'Return Data'!$B$7:$R$2292,13,0)</f>
        <v>75.2928</v>
      </c>
      <c r="K23" s="66">
        <f t="shared" si="7"/>
        <v>3</v>
      </c>
      <c r="L23" s="65">
        <f>VLOOKUP($A23,'Return Data'!$B$7:$R$2292,17,0)</f>
        <v>38.517400000000002</v>
      </c>
      <c r="M23" s="66">
        <f t="shared" si="8"/>
        <v>14</v>
      </c>
      <c r="N23" s="65">
        <f>VLOOKUP($A23,'Return Data'!$B$7:$R$2292,14,0)</f>
        <v>21.561900000000001</v>
      </c>
      <c r="O23" s="66">
        <f t="shared" si="9"/>
        <v>12</v>
      </c>
      <c r="P23" s="65">
        <f>VLOOKUP($A23,'Return Data'!$B$7:$R$2292,15,0)</f>
        <v>19.936900000000001</v>
      </c>
      <c r="Q23" s="66">
        <f t="shared" si="10"/>
        <v>6</v>
      </c>
      <c r="R23" s="65">
        <f>VLOOKUP($A23,'Return Data'!$B$7:$R$2292,16,0)</f>
        <v>21.593699999999998</v>
      </c>
      <c r="S23" s="67">
        <f t="shared" si="11"/>
        <v>10</v>
      </c>
    </row>
    <row r="24" spans="1:19" x14ac:dyDescent="0.3">
      <c r="A24" s="63" t="s">
        <v>1473</v>
      </c>
      <c r="B24" s="64">
        <f>VLOOKUP($A24,'Return Data'!$B$7:$R$2292,3,0)</f>
        <v>44531</v>
      </c>
      <c r="C24" s="65">
        <f>VLOOKUP($A24,'Return Data'!$B$7:$R$2292,4,0)</f>
        <v>82.181700000000006</v>
      </c>
      <c r="D24" s="65">
        <f>VLOOKUP($A24,'Return Data'!$B$7:$R$2292,10,0)</f>
        <v>5.8125999999999998</v>
      </c>
      <c r="E24" s="66">
        <f t="shared" si="0"/>
        <v>15</v>
      </c>
      <c r="F24" s="65">
        <f>VLOOKUP($A24,'Return Data'!$B$7:$R$2292,11,0)</f>
        <v>22.817399999999999</v>
      </c>
      <c r="G24" s="66">
        <f t="shared" si="5"/>
        <v>8</v>
      </c>
      <c r="H24" s="65">
        <f>VLOOKUP($A24,'Return Data'!$B$7:$R$2292,12,0)</f>
        <v>41.425800000000002</v>
      </c>
      <c r="I24" s="66">
        <f t="shared" si="6"/>
        <v>8</v>
      </c>
      <c r="J24" s="65">
        <f>VLOOKUP($A24,'Return Data'!$B$7:$R$2292,13,0)</f>
        <v>74.019800000000004</v>
      </c>
      <c r="K24" s="66">
        <f t="shared" si="7"/>
        <v>5</v>
      </c>
      <c r="L24" s="65">
        <f>VLOOKUP($A24,'Return Data'!$B$7:$R$2292,17,0)</f>
        <v>46.051200000000001</v>
      </c>
      <c r="M24" s="66">
        <f t="shared" si="8"/>
        <v>6</v>
      </c>
      <c r="N24" s="65">
        <f>VLOOKUP($A24,'Return Data'!$B$7:$R$2292,14,0)</f>
        <v>27.598800000000001</v>
      </c>
      <c r="O24" s="66">
        <f t="shared" si="9"/>
        <v>7</v>
      </c>
      <c r="P24" s="65">
        <f>VLOOKUP($A24,'Return Data'!$B$7:$R$2292,15,0)</f>
        <v>22.654</v>
      </c>
      <c r="Q24" s="66">
        <f t="shared" si="10"/>
        <v>2</v>
      </c>
      <c r="R24" s="65">
        <f>VLOOKUP($A24,'Return Data'!$B$7:$R$2292,16,0)</f>
        <v>20.658100000000001</v>
      </c>
      <c r="S24" s="67">
        <f t="shared" si="11"/>
        <v>12</v>
      </c>
    </row>
    <row r="25" spans="1:19" x14ac:dyDescent="0.3">
      <c r="A25" s="63" t="s">
        <v>1476</v>
      </c>
      <c r="B25" s="64">
        <f>VLOOKUP($A25,'Return Data'!$B$7:$R$2292,3,0)</f>
        <v>44531</v>
      </c>
      <c r="C25" s="65">
        <f>VLOOKUP($A25,'Return Data'!$B$7:$R$2292,4,0)</f>
        <v>23.82</v>
      </c>
      <c r="D25" s="65">
        <f>VLOOKUP($A25,'Return Data'!$B$7:$R$2292,10,0)</f>
        <v>11.6214</v>
      </c>
      <c r="E25" s="66">
        <f t="shared" si="0"/>
        <v>1</v>
      </c>
      <c r="F25" s="65">
        <f>VLOOKUP($A25,'Return Data'!$B$7:$R$2292,11,0)</f>
        <v>28.202400000000001</v>
      </c>
      <c r="G25" s="66">
        <f t="shared" si="5"/>
        <v>1</v>
      </c>
      <c r="H25" s="65">
        <f>VLOOKUP($A25,'Return Data'!$B$7:$R$2292,12,0)</f>
        <v>49.9056</v>
      </c>
      <c r="I25" s="66">
        <f t="shared" si="6"/>
        <v>2</v>
      </c>
      <c r="J25" s="65">
        <f>VLOOKUP($A25,'Return Data'!$B$7:$R$2292,13,0)</f>
        <v>78.293400000000005</v>
      </c>
      <c r="K25" s="66">
        <f t="shared" si="7"/>
        <v>2</v>
      </c>
      <c r="L25" s="65"/>
      <c r="M25" s="66"/>
      <c r="N25" s="65"/>
      <c r="O25" s="66"/>
      <c r="P25" s="65"/>
      <c r="Q25" s="66"/>
      <c r="R25" s="65">
        <f>VLOOKUP($A25,'Return Data'!$B$7:$R$2292,16,0)</f>
        <v>40.4313</v>
      </c>
      <c r="S25" s="67">
        <f t="shared" si="11"/>
        <v>2</v>
      </c>
    </row>
    <row r="26" spans="1:19" x14ac:dyDescent="0.3">
      <c r="A26" s="63" t="s">
        <v>1477</v>
      </c>
      <c r="B26" s="64">
        <f>VLOOKUP($A26,'Return Data'!$B$7:$R$2292,3,0)</f>
        <v>44531</v>
      </c>
      <c r="C26" s="65">
        <f>VLOOKUP($A26,'Return Data'!$B$7:$R$2292,4,0)</f>
        <v>143.980322955113</v>
      </c>
      <c r="D26" s="65">
        <f>VLOOKUP($A26,'Return Data'!$B$7:$R$2292,10,0)</f>
        <v>6.3871000000000002</v>
      </c>
      <c r="E26" s="66">
        <f t="shared" si="0"/>
        <v>12</v>
      </c>
      <c r="F26" s="65">
        <f>VLOOKUP($A26,'Return Data'!$B$7:$R$2292,11,0)</f>
        <v>21.386299999999999</v>
      </c>
      <c r="G26" s="66">
        <f t="shared" si="5"/>
        <v>14</v>
      </c>
      <c r="H26" s="65">
        <f>VLOOKUP($A26,'Return Data'!$B$7:$R$2292,12,0)</f>
        <v>57.2149</v>
      </c>
      <c r="I26" s="66">
        <f t="shared" si="6"/>
        <v>1</v>
      </c>
      <c r="J26" s="65">
        <f>VLOOKUP($A26,'Return Data'!$B$7:$R$2292,13,0)</f>
        <v>93.337000000000003</v>
      </c>
      <c r="K26" s="66">
        <f t="shared" si="7"/>
        <v>1</v>
      </c>
      <c r="L26" s="65">
        <f>VLOOKUP($A26,'Return Data'!$B$7:$R$2292,17,0)</f>
        <v>77.013099999999994</v>
      </c>
      <c r="M26" s="66">
        <f t="shared" si="8"/>
        <v>1</v>
      </c>
      <c r="N26" s="65">
        <f>VLOOKUP($A26,'Return Data'!$B$7:$R$2292,14,0)</f>
        <v>35.422499999999999</v>
      </c>
      <c r="O26" s="66">
        <f t="shared" si="9"/>
        <v>1</v>
      </c>
      <c r="P26" s="65">
        <f>VLOOKUP($A26,'Return Data'!$B$7:$R$2292,15,0)</f>
        <v>21.195499999999999</v>
      </c>
      <c r="Q26" s="66">
        <f t="shared" si="10"/>
        <v>5</v>
      </c>
      <c r="R26" s="65">
        <f>VLOOKUP($A26,'Return Data'!$B$7:$R$2292,16,0)</f>
        <v>11.191000000000001</v>
      </c>
      <c r="S26" s="67">
        <f t="shared" si="11"/>
        <v>23</v>
      </c>
    </row>
    <row r="27" spans="1:19" x14ac:dyDescent="0.3">
      <c r="A27" s="63" t="s">
        <v>1480</v>
      </c>
      <c r="B27" s="64">
        <f>VLOOKUP($A27,'Return Data'!$B$7:$R$2292,3,0)</f>
        <v>44531</v>
      </c>
      <c r="C27" s="65">
        <f>VLOOKUP($A27,'Return Data'!$B$7:$R$2292,4,0)</f>
        <v>103.71769999999999</v>
      </c>
      <c r="D27" s="65">
        <f>VLOOKUP($A27,'Return Data'!$B$7:$R$2292,10,0)</f>
        <v>8.1295999999999999</v>
      </c>
      <c r="E27" s="66">
        <f t="shared" si="0"/>
        <v>4</v>
      </c>
      <c r="F27" s="65">
        <f>VLOOKUP($A27,'Return Data'!$B$7:$R$2292,11,0)</f>
        <v>17.221499999999999</v>
      </c>
      <c r="G27" s="66">
        <f t="shared" si="5"/>
        <v>21</v>
      </c>
      <c r="H27" s="65">
        <f>VLOOKUP($A27,'Return Data'!$B$7:$R$2292,12,0)</f>
        <v>30.758600000000001</v>
      </c>
      <c r="I27" s="66">
        <f t="shared" si="6"/>
        <v>21</v>
      </c>
      <c r="J27" s="65">
        <f>VLOOKUP($A27,'Return Data'!$B$7:$R$2292,13,0)</f>
        <v>53.3249</v>
      </c>
      <c r="K27" s="66">
        <f t="shared" si="7"/>
        <v>22</v>
      </c>
      <c r="L27" s="65">
        <f>VLOOKUP($A27,'Return Data'!$B$7:$R$2292,17,0)</f>
        <v>38.793799999999997</v>
      </c>
      <c r="M27" s="66">
        <f t="shared" si="8"/>
        <v>13</v>
      </c>
      <c r="N27" s="65">
        <f>VLOOKUP($A27,'Return Data'!$B$7:$R$2292,14,0)</f>
        <v>27.959199999999999</v>
      </c>
      <c r="O27" s="66">
        <f t="shared" si="9"/>
        <v>6</v>
      </c>
      <c r="P27" s="65">
        <f>VLOOKUP($A27,'Return Data'!$B$7:$R$2292,15,0)</f>
        <v>23.165800000000001</v>
      </c>
      <c r="Q27" s="66">
        <f t="shared" si="10"/>
        <v>1</v>
      </c>
      <c r="R27" s="65">
        <f>VLOOKUP($A27,'Return Data'!$B$7:$R$2292,16,0)</f>
        <v>21.066600000000001</v>
      </c>
      <c r="S27" s="67">
        <f t="shared" si="11"/>
        <v>11</v>
      </c>
    </row>
    <row r="28" spans="1:19" x14ac:dyDescent="0.3">
      <c r="A28" s="63" t="s">
        <v>1481</v>
      </c>
      <c r="B28" s="64">
        <f>VLOOKUP($A28,'Return Data'!$B$7:$R$2292,3,0)</f>
        <v>44531</v>
      </c>
      <c r="C28" s="65">
        <f>VLOOKUP($A28,'Return Data'!$B$7:$R$2292,4,0)</f>
        <v>146.0813</v>
      </c>
      <c r="D28" s="65">
        <f>VLOOKUP($A28,'Return Data'!$B$7:$R$2292,10,0)</f>
        <v>5.8563999999999998</v>
      </c>
      <c r="E28" s="66">
        <f t="shared" si="0"/>
        <v>14</v>
      </c>
      <c r="F28" s="65">
        <f>VLOOKUP($A28,'Return Data'!$B$7:$R$2292,11,0)</f>
        <v>21.092099999999999</v>
      </c>
      <c r="G28" s="66">
        <f t="shared" si="5"/>
        <v>15</v>
      </c>
      <c r="H28" s="65">
        <f>VLOOKUP($A28,'Return Data'!$B$7:$R$2292,12,0)</f>
        <v>39.846699999999998</v>
      </c>
      <c r="I28" s="66">
        <f t="shared" si="6"/>
        <v>13</v>
      </c>
      <c r="J28" s="65">
        <f>VLOOKUP($A28,'Return Data'!$B$7:$R$2292,13,0)</f>
        <v>64.643900000000002</v>
      </c>
      <c r="K28" s="66">
        <f t="shared" si="7"/>
        <v>16</v>
      </c>
      <c r="L28" s="65">
        <f>VLOOKUP($A28,'Return Data'!$B$7:$R$2292,17,0)</f>
        <v>38.509700000000002</v>
      </c>
      <c r="M28" s="66">
        <f t="shared" si="8"/>
        <v>15</v>
      </c>
      <c r="N28" s="65">
        <f>VLOOKUP($A28,'Return Data'!$B$7:$R$2292,14,0)</f>
        <v>23.336500000000001</v>
      </c>
      <c r="O28" s="66">
        <f t="shared" si="9"/>
        <v>9</v>
      </c>
      <c r="P28" s="65">
        <f>VLOOKUP($A28,'Return Data'!$B$7:$R$2292,15,0)</f>
        <v>14.783300000000001</v>
      </c>
      <c r="Q28" s="66">
        <f t="shared" si="10"/>
        <v>13</v>
      </c>
      <c r="R28" s="65">
        <f>VLOOKUP($A28,'Return Data'!$B$7:$R$2292,16,0)</f>
        <v>17.3032</v>
      </c>
      <c r="S28" s="67">
        <f t="shared" si="11"/>
        <v>15</v>
      </c>
    </row>
    <row r="29" spans="1:19" x14ac:dyDescent="0.3">
      <c r="A29" s="63" t="s">
        <v>1484</v>
      </c>
      <c r="B29" s="64">
        <f>VLOOKUP($A29,'Return Data'!$B$7:$R$2292,3,0)</f>
        <v>44531</v>
      </c>
      <c r="C29" s="65">
        <f>VLOOKUP($A29,'Return Data'!$B$7:$R$2292,4,0)</f>
        <v>21.344000000000001</v>
      </c>
      <c r="D29" s="65">
        <f>VLOOKUP($A29,'Return Data'!$B$7:$R$2292,10,0)</f>
        <v>5.2606000000000002</v>
      </c>
      <c r="E29" s="66">
        <f t="shared" si="0"/>
        <v>18</v>
      </c>
      <c r="F29" s="65">
        <f>VLOOKUP($A29,'Return Data'!$B$7:$R$2292,11,0)</f>
        <v>20.762899999999998</v>
      </c>
      <c r="G29" s="66">
        <f t="shared" si="5"/>
        <v>17</v>
      </c>
      <c r="H29" s="65">
        <f>VLOOKUP($A29,'Return Data'!$B$7:$R$2292,12,0)</f>
        <v>45.410899999999998</v>
      </c>
      <c r="I29" s="66">
        <f t="shared" si="6"/>
        <v>4</v>
      </c>
      <c r="J29" s="65">
        <f>VLOOKUP($A29,'Return Data'!$B$7:$R$2292,13,0)</f>
        <v>71.4846</v>
      </c>
      <c r="K29" s="66">
        <f t="shared" si="7"/>
        <v>7</v>
      </c>
      <c r="L29" s="65">
        <f>VLOOKUP($A29,'Return Data'!$B$7:$R$2292,17,0)</f>
        <v>41.6738</v>
      </c>
      <c r="M29" s="66">
        <f t="shared" si="8"/>
        <v>10</v>
      </c>
      <c r="N29" s="65"/>
      <c r="O29" s="66"/>
      <c r="P29" s="65"/>
      <c r="Q29" s="66"/>
      <c r="R29" s="65">
        <f>VLOOKUP($A29,'Return Data'!$B$7:$R$2292,16,0)</f>
        <v>28.170999999999999</v>
      </c>
      <c r="S29" s="67">
        <f t="shared" si="11"/>
        <v>6</v>
      </c>
    </row>
    <row r="30" spans="1:19" x14ac:dyDescent="0.3">
      <c r="A30" s="63" t="s">
        <v>1486</v>
      </c>
      <c r="B30" s="64">
        <f>VLOOKUP($A30,'Return Data'!$B$7:$R$2292,3,0)</f>
        <v>44531</v>
      </c>
      <c r="C30" s="65">
        <f>VLOOKUP($A30,'Return Data'!$B$7:$R$2292,4,0)</f>
        <v>28.4</v>
      </c>
      <c r="D30" s="65">
        <f>VLOOKUP($A30,'Return Data'!$B$7:$R$2292,10,0)</f>
        <v>3.5363000000000002</v>
      </c>
      <c r="E30" s="66">
        <f t="shared" si="0"/>
        <v>20</v>
      </c>
      <c r="F30" s="65">
        <f>VLOOKUP($A30,'Return Data'!$B$7:$R$2292,11,0)</f>
        <v>20.338999999999999</v>
      </c>
      <c r="G30" s="66">
        <f t="shared" si="5"/>
        <v>18</v>
      </c>
      <c r="H30" s="65">
        <f>VLOOKUP($A30,'Return Data'!$B$7:$R$2292,12,0)</f>
        <v>35.950200000000002</v>
      </c>
      <c r="I30" s="66">
        <f t="shared" si="6"/>
        <v>18</v>
      </c>
      <c r="J30" s="65">
        <f>VLOOKUP($A30,'Return Data'!$B$7:$R$2292,13,0)</f>
        <v>65.020300000000006</v>
      </c>
      <c r="K30" s="66">
        <f t="shared" si="7"/>
        <v>15</v>
      </c>
      <c r="L30" s="65">
        <f>VLOOKUP($A30,'Return Data'!$B$7:$R$2292,17,0)</f>
        <v>42.781700000000001</v>
      </c>
      <c r="M30" s="66">
        <f t="shared" si="8"/>
        <v>8</v>
      </c>
      <c r="N30" s="65">
        <f>VLOOKUP($A30,'Return Data'!$B$7:$R$2292,14,0)</f>
        <v>28.201799999999999</v>
      </c>
      <c r="O30" s="66">
        <f t="shared" si="9"/>
        <v>5</v>
      </c>
      <c r="P30" s="65">
        <f>VLOOKUP($A30,'Return Data'!$B$7:$R$2292,15,0)</f>
        <v>18.3612</v>
      </c>
      <c r="Q30" s="66">
        <f t="shared" si="10"/>
        <v>9</v>
      </c>
      <c r="R30" s="65">
        <f>VLOOKUP($A30,'Return Data'!$B$7:$R$2292,16,0)</f>
        <v>14.970499999999999</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5.8380913043478264</v>
      </c>
      <c r="E32" s="74"/>
      <c r="F32" s="75">
        <f>AVERAGE(F8:F30)</f>
        <v>21.104708695652178</v>
      </c>
      <c r="G32" s="74"/>
      <c r="H32" s="75">
        <f>AVERAGE(H8:H30)</f>
        <v>39.094482608695657</v>
      </c>
      <c r="I32" s="74"/>
      <c r="J32" s="75">
        <f>AVERAGE(J8:J30)</f>
        <v>66.708626086956514</v>
      </c>
      <c r="K32" s="74"/>
      <c r="L32" s="75">
        <f>AVERAGE(L8:L30)</f>
        <v>43.989579999999997</v>
      </c>
      <c r="M32" s="74"/>
      <c r="N32" s="75">
        <f>AVERAGE(N8:N30)</f>
        <v>25.977360000000001</v>
      </c>
      <c r="O32" s="74"/>
      <c r="P32" s="75">
        <f>AVERAGE(P8:P30)</f>
        <v>18.848549999999999</v>
      </c>
      <c r="Q32" s="74"/>
      <c r="R32" s="75">
        <f>AVERAGE(R8:R30)</f>
        <v>23.127373913043481</v>
      </c>
      <c r="S32" s="76"/>
    </row>
    <row r="33" spans="1:19" x14ac:dyDescent="0.3">
      <c r="A33" s="73" t="s">
        <v>28</v>
      </c>
      <c r="B33" s="74"/>
      <c r="C33" s="74"/>
      <c r="D33" s="75">
        <f>MIN(D8:D30)</f>
        <v>-1.6600999999999999</v>
      </c>
      <c r="E33" s="74"/>
      <c r="F33" s="75">
        <f>MIN(F8:F30)</f>
        <v>4.4561999999999999</v>
      </c>
      <c r="G33" s="74"/>
      <c r="H33" s="75">
        <f>MIN(H8:H30)</f>
        <v>18.111799999999999</v>
      </c>
      <c r="I33" s="74"/>
      <c r="J33" s="75">
        <f>MIN(J8:J30)</f>
        <v>39.007599999999996</v>
      </c>
      <c r="K33" s="74"/>
      <c r="L33" s="75">
        <f>MIN(L8:L30)</f>
        <v>32.646099999999997</v>
      </c>
      <c r="M33" s="74"/>
      <c r="N33" s="75">
        <f>MIN(N8:N30)</f>
        <v>17.167999999999999</v>
      </c>
      <c r="O33" s="74"/>
      <c r="P33" s="75">
        <f>MIN(P8:P30)</f>
        <v>12.908300000000001</v>
      </c>
      <c r="Q33" s="74"/>
      <c r="R33" s="75">
        <f>MIN(R8:R30)</f>
        <v>11.191000000000001</v>
      </c>
      <c r="S33" s="76"/>
    </row>
    <row r="34" spans="1:19" ht="15" thickBot="1" x14ac:dyDescent="0.35">
      <c r="A34" s="77" t="s">
        <v>29</v>
      </c>
      <c r="B34" s="78"/>
      <c r="C34" s="78"/>
      <c r="D34" s="79">
        <f>MAX(D8:D30)</f>
        <v>11.6214</v>
      </c>
      <c r="E34" s="78"/>
      <c r="F34" s="79">
        <f>MAX(F8:F30)</f>
        <v>28.202400000000001</v>
      </c>
      <c r="G34" s="78"/>
      <c r="H34" s="79">
        <f>MAX(H8:H30)</f>
        <v>57.2149</v>
      </c>
      <c r="I34" s="78"/>
      <c r="J34" s="79">
        <f>MAX(J8:J30)</f>
        <v>93.337000000000003</v>
      </c>
      <c r="K34" s="78"/>
      <c r="L34" s="79">
        <f>MAX(L8:L30)</f>
        <v>77.013099999999994</v>
      </c>
      <c r="M34" s="78"/>
      <c r="N34" s="79">
        <f>MAX(N8:N30)</f>
        <v>35.422499999999999</v>
      </c>
      <c r="O34" s="78"/>
      <c r="P34" s="79">
        <f>MAX(P8:P30)</f>
        <v>23.165800000000001</v>
      </c>
      <c r="Q34" s="78"/>
      <c r="R34" s="79">
        <f>MAX(R8:R30)</f>
        <v>54.700600000000001</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1145</v>
      </c>
      <c r="B8" s="64">
        <f>VLOOKUP($A8,'Return Data'!$B$7:$R$2292,3,0)</f>
        <v>44531</v>
      </c>
      <c r="C8" s="65">
        <f>VLOOKUP($A8,'Return Data'!$B$7:$R$2292,4,0)</f>
        <v>503.07</v>
      </c>
      <c r="D8" s="65">
        <f>VLOOKUP($A8,'Return Data'!$B$7:$R$2292,10,0)</f>
        <v>6.0457000000000001</v>
      </c>
      <c r="E8" s="66">
        <f t="shared" ref="E8:E33" si="0">RANK(D8,D$8:D$33,0)</f>
        <v>6</v>
      </c>
      <c r="F8" s="65">
        <f>VLOOKUP($A8,'Return Data'!$B$7:$R$2292,11,0)</f>
        <v>24.322299999999998</v>
      </c>
      <c r="G8" s="66">
        <f t="shared" ref="G8:G25" si="1">RANK(F8,F$8:F$33,0)</f>
        <v>3</v>
      </c>
      <c r="H8" s="65">
        <f>VLOOKUP($A8,'Return Data'!$B$7:$R$2292,12,0)</f>
        <v>34.009099999999997</v>
      </c>
      <c r="I8" s="66">
        <f t="shared" ref="I8:I25" si="2">RANK(H8,H$8:H$33,0)</f>
        <v>5</v>
      </c>
      <c r="J8" s="65">
        <f>VLOOKUP($A8,'Return Data'!$B$7:$R$2292,13,0)</f>
        <v>55.927799999999998</v>
      </c>
      <c r="K8" s="66">
        <f t="shared" ref="K8:K21" si="3">RANK(J8,J$8:J$33,0)</f>
        <v>8</v>
      </c>
      <c r="L8" s="65">
        <f>VLOOKUP($A8,'Return Data'!$B$7:$R$2292,17,0)</f>
        <v>31.4815</v>
      </c>
      <c r="M8" s="66">
        <f t="shared" ref="M8:M21" si="4">RANK(L8,L$8:L$33,0)</f>
        <v>14</v>
      </c>
      <c r="N8" s="65">
        <f>VLOOKUP($A8,'Return Data'!$B$7:$R$2292,14,0)</f>
        <v>19.424600000000002</v>
      </c>
      <c r="O8" s="66">
        <f t="shared" ref="O8:O20" si="5">RANK(N8,N$8:N$33,0)</f>
        <v>18</v>
      </c>
      <c r="P8" s="65">
        <f>VLOOKUP($A8,'Return Data'!$B$7:$R$2292,15,0)</f>
        <v>14.9834</v>
      </c>
      <c r="Q8" s="66">
        <f t="shared" ref="Q8:Q16" si="6">RANK(P8,P$8:P$33,0)</f>
        <v>20</v>
      </c>
      <c r="R8" s="65">
        <f>VLOOKUP($A8,'Return Data'!$B$7:$R$2292,16,0)</f>
        <v>17.436</v>
      </c>
      <c r="S8" s="67">
        <f t="shared" ref="S8:S33" si="7">RANK(R8,R$8:R$33,0)</f>
        <v>22</v>
      </c>
    </row>
    <row r="9" spans="1:20" x14ac:dyDescent="0.3">
      <c r="A9" s="63" t="s">
        <v>1146</v>
      </c>
      <c r="B9" s="64">
        <f>VLOOKUP($A9,'Return Data'!$B$7:$R$2292,3,0)</f>
        <v>44531</v>
      </c>
      <c r="C9" s="65">
        <f>VLOOKUP($A9,'Return Data'!$B$7:$R$2292,4,0)</f>
        <v>77.069999999999993</v>
      </c>
      <c r="D9" s="65">
        <f>VLOOKUP($A9,'Return Data'!$B$7:$R$2292,10,0)</f>
        <v>2.3641999999999999</v>
      </c>
      <c r="E9" s="66">
        <f t="shared" si="0"/>
        <v>17</v>
      </c>
      <c r="F9" s="65">
        <f>VLOOKUP($A9,'Return Data'!$B$7:$R$2292,11,0)</f>
        <v>20.0654</v>
      </c>
      <c r="G9" s="66">
        <f t="shared" si="1"/>
        <v>10</v>
      </c>
      <c r="H9" s="65">
        <f>VLOOKUP($A9,'Return Data'!$B$7:$R$2292,12,0)</f>
        <v>29.095500000000001</v>
      </c>
      <c r="I9" s="66">
        <f t="shared" si="2"/>
        <v>9</v>
      </c>
      <c r="J9" s="65">
        <f>VLOOKUP($A9,'Return Data'!$B$7:$R$2292,13,0)</f>
        <v>46.2151</v>
      </c>
      <c r="K9" s="66">
        <f t="shared" si="3"/>
        <v>18</v>
      </c>
      <c r="L9" s="65">
        <f>VLOOKUP($A9,'Return Data'!$B$7:$R$2292,17,0)</f>
        <v>33.548000000000002</v>
      </c>
      <c r="M9" s="66">
        <f t="shared" si="4"/>
        <v>12</v>
      </c>
      <c r="N9" s="65">
        <f>VLOOKUP($A9,'Return Data'!$B$7:$R$2292,14,0)</f>
        <v>27.6539</v>
      </c>
      <c r="O9" s="66">
        <f t="shared" si="5"/>
        <v>4</v>
      </c>
      <c r="P9" s="65">
        <f>VLOOKUP($A9,'Return Data'!$B$7:$R$2292,15,0)</f>
        <v>24.269400000000001</v>
      </c>
      <c r="Q9" s="66">
        <f t="shared" si="6"/>
        <v>1</v>
      </c>
      <c r="R9" s="65">
        <f>VLOOKUP($A9,'Return Data'!$B$7:$R$2292,16,0)</f>
        <v>21.3751</v>
      </c>
      <c r="S9" s="67">
        <f t="shared" si="7"/>
        <v>8</v>
      </c>
    </row>
    <row r="10" spans="1:20" x14ac:dyDescent="0.3">
      <c r="A10" s="63" t="s">
        <v>1149</v>
      </c>
      <c r="B10" s="64">
        <f>VLOOKUP($A10,'Return Data'!$B$7:$R$2292,3,0)</f>
        <v>44531</v>
      </c>
      <c r="C10" s="65">
        <f>VLOOKUP($A10,'Return Data'!$B$7:$R$2292,4,0)</f>
        <v>18.760000000000002</v>
      </c>
      <c r="D10" s="65">
        <f>VLOOKUP($A10,'Return Data'!$B$7:$R$2292,10,0)</f>
        <v>9.5793999999999997</v>
      </c>
      <c r="E10" s="66">
        <f t="shared" si="0"/>
        <v>2</v>
      </c>
      <c r="F10" s="65">
        <f>VLOOKUP($A10,'Return Data'!$B$7:$R$2292,11,0)</f>
        <v>28.6694</v>
      </c>
      <c r="G10" s="66">
        <f t="shared" si="1"/>
        <v>2</v>
      </c>
      <c r="H10" s="65">
        <f>VLOOKUP($A10,'Return Data'!$B$7:$R$2292,12,0)</f>
        <v>37.941200000000002</v>
      </c>
      <c r="I10" s="66">
        <f t="shared" si="2"/>
        <v>2</v>
      </c>
      <c r="J10" s="65">
        <f>VLOOKUP($A10,'Return Data'!$B$7:$R$2292,13,0)</f>
        <v>57.647100000000002</v>
      </c>
      <c r="K10" s="66">
        <f t="shared" si="3"/>
        <v>5</v>
      </c>
      <c r="L10" s="65">
        <f>VLOOKUP($A10,'Return Data'!$B$7:$R$2292,17,0)</f>
        <v>42.052900000000001</v>
      </c>
      <c r="M10" s="66">
        <f t="shared" si="4"/>
        <v>3</v>
      </c>
      <c r="N10" s="65">
        <f>VLOOKUP($A10,'Return Data'!$B$7:$R$2292,14,0)</f>
        <v>27.683900000000001</v>
      </c>
      <c r="O10" s="66">
        <f t="shared" si="5"/>
        <v>3</v>
      </c>
      <c r="P10" s="65">
        <f>VLOOKUP($A10,'Return Data'!$B$7:$R$2292,15,0)</f>
        <v>19.483000000000001</v>
      </c>
      <c r="Q10" s="66">
        <f t="shared" si="6"/>
        <v>9</v>
      </c>
      <c r="R10" s="65">
        <f>VLOOKUP($A10,'Return Data'!$B$7:$R$2292,16,0)</f>
        <v>10.957700000000001</v>
      </c>
      <c r="S10" s="67">
        <f t="shared" si="7"/>
        <v>26</v>
      </c>
    </row>
    <row r="11" spans="1:20" x14ac:dyDescent="0.3">
      <c r="A11" s="63" t="s">
        <v>1151</v>
      </c>
      <c r="B11" s="64">
        <f>VLOOKUP($A11,'Return Data'!$B$7:$R$2292,3,0)</f>
        <v>44531</v>
      </c>
      <c r="C11" s="65">
        <f>VLOOKUP($A11,'Return Data'!$B$7:$R$2292,4,0)</f>
        <v>64.275999999999996</v>
      </c>
      <c r="D11" s="65">
        <f>VLOOKUP($A11,'Return Data'!$B$7:$R$2292,10,0)</f>
        <v>0.187</v>
      </c>
      <c r="E11" s="66">
        <f t="shared" si="0"/>
        <v>24</v>
      </c>
      <c r="F11" s="65">
        <f>VLOOKUP($A11,'Return Data'!$B$7:$R$2292,11,0)</f>
        <v>16.038399999999999</v>
      </c>
      <c r="G11" s="66">
        <f t="shared" si="1"/>
        <v>19</v>
      </c>
      <c r="H11" s="65">
        <f>VLOOKUP($A11,'Return Data'!$B$7:$R$2292,12,0)</f>
        <v>23.9223</v>
      </c>
      <c r="I11" s="66">
        <f t="shared" si="2"/>
        <v>19</v>
      </c>
      <c r="J11" s="65">
        <f>VLOOKUP($A11,'Return Data'!$B$7:$R$2292,13,0)</f>
        <v>50.9925</v>
      </c>
      <c r="K11" s="66">
        <f t="shared" si="3"/>
        <v>14</v>
      </c>
      <c r="L11" s="65">
        <f>VLOOKUP($A11,'Return Data'!$B$7:$R$2292,17,0)</f>
        <v>34.169199999999996</v>
      </c>
      <c r="M11" s="66">
        <f t="shared" si="4"/>
        <v>9</v>
      </c>
      <c r="N11" s="65">
        <f>VLOOKUP($A11,'Return Data'!$B$7:$R$2292,14,0)</f>
        <v>25.088799999999999</v>
      </c>
      <c r="O11" s="66">
        <f t="shared" si="5"/>
        <v>10</v>
      </c>
      <c r="P11" s="65">
        <f>VLOOKUP($A11,'Return Data'!$B$7:$R$2292,15,0)</f>
        <v>18.567399999999999</v>
      </c>
      <c r="Q11" s="66">
        <f t="shared" si="6"/>
        <v>10</v>
      </c>
      <c r="R11" s="65">
        <f>VLOOKUP($A11,'Return Data'!$B$7:$R$2292,16,0)</f>
        <v>20.191099999999999</v>
      </c>
      <c r="S11" s="67">
        <f t="shared" si="7"/>
        <v>14</v>
      </c>
    </row>
    <row r="12" spans="1:20" x14ac:dyDescent="0.3">
      <c r="A12" s="63" t="s">
        <v>1152</v>
      </c>
      <c r="B12" s="64">
        <f>VLOOKUP($A12,'Return Data'!$B$7:$R$2292,3,0)</f>
        <v>44531</v>
      </c>
      <c r="C12" s="65">
        <f>VLOOKUP($A12,'Return Data'!$B$7:$R$2292,4,0)</f>
        <v>96.724999999999994</v>
      </c>
      <c r="D12" s="65">
        <f>VLOOKUP($A12,'Return Data'!$B$7:$R$2292,10,0)</f>
        <v>-0.33079999999999998</v>
      </c>
      <c r="E12" s="66">
        <f t="shared" si="0"/>
        <v>26</v>
      </c>
      <c r="F12" s="65">
        <f>VLOOKUP($A12,'Return Data'!$B$7:$R$2292,11,0)</f>
        <v>10.4419</v>
      </c>
      <c r="G12" s="66">
        <f t="shared" si="1"/>
        <v>25</v>
      </c>
      <c r="H12" s="65">
        <f>VLOOKUP($A12,'Return Data'!$B$7:$R$2292,12,0)</f>
        <v>19.2193</v>
      </c>
      <c r="I12" s="66">
        <f t="shared" si="2"/>
        <v>24</v>
      </c>
      <c r="J12" s="65">
        <f>VLOOKUP($A12,'Return Data'!$B$7:$R$2292,13,0)</f>
        <v>31.157900000000001</v>
      </c>
      <c r="K12" s="66">
        <f t="shared" si="3"/>
        <v>25</v>
      </c>
      <c r="L12" s="65">
        <f>VLOOKUP($A12,'Return Data'!$B$7:$R$2292,17,0)</f>
        <v>27.35</v>
      </c>
      <c r="M12" s="66">
        <f t="shared" si="4"/>
        <v>20</v>
      </c>
      <c r="N12" s="65">
        <f>VLOOKUP($A12,'Return Data'!$B$7:$R$2292,14,0)</f>
        <v>21.578099999999999</v>
      </c>
      <c r="O12" s="66">
        <f t="shared" si="5"/>
        <v>14</v>
      </c>
      <c r="P12" s="65">
        <f>VLOOKUP($A12,'Return Data'!$B$7:$R$2292,15,0)</f>
        <v>17.317299999999999</v>
      </c>
      <c r="Q12" s="66">
        <f t="shared" si="6"/>
        <v>14</v>
      </c>
      <c r="R12" s="65">
        <f>VLOOKUP($A12,'Return Data'!$B$7:$R$2292,16,0)</f>
        <v>19.203399999999998</v>
      </c>
      <c r="S12" s="67">
        <f t="shared" si="7"/>
        <v>18</v>
      </c>
    </row>
    <row r="13" spans="1:20" x14ac:dyDescent="0.3">
      <c r="A13" s="63" t="s">
        <v>1154</v>
      </c>
      <c r="B13" s="64">
        <f>VLOOKUP($A13,'Return Data'!$B$7:$R$2292,3,0)</f>
        <v>44531</v>
      </c>
      <c r="C13" s="65">
        <f>VLOOKUP($A13,'Return Data'!$B$7:$R$2292,4,0)</f>
        <v>55.103999999999999</v>
      </c>
      <c r="D13" s="65">
        <f>VLOOKUP($A13,'Return Data'!$B$7:$R$2292,10,0)</f>
        <v>3.4933999999999998</v>
      </c>
      <c r="E13" s="66">
        <f t="shared" si="0"/>
        <v>12</v>
      </c>
      <c r="F13" s="65">
        <f>VLOOKUP($A13,'Return Data'!$B$7:$R$2292,11,0)</f>
        <v>18.610399999999998</v>
      </c>
      <c r="G13" s="66">
        <f t="shared" si="1"/>
        <v>13</v>
      </c>
      <c r="H13" s="65">
        <f>VLOOKUP($A13,'Return Data'!$B$7:$R$2292,12,0)</f>
        <v>27.561499999999999</v>
      </c>
      <c r="I13" s="66">
        <f t="shared" si="2"/>
        <v>14</v>
      </c>
      <c r="J13" s="65">
        <f>VLOOKUP($A13,'Return Data'!$B$7:$R$2292,13,0)</f>
        <v>53.913200000000003</v>
      </c>
      <c r="K13" s="66">
        <f t="shared" si="3"/>
        <v>10</v>
      </c>
      <c r="L13" s="65">
        <f>VLOOKUP($A13,'Return Data'!$B$7:$R$2292,17,0)</f>
        <v>37.787599999999998</v>
      </c>
      <c r="M13" s="66">
        <f t="shared" si="4"/>
        <v>6</v>
      </c>
      <c r="N13" s="65">
        <f>VLOOKUP($A13,'Return Data'!$B$7:$R$2292,14,0)</f>
        <v>27.278099999999998</v>
      </c>
      <c r="O13" s="66">
        <f t="shared" si="5"/>
        <v>5</v>
      </c>
      <c r="P13" s="65">
        <f>VLOOKUP($A13,'Return Data'!$B$7:$R$2292,15,0)</f>
        <v>20.912400000000002</v>
      </c>
      <c r="Q13" s="66">
        <f t="shared" si="6"/>
        <v>5</v>
      </c>
      <c r="R13" s="65">
        <f>VLOOKUP($A13,'Return Data'!$B$7:$R$2292,16,0)</f>
        <v>22.246600000000001</v>
      </c>
      <c r="S13" s="67">
        <f t="shared" si="7"/>
        <v>5</v>
      </c>
    </row>
    <row r="14" spans="1:20" x14ac:dyDescent="0.3">
      <c r="A14" s="63" t="s">
        <v>1157</v>
      </c>
      <c r="B14" s="64">
        <f>VLOOKUP($A14,'Return Data'!$B$7:$R$2292,3,0)</f>
        <v>44531</v>
      </c>
      <c r="C14" s="65">
        <f>VLOOKUP($A14,'Return Data'!$B$7:$R$2292,4,0)</f>
        <v>1634.3158000000001</v>
      </c>
      <c r="D14" s="65">
        <f>VLOOKUP($A14,'Return Data'!$B$7:$R$2292,10,0)</f>
        <v>0.37790000000000001</v>
      </c>
      <c r="E14" s="66">
        <f t="shared" si="0"/>
        <v>23</v>
      </c>
      <c r="F14" s="65">
        <f>VLOOKUP($A14,'Return Data'!$B$7:$R$2292,11,0)</f>
        <v>13.294</v>
      </c>
      <c r="G14" s="66">
        <f t="shared" si="1"/>
        <v>23</v>
      </c>
      <c r="H14" s="65">
        <f>VLOOKUP($A14,'Return Data'!$B$7:$R$2292,12,0)</f>
        <v>18.569800000000001</v>
      </c>
      <c r="I14" s="66">
        <f t="shared" si="2"/>
        <v>26</v>
      </c>
      <c r="J14" s="65">
        <f>VLOOKUP($A14,'Return Data'!$B$7:$R$2292,13,0)</f>
        <v>38.152200000000001</v>
      </c>
      <c r="K14" s="66">
        <f t="shared" si="3"/>
        <v>23</v>
      </c>
      <c r="L14" s="65">
        <f>VLOOKUP($A14,'Return Data'!$B$7:$R$2292,17,0)</f>
        <v>25.368099999999998</v>
      </c>
      <c r="M14" s="66">
        <f t="shared" si="4"/>
        <v>21</v>
      </c>
      <c r="N14" s="65">
        <f>VLOOKUP($A14,'Return Data'!$B$7:$R$2292,14,0)</f>
        <v>19.175799999999999</v>
      </c>
      <c r="O14" s="66">
        <f t="shared" si="5"/>
        <v>19</v>
      </c>
      <c r="P14" s="65">
        <f>VLOOKUP($A14,'Return Data'!$B$7:$R$2292,15,0)</f>
        <v>16.149699999999999</v>
      </c>
      <c r="Q14" s="66">
        <f t="shared" si="6"/>
        <v>19</v>
      </c>
      <c r="R14" s="65">
        <f>VLOOKUP($A14,'Return Data'!$B$7:$R$2292,16,0)</f>
        <v>19.5154</v>
      </c>
      <c r="S14" s="67">
        <f t="shared" si="7"/>
        <v>17</v>
      </c>
    </row>
    <row r="15" spans="1:20" x14ac:dyDescent="0.3">
      <c r="A15" s="63" t="s">
        <v>1159</v>
      </c>
      <c r="B15" s="64">
        <f>VLOOKUP($A15,'Return Data'!$B$7:$R$2292,3,0)</f>
        <v>44531</v>
      </c>
      <c r="C15" s="65">
        <f>VLOOKUP($A15,'Return Data'!$B$7:$R$2292,4,0)</f>
        <v>96.349000000000004</v>
      </c>
      <c r="D15" s="65">
        <f>VLOOKUP($A15,'Return Data'!$B$7:$R$2292,10,0)</f>
        <v>2.2401</v>
      </c>
      <c r="E15" s="66">
        <f t="shared" si="0"/>
        <v>18</v>
      </c>
      <c r="F15" s="65">
        <f>VLOOKUP($A15,'Return Data'!$B$7:$R$2292,11,0)</f>
        <v>13.4292</v>
      </c>
      <c r="G15" s="66">
        <f t="shared" si="1"/>
        <v>22</v>
      </c>
      <c r="H15" s="65">
        <f>VLOOKUP($A15,'Return Data'!$B$7:$R$2292,12,0)</f>
        <v>22.369700000000002</v>
      </c>
      <c r="I15" s="66">
        <f t="shared" si="2"/>
        <v>20</v>
      </c>
      <c r="J15" s="65">
        <f>VLOOKUP($A15,'Return Data'!$B$7:$R$2292,13,0)</f>
        <v>44.189700000000002</v>
      </c>
      <c r="K15" s="66">
        <f t="shared" si="3"/>
        <v>19</v>
      </c>
      <c r="L15" s="65">
        <f>VLOOKUP($A15,'Return Data'!$B$7:$R$2292,17,0)</f>
        <v>30.272200000000002</v>
      </c>
      <c r="M15" s="66">
        <f t="shared" si="4"/>
        <v>17</v>
      </c>
      <c r="N15" s="65">
        <f>VLOOKUP($A15,'Return Data'!$B$7:$R$2292,14,0)</f>
        <v>20.650600000000001</v>
      </c>
      <c r="O15" s="66">
        <f t="shared" si="5"/>
        <v>16</v>
      </c>
      <c r="P15" s="65">
        <f>VLOOKUP($A15,'Return Data'!$B$7:$R$2292,15,0)</f>
        <v>16.497</v>
      </c>
      <c r="Q15" s="66">
        <f t="shared" si="6"/>
        <v>16</v>
      </c>
      <c r="R15" s="65">
        <f>VLOOKUP($A15,'Return Data'!$B$7:$R$2292,16,0)</f>
        <v>20.2121</v>
      </c>
      <c r="S15" s="67">
        <f t="shared" si="7"/>
        <v>13</v>
      </c>
    </row>
    <row r="16" spans="1:20" x14ac:dyDescent="0.3">
      <c r="A16" s="63" t="s">
        <v>1161</v>
      </c>
      <c r="B16" s="64">
        <f>VLOOKUP($A16,'Return Data'!$B$7:$R$2292,3,0)</f>
        <v>44531</v>
      </c>
      <c r="C16" s="65">
        <f>VLOOKUP($A16,'Return Data'!$B$7:$R$2292,4,0)</f>
        <v>174.21</v>
      </c>
      <c r="D16" s="65">
        <f>VLOOKUP($A16,'Return Data'!$B$7:$R$2292,10,0)</f>
        <v>3.6964000000000001</v>
      </c>
      <c r="E16" s="66">
        <f t="shared" si="0"/>
        <v>9</v>
      </c>
      <c r="F16" s="65">
        <f>VLOOKUP($A16,'Return Data'!$B$7:$R$2292,11,0)</f>
        <v>16.396100000000001</v>
      </c>
      <c r="G16" s="66">
        <f t="shared" si="1"/>
        <v>18</v>
      </c>
      <c r="H16" s="65">
        <f>VLOOKUP($A16,'Return Data'!$B$7:$R$2292,12,0)</f>
        <v>27.449000000000002</v>
      </c>
      <c r="I16" s="66">
        <f t="shared" si="2"/>
        <v>15</v>
      </c>
      <c r="J16" s="65">
        <f>VLOOKUP($A16,'Return Data'!$B$7:$R$2292,13,0)</f>
        <v>51.460599999999999</v>
      </c>
      <c r="K16" s="66">
        <f t="shared" si="3"/>
        <v>13</v>
      </c>
      <c r="L16" s="65">
        <f>VLOOKUP($A16,'Return Data'!$B$7:$R$2292,17,0)</f>
        <v>30.602499999999999</v>
      </c>
      <c r="M16" s="66">
        <f t="shared" si="4"/>
        <v>15</v>
      </c>
      <c r="N16" s="65">
        <f>VLOOKUP($A16,'Return Data'!$B$7:$R$2292,14,0)</f>
        <v>20.915800000000001</v>
      </c>
      <c r="O16" s="66">
        <f t="shared" si="5"/>
        <v>15</v>
      </c>
      <c r="P16" s="65">
        <f>VLOOKUP($A16,'Return Data'!$B$7:$R$2292,15,0)</f>
        <v>17.593399999999999</v>
      </c>
      <c r="Q16" s="66">
        <f t="shared" si="6"/>
        <v>13</v>
      </c>
      <c r="R16" s="65">
        <f>VLOOKUP($A16,'Return Data'!$B$7:$R$2292,16,0)</f>
        <v>20.057400000000001</v>
      </c>
      <c r="S16" s="67">
        <f t="shared" si="7"/>
        <v>16</v>
      </c>
    </row>
    <row r="17" spans="1:19" x14ac:dyDescent="0.3">
      <c r="A17" s="63" t="s">
        <v>1163</v>
      </c>
      <c r="B17" s="64">
        <f>VLOOKUP($A17,'Return Data'!$B$7:$R$2292,3,0)</f>
        <v>44531</v>
      </c>
      <c r="C17" s="65">
        <f>VLOOKUP($A17,'Return Data'!$B$7:$R$2292,4,0)</f>
        <v>18.59</v>
      </c>
      <c r="D17" s="65">
        <f>VLOOKUP($A17,'Return Data'!$B$7:$R$2292,10,0)</f>
        <v>0.70420000000000005</v>
      </c>
      <c r="E17" s="66">
        <f t="shared" si="0"/>
        <v>22</v>
      </c>
      <c r="F17" s="65">
        <f>VLOOKUP($A17,'Return Data'!$B$7:$R$2292,11,0)</f>
        <v>15.537599999999999</v>
      </c>
      <c r="G17" s="66">
        <f t="shared" si="1"/>
        <v>21</v>
      </c>
      <c r="H17" s="65">
        <f>VLOOKUP($A17,'Return Data'!$B$7:$R$2292,12,0)</f>
        <v>20.012899999999998</v>
      </c>
      <c r="I17" s="66">
        <f t="shared" si="2"/>
        <v>22</v>
      </c>
      <c r="J17" s="65">
        <f>VLOOKUP($A17,'Return Data'!$B$7:$R$2292,13,0)</f>
        <v>40.196100000000001</v>
      </c>
      <c r="K17" s="66">
        <f t="shared" si="3"/>
        <v>21</v>
      </c>
      <c r="L17" s="65">
        <f>VLOOKUP($A17,'Return Data'!$B$7:$R$2292,17,0)</f>
        <v>29.392700000000001</v>
      </c>
      <c r="M17" s="66">
        <f t="shared" si="4"/>
        <v>18</v>
      </c>
      <c r="N17" s="65">
        <f>VLOOKUP($A17,'Return Data'!$B$7:$R$2292,14,0)</f>
        <v>19.003900000000002</v>
      </c>
      <c r="O17" s="66">
        <f t="shared" si="5"/>
        <v>20</v>
      </c>
      <c r="P17" s="65"/>
      <c r="Q17" s="66"/>
      <c r="R17" s="65">
        <f>VLOOKUP($A17,'Return Data'!$B$7:$R$2292,16,0)</f>
        <v>13.6313</v>
      </c>
      <c r="S17" s="67">
        <f t="shared" si="7"/>
        <v>25</v>
      </c>
    </row>
    <row r="18" spans="1:19" x14ac:dyDescent="0.3">
      <c r="A18" s="63" t="s">
        <v>1165</v>
      </c>
      <c r="B18" s="64">
        <f>VLOOKUP($A18,'Return Data'!$B$7:$R$2292,3,0)</f>
        <v>44531</v>
      </c>
      <c r="C18" s="65">
        <f>VLOOKUP($A18,'Return Data'!$B$7:$R$2292,4,0)</f>
        <v>99.85</v>
      </c>
      <c r="D18" s="65">
        <f>VLOOKUP($A18,'Return Data'!$B$7:$R$2292,10,0)</f>
        <v>6.1330999999999998</v>
      </c>
      <c r="E18" s="66">
        <f t="shared" si="0"/>
        <v>5</v>
      </c>
      <c r="F18" s="65">
        <f>VLOOKUP($A18,'Return Data'!$B$7:$R$2292,11,0)</f>
        <v>19.709900000000001</v>
      </c>
      <c r="G18" s="66">
        <f t="shared" si="1"/>
        <v>11</v>
      </c>
      <c r="H18" s="65">
        <f>VLOOKUP($A18,'Return Data'!$B$7:$R$2292,12,0)</f>
        <v>26.3444</v>
      </c>
      <c r="I18" s="66">
        <f t="shared" si="2"/>
        <v>18</v>
      </c>
      <c r="J18" s="65">
        <f>VLOOKUP($A18,'Return Data'!$B$7:$R$2292,13,0)</f>
        <v>48.079500000000003</v>
      </c>
      <c r="K18" s="66">
        <f t="shared" si="3"/>
        <v>16</v>
      </c>
      <c r="L18" s="65">
        <f>VLOOKUP($A18,'Return Data'!$B$7:$R$2292,17,0)</f>
        <v>34.5501</v>
      </c>
      <c r="M18" s="66">
        <f t="shared" si="4"/>
        <v>8</v>
      </c>
      <c r="N18" s="65">
        <f>VLOOKUP($A18,'Return Data'!$B$7:$R$2292,14,0)</f>
        <v>24.579899999999999</v>
      </c>
      <c r="O18" s="66">
        <f t="shared" si="5"/>
        <v>12</v>
      </c>
      <c r="P18" s="65">
        <f>VLOOKUP($A18,'Return Data'!$B$7:$R$2292,15,0)</f>
        <v>20.9162</v>
      </c>
      <c r="Q18" s="66">
        <f>RANK(P18,P$8:P$33,0)</f>
        <v>4</v>
      </c>
      <c r="R18" s="65">
        <f>VLOOKUP($A18,'Return Data'!$B$7:$R$2292,16,0)</f>
        <v>21.441600000000001</v>
      </c>
      <c r="S18" s="67">
        <f t="shared" si="7"/>
        <v>7</v>
      </c>
    </row>
    <row r="19" spans="1:19" x14ac:dyDescent="0.3">
      <c r="A19" s="63" t="s">
        <v>1167</v>
      </c>
      <c r="B19" s="64">
        <f>VLOOKUP($A19,'Return Data'!$B$7:$R$2292,3,0)</f>
        <v>44531</v>
      </c>
      <c r="C19" s="65">
        <f>VLOOKUP($A19,'Return Data'!$B$7:$R$2292,4,0)</f>
        <v>79.305999999999997</v>
      </c>
      <c r="D19" s="65">
        <f>VLOOKUP($A19,'Return Data'!$B$7:$R$2292,10,0)</f>
        <v>3.3504999999999998</v>
      </c>
      <c r="E19" s="66">
        <f t="shared" si="0"/>
        <v>13</v>
      </c>
      <c r="F19" s="65">
        <f>VLOOKUP($A19,'Return Data'!$B$7:$R$2292,11,0)</f>
        <v>17.5566</v>
      </c>
      <c r="G19" s="66">
        <f t="shared" si="1"/>
        <v>15</v>
      </c>
      <c r="H19" s="65">
        <f>VLOOKUP($A19,'Return Data'!$B$7:$R$2292,12,0)</f>
        <v>26.603999999999999</v>
      </c>
      <c r="I19" s="66">
        <f t="shared" si="2"/>
        <v>16</v>
      </c>
      <c r="J19" s="65">
        <f>VLOOKUP($A19,'Return Data'!$B$7:$R$2292,13,0)</f>
        <v>51.578699999999998</v>
      </c>
      <c r="K19" s="66">
        <f t="shared" si="3"/>
        <v>12</v>
      </c>
      <c r="L19" s="65">
        <f>VLOOKUP($A19,'Return Data'!$B$7:$R$2292,17,0)</f>
        <v>34.888199999999998</v>
      </c>
      <c r="M19" s="66">
        <f t="shared" si="4"/>
        <v>7</v>
      </c>
      <c r="N19" s="65">
        <f>VLOOKUP($A19,'Return Data'!$B$7:$R$2292,14,0)</f>
        <v>27.092700000000001</v>
      </c>
      <c r="O19" s="66">
        <f t="shared" si="5"/>
        <v>6</v>
      </c>
      <c r="P19" s="65">
        <f>VLOOKUP($A19,'Return Data'!$B$7:$R$2292,15,0)</f>
        <v>20.3904</v>
      </c>
      <c r="Q19" s="66">
        <f>RANK(P19,P$8:P$33,0)</f>
        <v>6</v>
      </c>
      <c r="R19" s="65">
        <f>VLOOKUP($A19,'Return Data'!$B$7:$R$2292,16,0)</f>
        <v>21.543500000000002</v>
      </c>
      <c r="S19" s="67">
        <f t="shared" si="7"/>
        <v>6</v>
      </c>
    </row>
    <row r="20" spans="1:19" x14ac:dyDescent="0.3">
      <c r="A20" s="63" t="s">
        <v>1168</v>
      </c>
      <c r="B20" s="64">
        <f>VLOOKUP($A20,'Return Data'!$B$7:$R$2292,3,0)</f>
        <v>44531</v>
      </c>
      <c r="C20" s="65">
        <f>VLOOKUP($A20,'Return Data'!$B$7:$R$2292,4,0)</f>
        <v>220.72</v>
      </c>
      <c r="D20" s="65">
        <f>VLOOKUP($A20,'Return Data'!$B$7:$R$2292,10,0)</f>
        <v>-3.1699999999999999E-2</v>
      </c>
      <c r="E20" s="66">
        <f t="shared" si="0"/>
        <v>25</v>
      </c>
      <c r="F20" s="65">
        <f>VLOOKUP($A20,'Return Data'!$B$7:$R$2292,11,0)</f>
        <v>11.7287</v>
      </c>
      <c r="G20" s="66">
        <f t="shared" si="1"/>
        <v>24</v>
      </c>
      <c r="H20" s="65">
        <f>VLOOKUP($A20,'Return Data'!$B$7:$R$2292,12,0)</f>
        <v>18.871200000000002</v>
      </c>
      <c r="I20" s="66">
        <f t="shared" si="2"/>
        <v>25</v>
      </c>
      <c r="J20" s="65">
        <f>VLOOKUP($A20,'Return Data'!$B$7:$R$2292,13,0)</f>
        <v>34.972200000000001</v>
      </c>
      <c r="K20" s="66">
        <f t="shared" si="3"/>
        <v>24</v>
      </c>
      <c r="L20" s="65">
        <f>VLOOKUP($A20,'Return Data'!$B$7:$R$2292,17,0)</f>
        <v>25.173400000000001</v>
      </c>
      <c r="M20" s="66">
        <f t="shared" si="4"/>
        <v>22</v>
      </c>
      <c r="N20" s="65">
        <f>VLOOKUP($A20,'Return Data'!$B$7:$R$2292,14,0)</f>
        <v>16.963999999999999</v>
      </c>
      <c r="O20" s="66">
        <f t="shared" si="5"/>
        <v>21</v>
      </c>
      <c r="P20" s="65">
        <f>VLOOKUP($A20,'Return Data'!$B$7:$R$2292,15,0)</f>
        <v>16.276800000000001</v>
      </c>
      <c r="Q20" s="66">
        <f>RANK(P20,P$8:P$33,0)</f>
        <v>18</v>
      </c>
      <c r="R20" s="65">
        <f>VLOOKUP($A20,'Return Data'!$B$7:$R$2292,16,0)</f>
        <v>20.165800000000001</v>
      </c>
      <c r="S20" s="67">
        <f t="shared" si="7"/>
        <v>15</v>
      </c>
    </row>
    <row r="21" spans="1:19" x14ac:dyDescent="0.3">
      <c r="A21" s="63" t="s">
        <v>1170</v>
      </c>
      <c r="B21" s="64">
        <f>VLOOKUP($A21,'Return Data'!$B$7:$R$2292,3,0)</f>
        <v>44531</v>
      </c>
      <c r="C21" s="65">
        <f>VLOOKUP($A21,'Return Data'!$B$7:$R$2292,4,0)</f>
        <v>18.136500000000002</v>
      </c>
      <c r="D21" s="65">
        <f>VLOOKUP($A21,'Return Data'!$B$7:$R$2292,10,0)</f>
        <v>3.5419</v>
      </c>
      <c r="E21" s="66">
        <f t="shared" si="0"/>
        <v>11</v>
      </c>
      <c r="F21" s="65">
        <f>VLOOKUP($A21,'Return Data'!$B$7:$R$2292,11,0)</f>
        <v>15.8874</v>
      </c>
      <c r="G21" s="66">
        <f t="shared" si="1"/>
        <v>20</v>
      </c>
      <c r="H21" s="65">
        <f>VLOOKUP($A21,'Return Data'!$B$7:$R$2292,12,0)</f>
        <v>28.36</v>
      </c>
      <c r="I21" s="66">
        <f t="shared" si="2"/>
        <v>12</v>
      </c>
      <c r="J21" s="65">
        <f>VLOOKUP($A21,'Return Data'!$B$7:$R$2292,13,0)</f>
        <v>56.372100000000003</v>
      </c>
      <c r="K21" s="66">
        <f t="shared" si="3"/>
        <v>6</v>
      </c>
      <c r="L21" s="65">
        <f>VLOOKUP($A21,'Return Data'!$B$7:$R$2292,17,0)</f>
        <v>33.949399999999997</v>
      </c>
      <c r="M21" s="66">
        <f t="shared" si="4"/>
        <v>10</v>
      </c>
      <c r="N21" s="65"/>
      <c r="O21" s="66"/>
      <c r="P21" s="65"/>
      <c r="Q21" s="66"/>
      <c r="R21" s="65">
        <f>VLOOKUP($A21,'Return Data'!$B$7:$R$2292,16,0)</f>
        <v>16.777799999999999</v>
      </c>
      <c r="S21" s="67">
        <f t="shared" si="7"/>
        <v>24</v>
      </c>
    </row>
    <row r="22" spans="1:19" x14ac:dyDescent="0.3">
      <c r="A22" s="63" t="s">
        <v>1172</v>
      </c>
      <c r="B22" s="64">
        <f>VLOOKUP($A22,'Return Data'!$B$7:$R$2292,3,0)</f>
        <v>44531</v>
      </c>
      <c r="C22" s="65">
        <f>VLOOKUP($A22,'Return Data'!$B$7:$R$2292,4,0)</f>
        <v>21.286999999999999</v>
      </c>
      <c r="D22" s="65">
        <f>VLOOKUP($A22,'Return Data'!$B$7:$R$2292,10,0)</f>
        <v>2.8755000000000002</v>
      </c>
      <c r="E22" s="66">
        <f t="shared" si="0"/>
        <v>16</v>
      </c>
      <c r="F22" s="65">
        <f>VLOOKUP($A22,'Return Data'!$B$7:$R$2292,11,0)</f>
        <v>16.743400000000001</v>
      </c>
      <c r="G22" s="66">
        <f t="shared" si="1"/>
        <v>16</v>
      </c>
      <c r="H22" s="65">
        <f>VLOOKUP($A22,'Return Data'!$B$7:$R$2292,12,0)</f>
        <v>28.723500000000001</v>
      </c>
      <c r="I22" s="66">
        <f t="shared" si="2"/>
        <v>10</v>
      </c>
      <c r="J22" s="65">
        <f>VLOOKUP($A22,'Return Data'!$B$7:$R$2292,13,0)</f>
        <v>56.200499999999998</v>
      </c>
      <c r="K22" s="66">
        <f t="shared" ref="K22:K31" si="8">RANK(J22,J$8:J$33,0)</f>
        <v>7</v>
      </c>
      <c r="L22" s="65"/>
      <c r="M22" s="66"/>
      <c r="N22" s="65"/>
      <c r="O22" s="66"/>
      <c r="P22" s="65"/>
      <c r="Q22" s="66"/>
      <c r="R22" s="65">
        <f>VLOOKUP($A22,'Return Data'!$B$7:$R$2292,16,0)</f>
        <v>38.009399999999999</v>
      </c>
      <c r="S22" s="67">
        <f t="shared" si="7"/>
        <v>2</v>
      </c>
    </row>
    <row r="23" spans="1:19" x14ac:dyDescent="0.3">
      <c r="A23" s="63" t="s">
        <v>1174</v>
      </c>
      <c r="B23" s="64">
        <f>VLOOKUP($A23,'Return Data'!$B$7:$R$2292,3,0)</f>
        <v>44531</v>
      </c>
      <c r="C23" s="65">
        <f>VLOOKUP($A23,'Return Data'!$B$7:$R$2292,4,0)</f>
        <v>48.635800000000003</v>
      </c>
      <c r="D23" s="65">
        <f>VLOOKUP($A23,'Return Data'!$B$7:$R$2292,10,0)</f>
        <v>12.0106</v>
      </c>
      <c r="E23" s="66">
        <f t="shared" si="0"/>
        <v>1</v>
      </c>
      <c r="F23" s="65">
        <f>VLOOKUP($A23,'Return Data'!$B$7:$R$2292,11,0)</f>
        <v>29.950500000000002</v>
      </c>
      <c r="G23" s="66">
        <f t="shared" si="1"/>
        <v>1</v>
      </c>
      <c r="H23" s="65">
        <f>VLOOKUP($A23,'Return Data'!$B$7:$R$2292,12,0)</f>
        <v>36.520000000000003</v>
      </c>
      <c r="I23" s="66">
        <f t="shared" si="2"/>
        <v>4</v>
      </c>
      <c r="J23" s="65">
        <f>VLOOKUP($A23,'Return Data'!$B$7:$R$2292,13,0)</f>
        <v>58.4223</v>
      </c>
      <c r="K23" s="66">
        <f t="shared" si="8"/>
        <v>4</v>
      </c>
      <c r="L23" s="65">
        <f>VLOOKUP($A23,'Return Data'!$B$7:$R$2292,17,0)</f>
        <v>30.5761</v>
      </c>
      <c r="M23" s="66">
        <f>RANK(L23,L$8:L$33,0)</f>
        <v>16</v>
      </c>
      <c r="N23" s="65">
        <f>VLOOKUP($A23,'Return Data'!$B$7:$R$2292,14,0)</f>
        <v>24.775600000000001</v>
      </c>
      <c r="O23" s="66">
        <f>RANK(N23,N$8:N$33,0)</f>
        <v>11</v>
      </c>
      <c r="P23" s="65">
        <f>VLOOKUP($A23,'Return Data'!$B$7:$R$2292,15,0)</f>
        <v>16.3842</v>
      </c>
      <c r="Q23" s="66">
        <f>RANK(P23,P$8:P$33,0)</f>
        <v>17</v>
      </c>
      <c r="R23" s="65">
        <f>VLOOKUP($A23,'Return Data'!$B$7:$R$2292,16,0)</f>
        <v>22.569299999999998</v>
      </c>
      <c r="S23" s="67">
        <f t="shared" si="7"/>
        <v>4</v>
      </c>
    </row>
    <row r="24" spans="1:19" x14ac:dyDescent="0.3">
      <c r="A24" s="63" t="s">
        <v>1177</v>
      </c>
      <c r="B24" s="64">
        <f>VLOOKUP($A24,'Return Data'!$B$7:$R$2292,3,0)</f>
        <v>44531</v>
      </c>
      <c r="C24" s="65">
        <f>VLOOKUP($A24,'Return Data'!$B$7:$R$2292,4,0)</f>
        <v>2138.9218000000001</v>
      </c>
      <c r="D24" s="65">
        <f>VLOOKUP($A24,'Return Data'!$B$7:$R$2292,10,0)</f>
        <v>3.0802</v>
      </c>
      <c r="E24" s="66">
        <f t="shared" si="0"/>
        <v>14</v>
      </c>
      <c r="F24" s="65">
        <f>VLOOKUP($A24,'Return Data'!$B$7:$R$2292,11,0)</f>
        <v>20.628599999999999</v>
      </c>
      <c r="G24" s="66">
        <f t="shared" si="1"/>
        <v>8</v>
      </c>
      <c r="H24" s="65">
        <f>VLOOKUP($A24,'Return Data'!$B$7:$R$2292,12,0)</f>
        <v>28.092199999999998</v>
      </c>
      <c r="I24" s="66">
        <f t="shared" si="2"/>
        <v>13</v>
      </c>
      <c r="J24" s="65">
        <f>VLOOKUP($A24,'Return Data'!$B$7:$R$2292,13,0)</f>
        <v>52.838799999999999</v>
      </c>
      <c r="K24" s="66">
        <f t="shared" si="8"/>
        <v>11</v>
      </c>
      <c r="L24" s="65">
        <f>VLOOKUP($A24,'Return Data'!$B$7:$R$2292,17,0)</f>
        <v>33.762700000000002</v>
      </c>
      <c r="M24" s="66">
        <f>RANK(L24,L$8:L$33,0)</f>
        <v>11</v>
      </c>
      <c r="N24" s="65">
        <f>VLOOKUP($A24,'Return Data'!$B$7:$R$2292,14,0)</f>
        <v>25.184100000000001</v>
      </c>
      <c r="O24" s="66">
        <f>RANK(N24,N$8:N$33,0)</f>
        <v>9</v>
      </c>
      <c r="P24" s="65">
        <f>VLOOKUP($A24,'Return Data'!$B$7:$R$2292,15,0)</f>
        <v>19.536300000000001</v>
      </c>
      <c r="Q24" s="66">
        <f>RANK(P24,P$8:P$33,0)</f>
        <v>8</v>
      </c>
      <c r="R24" s="65">
        <f>VLOOKUP($A24,'Return Data'!$B$7:$R$2292,16,0)</f>
        <v>17.5547</v>
      </c>
      <c r="S24" s="67">
        <f t="shared" si="7"/>
        <v>21</v>
      </c>
    </row>
    <row r="25" spans="1:19" x14ac:dyDescent="0.3">
      <c r="A25" s="63" t="s">
        <v>1178</v>
      </c>
      <c r="B25" s="64">
        <f>VLOOKUP($A25,'Return Data'!$B$7:$R$2292,3,0)</f>
        <v>44531</v>
      </c>
      <c r="C25" s="65">
        <f>VLOOKUP($A25,'Return Data'!$B$7:$R$2292,4,0)</f>
        <v>46.68</v>
      </c>
      <c r="D25" s="65">
        <f>VLOOKUP($A25,'Return Data'!$B$7:$R$2292,10,0)</f>
        <v>4.4295</v>
      </c>
      <c r="E25" s="66">
        <f t="shared" si="0"/>
        <v>8</v>
      </c>
      <c r="F25" s="65">
        <f>VLOOKUP($A25,'Return Data'!$B$7:$R$2292,11,0)</f>
        <v>23.328900000000001</v>
      </c>
      <c r="G25" s="66">
        <f t="shared" si="1"/>
        <v>5</v>
      </c>
      <c r="H25" s="65">
        <f>VLOOKUP($A25,'Return Data'!$B$7:$R$2292,12,0)</f>
        <v>37.7804</v>
      </c>
      <c r="I25" s="66">
        <f t="shared" si="2"/>
        <v>3</v>
      </c>
      <c r="J25" s="65">
        <f>VLOOKUP($A25,'Return Data'!$B$7:$R$2292,13,0)</f>
        <v>68.398300000000006</v>
      </c>
      <c r="K25" s="66">
        <f t="shared" si="8"/>
        <v>1</v>
      </c>
      <c r="L25" s="65">
        <f>VLOOKUP($A25,'Return Data'!$B$7:$R$2292,17,0)</f>
        <v>56.3322</v>
      </c>
      <c r="M25" s="66">
        <f>RANK(L25,L$8:L$33,0)</f>
        <v>1</v>
      </c>
      <c r="N25" s="65">
        <f>VLOOKUP($A25,'Return Data'!$B$7:$R$2292,14,0)</f>
        <v>36.284599999999998</v>
      </c>
      <c r="O25" s="66">
        <f>RANK(N25,N$8:N$33,0)</f>
        <v>1</v>
      </c>
      <c r="P25" s="65">
        <f>VLOOKUP($A25,'Return Data'!$B$7:$R$2292,15,0)</f>
        <v>23.912199999999999</v>
      </c>
      <c r="Q25" s="66">
        <f>RANK(P25,P$8:P$33,0)</f>
        <v>2</v>
      </c>
      <c r="R25" s="65">
        <f>VLOOKUP($A25,'Return Data'!$B$7:$R$2292,16,0)</f>
        <v>21.230699999999999</v>
      </c>
      <c r="S25" s="67">
        <f t="shared" si="7"/>
        <v>9</v>
      </c>
    </row>
    <row r="26" spans="1:19" x14ac:dyDescent="0.3">
      <c r="A26" s="63" t="s">
        <v>1180</v>
      </c>
      <c r="B26" s="64">
        <f>VLOOKUP($A26,'Return Data'!$B$7:$R$2292,3,0)</f>
        <v>44531</v>
      </c>
      <c r="C26" s="65">
        <f>VLOOKUP($A26,'Return Data'!$B$7:$R$2292,4,0)</f>
        <v>18.350000000000001</v>
      </c>
      <c r="D26" s="65">
        <f>VLOOKUP($A26,'Return Data'!$B$7:$R$2292,10,0)</f>
        <v>6.0080999999999998</v>
      </c>
      <c r="E26" s="66">
        <f t="shared" si="0"/>
        <v>7</v>
      </c>
      <c r="F26" s="65">
        <f>VLOOKUP($A26,'Return Data'!$B$7:$R$2292,11,0)</f>
        <v>20.8032</v>
      </c>
      <c r="G26" s="66">
        <f t="shared" ref="G26" si="9">RANK(F26,F$8:F$33,0)</f>
        <v>7</v>
      </c>
      <c r="H26" s="65">
        <f>VLOOKUP($A26,'Return Data'!$B$7:$R$2292,12,0)</f>
        <v>31.071400000000001</v>
      </c>
      <c r="I26" s="66">
        <f t="shared" ref="I26" si="10">RANK(H26,H$8:H$33,0)</f>
        <v>7</v>
      </c>
      <c r="J26" s="65">
        <f>VLOOKUP($A26,'Return Data'!$B$7:$R$2292,13,0)</f>
        <v>54.9831</v>
      </c>
      <c r="K26" s="66">
        <f t="shared" si="8"/>
        <v>9</v>
      </c>
      <c r="L26" s="65"/>
      <c r="M26" s="66"/>
      <c r="N26" s="65"/>
      <c r="O26" s="66"/>
      <c r="P26" s="65"/>
      <c r="Q26" s="66"/>
      <c r="R26" s="65">
        <f>VLOOKUP($A26,'Return Data'!$B$7:$R$2292,16,0)</f>
        <v>37.112099999999998</v>
      </c>
      <c r="S26" s="67">
        <f t="shared" si="7"/>
        <v>3</v>
      </c>
    </row>
    <row r="27" spans="1:19" x14ac:dyDescent="0.3">
      <c r="A27" s="63" t="s">
        <v>1183</v>
      </c>
      <c r="B27" s="64">
        <f>VLOOKUP($A27,'Return Data'!$B$7:$R$2292,3,0)</f>
        <v>44531</v>
      </c>
      <c r="C27" s="65">
        <f>VLOOKUP($A27,'Return Data'!$B$7:$R$2292,4,0)</f>
        <v>125.2689</v>
      </c>
      <c r="D27" s="65">
        <f>VLOOKUP($A27,'Return Data'!$B$7:$R$2292,10,0)</f>
        <v>8.1592000000000002</v>
      </c>
      <c r="E27" s="66">
        <f t="shared" si="0"/>
        <v>3</v>
      </c>
      <c r="F27" s="65">
        <f>VLOOKUP($A27,'Return Data'!$B$7:$R$2292,11,0)</f>
        <v>19.408000000000001</v>
      </c>
      <c r="G27" s="66">
        <f t="shared" ref="G27:G33" si="11">RANK(F27,F$8:F$33,0)</f>
        <v>12</v>
      </c>
      <c r="H27" s="65">
        <f>VLOOKUP($A27,'Return Data'!$B$7:$R$2292,12,0)</f>
        <v>46.943300000000001</v>
      </c>
      <c r="I27" s="66">
        <f t="shared" ref="I27:I33" si="12">RANK(H27,H$8:H$33,0)</f>
        <v>1</v>
      </c>
      <c r="J27" s="65">
        <f>VLOOKUP($A27,'Return Data'!$B$7:$R$2292,13,0)</f>
        <v>68.317700000000002</v>
      </c>
      <c r="K27" s="66">
        <f t="shared" si="8"/>
        <v>2</v>
      </c>
      <c r="L27" s="65">
        <f>VLOOKUP($A27,'Return Data'!$B$7:$R$2292,17,0)</f>
        <v>47.248399999999997</v>
      </c>
      <c r="M27" s="66">
        <f>RANK(L27,L$8:L$33,0)</f>
        <v>2</v>
      </c>
      <c r="N27" s="65">
        <f>VLOOKUP($A27,'Return Data'!$B$7:$R$2292,14,0)</f>
        <v>29.8079</v>
      </c>
      <c r="O27" s="66">
        <f>RANK(N27,N$8:N$33,0)</f>
        <v>2</v>
      </c>
      <c r="P27" s="65">
        <f>VLOOKUP($A27,'Return Data'!$B$7:$R$2292,15,0)</f>
        <v>22.885899999999999</v>
      </c>
      <c r="Q27" s="66">
        <f>RANK(P27,P$8:P$33,0)</f>
        <v>3</v>
      </c>
      <c r="R27" s="65">
        <f>VLOOKUP($A27,'Return Data'!$B$7:$R$2292,16,0)</f>
        <v>17.1477</v>
      </c>
      <c r="S27" s="67">
        <f t="shared" si="7"/>
        <v>23</v>
      </c>
    </row>
    <row r="28" spans="1:19" x14ac:dyDescent="0.3">
      <c r="A28" s="63" t="s">
        <v>1184</v>
      </c>
      <c r="B28" s="64">
        <f>VLOOKUP($A28,'Return Data'!$B$7:$R$2292,3,0)</f>
        <v>44531</v>
      </c>
      <c r="C28" s="65">
        <f>VLOOKUP($A28,'Return Data'!$B$7:$R$2292,4,0)</f>
        <v>149.36580000000001</v>
      </c>
      <c r="D28" s="65">
        <f>VLOOKUP($A28,'Return Data'!$B$7:$R$2292,10,0)</f>
        <v>6.6139000000000001</v>
      </c>
      <c r="E28" s="66">
        <f t="shared" si="0"/>
        <v>4</v>
      </c>
      <c r="F28" s="65">
        <f>VLOOKUP($A28,'Return Data'!$B$7:$R$2292,11,0)</f>
        <v>22.175699999999999</v>
      </c>
      <c r="G28" s="66">
        <f t="shared" si="11"/>
        <v>6</v>
      </c>
      <c r="H28" s="65">
        <f>VLOOKUP($A28,'Return Data'!$B$7:$R$2292,12,0)</f>
        <v>29.680700000000002</v>
      </c>
      <c r="I28" s="66">
        <f t="shared" si="12"/>
        <v>8</v>
      </c>
      <c r="J28" s="65">
        <f>VLOOKUP($A28,'Return Data'!$B$7:$R$2292,13,0)</f>
        <v>59.2637</v>
      </c>
      <c r="K28" s="66">
        <f t="shared" si="8"/>
        <v>3</v>
      </c>
      <c r="L28" s="65">
        <f>VLOOKUP($A28,'Return Data'!$B$7:$R$2292,17,0)</f>
        <v>39.846499999999999</v>
      </c>
      <c r="M28" s="66">
        <f>RANK(L28,L$8:L$33,0)</f>
        <v>4</v>
      </c>
      <c r="N28" s="65">
        <f>VLOOKUP($A28,'Return Data'!$B$7:$R$2292,14,0)</f>
        <v>26.5807</v>
      </c>
      <c r="O28" s="66">
        <f>RANK(N28,N$8:N$33,0)</f>
        <v>7</v>
      </c>
      <c r="P28" s="65">
        <f>VLOOKUP($A28,'Return Data'!$B$7:$R$2292,15,0)</f>
        <v>16.6997</v>
      </c>
      <c r="Q28" s="66">
        <f>RANK(P28,P$8:P$33,0)</f>
        <v>15</v>
      </c>
      <c r="R28" s="65">
        <f>VLOOKUP($A28,'Return Data'!$B$7:$R$2292,16,0)</f>
        <v>20.726900000000001</v>
      </c>
      <c r="S28" s="67">
        <f t="shared" si="7"/>
        <v>11</v>
      </c>
    </row>
    <row r="29" spans="1:19" x14ac:dyDescent="0.3">
      <c r="A29" s="63" t="s">
        <v>1187</v>
      </c>
      <c r="B29" s="64">
        <f>VLOOKUP($A29,'Return Data'!$B$7:$R$2292,3,0)</f>
        <v>44531</v>
      </c>
      <c r="C29" s="65">
        <f>VLOOKUP($A29,'Return Data'!$B$7:$R$2292,4,0)</f>
        <v>738.33789999999999</v>
      </c>
      <c r="D29" s="65">
        <f>VLOOKUP($A29,'Return Data'!$B$7:$R$2292,10,0)</f>
        <v>1.591</v>
      </c>
      <c r="E29" s="66">
        <f t="shared" si="0"/>
        <v>21</v>
      </c>
      <c r="F29" s="65">
        <f>VLOOKUP($A29,'Return Data'!$B$7:$R$2292,11,0)</f>
        <v>16.721499999999999</v>
      </c>
      <c r="G29" s="66">
        <f t="shared" si="11"/>
        <v>17</v>
      </c>
      <c r="H29" s="65">
        <f>VLOOKUP($A29,'Return Data'!$B$7:$R$2292,12,0)</f>
        <v>20.3415</v>
      </c>
      <c r="I29" s="66">
        <f t="shared" si="12"/>
        <v>21</v>
      </c>
      <c r="J29" s="65">
        <f>VLOOKUP($A29,'Return Data'!$B$7:$R$2292,13,0)</f>
        <v>43.078400000000002</v>
      </c>
      <c r="K29" s="66">
        <f t="shared" si="8"/>
        <v>20</v>
      </c>
      <c r="L29" s="65">
        <f>VLOOKUP($A29,'Return Data'!$B$7:$R$2292,17,0)</f>
        <v>24.18</v>
      </c>
      <c r="M29" s="66">
        <f>RANK(L29,L$8:L$33,0)</f>
        <v>23</v>
      </c>
      <c r="N29" s="65">
        <f>VLOOKUP($A29,'Return Data'!$B$7:$R$2292,14,0)</f>
        <v>16.725899999999999</v>
      </c>
      <c r="O29" s="66">
        <f>RANK(N29,N$8:N$33,0)</f>
        <v>22</v>
      </c>
      <c r="P29" s="65">
        <f>VLOOKUP($A29,'Return Data'!$B$7:$R$2292,15,0)</f>
        <v>13.115500000000001</v>
      </c>
      <c r="Q29" s="66">
        <f>RANK(P29,P$8:P$33,0)</f>
        <v>21</v>
      </c>
      <c r="R29" s="65">
        <f>VLOOKUP($A29,'Return Data'!$B$7:$R$2292,16,0)</f>
        <v>17.611699999999999</v>
      </c>
      <c r="S29" s="67">
        <f t="shared" si="7"/>
        <v>19</v>
      </c>
    </row>
    <row r="30" spans="1:19" x14ac:dyDescent="0.3">
      <c r="A30" s="63" t="s">
        <v>1189</v>
      </c>
      <c r="B30" s="64">
        <f>VLOOKUP($A30,'Return Data'!$B$7:$R$2292,3,0)</f>
        <v>44531</v>
      </c>
      <c r="C30" s="65">
        <f>VLOOKUP($A30,'Return Data'!$B$7:$R$2292,4,0)</f>
        <v>263.84399999999999</v>
      </c>
      <c r="D30" s="65">
        <f>VLOOKUP($A30,'Return Data'!$B$7:$R$2292,10,0)</f>
        <v>1.9343999999999999</v>
      </c>
      <c r="E30" s="66">
        <f t="shared" si="0"/>
        <v>19</v>
      </c>
      <c r="F30" s="65">
        <f>VLOOKUP($A30,'Return Data'!$B$7:$R$2292,11,0)</f>
        <v>18.263500000000001</v>
      </c>
      <c r="G30" s="66">
        <f t="shared" si="11"/>
        <v>14</v>
      </c>
      <c r="H30" s="65">
        <f>VLOOKUP($A30,'Return Data'!$B$7:$R$2292,12,0)</f>
        <v>26.473299999999998</v>
      </c>
      <c r="I30" s="66">
        <f t="shared" si="12"/>
        <v>17</v>
      </c>
      <c r="J30" s="65">
        <f>VLOOKUP($A30,'Return Data'!$B$7:$R$2292,13,0)</f>
        <v>46.417099999999998</v>
      </c>
      <c r="K30" s="66">
        <f t="shared" si="8"/>
        <v>17</v>
      </c>
      <c r="L30" s="65">
        <f>VLOOKUP($A30,'Return Data'!$B$7:$R$2292,17,0)</f>
        <v>32.507100000000001</v>
      </c>
      <c r="M30" s="66">
        <f>RANK(L30,L$8:L$33,0)</f>
        <v>13</v>
      </c>
      <c r="N30" s="65">
        <f>VLOOKUP($A30,'Return Data'!$B$7:$R$2292,14,0)</f>
        <v>25.381599999999999</v>
      </c>
      <c r="O30" s="66">
        <f>RANK(N30,N$8:N$33,0)</f>
        <v>8</v>
      </c>
      <c r="P30" s="65">
        <f>VLOOKUP($A30,'Return Data'!$B$7:$R$2292,15,0)</f>
        <v>19.782299999999999</v>
      </c>
      <c r="Q30" s="66">
        <f>RANK(P30,P$8:P$33,0)</f>
        <v>7</v>
      </c>
      <c r="R30" s="65">
        <f>VLOOKUP($A30,'Return Data'!$B$7:$R$2292,16,0)</f>
        <v>20.688800000000001</v>
      </c>
      <c r="S30" s="67">
        <f t="shared" si="7"/>
        <v>12</v>
      </c>
    </row>
    <row r="31" spans="1:19" x14ac:dyDescent="0.3">
      <c r="A31" s="63" t="s">
        <v>1190</v>
      </c>
      <c r="B31" s="64">
        <f>VLOOKUP($A31,'Return Data'!$B$7:$R$2292,3,0)</f>
        <v>44531</v>
      </c>
      <c r="C31" s="65">
        <f>VLOOKUP($A31,'Return Data'!$B$7:$R$2292,4,0)</f>
        <v>75.260000000000005</v>
      </c>
      <c r="D31" s="65">
        <f>VLOOKUP($A31,'Return Data'!$B$7:$R$2292,10,0)</f>
        <v>1.6615</v>
      </c>
      <c r="E31" s="66">
        <f t="shared" si="0"/>
        <v>20</v>
      </c>
      <c r="F31" s="65">
        <f>VLOOKUP($A31,'Return Data'!$B$7:$R$2292,11,0)</f>
        <v>10.351900000000001</v>
      </c>
      <c r="G31" s="66">
        <f t="shared" si="11"/>
        <v>26</v>
      </c>
      <c r="H31" s="65">
        <f>VLOOKUP($A31,'Return Data'!$B$7:$R$2292,12,0)</f>
        <v>19.4224</v>
      </c>
      <c r="I31" s="66">
        <f t="shared" si="12"/>
        <v>23</v>
      </c>
      <c r="J31" s="65">
        <f>VLOOKUP($A31,'Return Data'!$B$7:$R$2292,13,0)</f>
        <v>38.421900000000001</v>
      </c>
      <c r="K31" s="66">
        <f t="shared" si="8"/>
        <v>22</v>
      </c>
      <c r="L31" s="65">
        <f>VLOOKUP($A31,'Return Data'!$B$7:$R$2292,17,0)</f>
        <v>29.315799999999999</v>
      </c>
      <c r="M31" s="66">
        <f>RANK(L31,L$8:L$33,0)</f>
        <v>19</v>
      </c>
      <c r="N31" s="65">
        <f>VLOOKUP($A31,'Return Data'!$B$7:$R$2292,14,0)</f>
        <v>20.434200000000001</v>
      </c>
      <c r="O31" s="66">
        <f>RANK(N31,N$8:N$33,0)</f>
        <v>17</v>
      </c>
      <c r="P31" s="65">
        <f>VLOOKUP($A31,'Return Data'!$B$7:$R$2292,15,0)</f>
        <v>17.751899999999999</v>
      </c>
      <c r="Q31" s="66">
        <f>RANK(P31,P$8:P$33,0)</f>
        <v>12</v>
      </c>
      <c r="R31" s="65">
        <f>VLOOKUP($A31,'Return Data'!$B$7:$R$2292,16,0)</f>
        <v>17.6083</v>
      </c>
      <c r="S31" s="67">
        <f t="shared" si="7"/>
        <v>20</v>
      </c>
    </row>
    <row r="32" spans="1:19" x14ac:dyDescent="0.3">
      <c r="A32" s="63" t="s">
        <v>1192</v>
      </c>
      <c r="B32" s="64">
        <f>VLOOKUP($A32,'Return Data'!$B$7:$R$2292,3,0)</f>
        <v>44531</v>
      </c>
      <c r="C32" s="65">
        <f>VLOOKUP($A32,'Return Data'!$B$7:$R$2292,4,0)</f>
        <v>28.01</v>
      </c>
      <c r="D32" s="65">
        <f>VLOOKUP($A32,'Return Data'!$B$7:$R$2292,10,0)</f>
        <v>3.6640000000000001</v>
      </c>
      <c r="E32" s="66">
        <f t="shared" si="0"/>
        <v>10</v>
      </c>
      <c r="F32" s="65">
        <f>VLOOKUP($A32,'Return Data'!$B$7:$R$2292,11,0)</f>
        <v>23.938099999999999</v>
      </c>
      <c r="G32" s="66">
        <f t="shared" si="11"/>
        <v>4</v>
      </c>
      <c r="H32" s="65">
        <f>VLOOKUP($A32,'Return Data'!$B$7:$R$2292,12,0)</f>
        <v>33.6355</v>
      </c>
      <c r="I32" s="66">
        <f t="shared" si="12"/>
        <v>6</v>
      </c>
      <c r="J32" s="65"/>
      <c r="K32" s="66"/>
      <c r="L32" s="65"/>
      <c r="M32" s="66"/>
      <c r="N32" s="65"/>
      <c r="O32" s="66"/>
      <c r="P32" s="65"/>
      <c r="Q32" s="66"/>
      <c r="R32" s="65">
        <f>VLOOKUP($A32,'Return Data'!$B$7:$R$2292,16,0)</f>
        <v>83.734099999999998</v>
      </c>
      <c r="S32" s="67">
        <f t="shared" si="7"/>
        <v>1</v>
      </c>
    </row>
    <row r="33" spans="1:19" x14ac:dyDescent="0.3">
      <c r="A33" s="63" t="s">
        <v>1933</v>
      </c>
      <c r="B33" s="64">
        <f>VLOOKUP($A33,'Return Data'!$B$7:$R$2292,3,0)</f>
        <v>44531</v>
      </c>
      <c r="C33" s="65">
        <f>VLOOKUP($A33,'Return Data'!$B$7:$R$2292,4,0)</f>
        <v>200.06630000000001</v>
      </c>
      <c r="D33" s="65">
        <f>VLOOKUP($A33,'Return Data'!$B$7:$R$2292,10,0)</f>
        <v>3.0217999999999998</v>
      </c>
      <c r="E33" s="66">
        <f t="shared" si="0"/>
        <v>15</v>
      </c>
      <c r="F33" s="65">
        <f>VLOOKUP($A33,'Return Data'!$B$7:$R$2292,11,0)</f>
        <v>20.290199999999999</v>
      </c>
      <c r="G33" s="66">
        <f t="shared" si="11"/>
        <v>9</v>
      </c>
      <c r="H33" s="65">
        <f>VLOOKUP($A33,'Return Data'!$B$7:$R$2292,12,0)</f>
        <v>28.6602</v>
      </c>
      <c r="I33" s="66">
        <f t="shared" si="12"/>
        <v>11</v>
      </c>
      <c r="J33" s="65">
        <f>VLOOKUP($A33,'Return Data'!$B$7:$R$2292,13,0)</f>
        <v>49.7697</v>
      </c>
      <c r="K33" s="66">
        <f>RANK(J33,J$8:J$33,0)</f>
        <v>15</v>
      </c>
      <c r="L33" s="65">
        <f>VLOOKUP($A33,'Return Data'!$B$7:$R$2292,17,0)</f>
        <v>37.930199999999999</v>
      </c>
      <c r="M33" s="66">
        <f>RANK(L33,L$8:L$33,0)</f>
        <v>5</v>
      </c>
      <c r="N33" s="65">
        <f>VLOOKUP($A33,'Return Data'!$B$7:$R$2292,14,0)</f>
        <v>24.325299999999999</v>
      </c>
      <c r="O33" s="66">
        <f>RANK(N33,N$8:N$33,0)</f>
        <v>13</v>
      </c>
      <c r="P33" s="65">
        <f>VLOOKUP($A33,'Return Data'!$B$7:$R$2292,15,0)</f>
        <v>18.058199999999999</v>
      </c>
      <c r="Q33" s="66">
        <f>RANK(P33,P$8:P$33,0)</f>
        <v>11</v>
      </c>
      <c r="R33" s="65">
        <f>VLOOKUP($A33,'Return Data'!$B$7:$R$2292,16,0)</f>
        <v>21.0718</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3.7077307692307691</v>
      </c>
      <c r="E35" s="74"/>
      <c r="F35" s="75">
        <f>AVERAGE(F8:F33)</f>
        <v>18.626569230769231</v>
      </c>
      <c r="G35" s="74"/>
      <c r="H35" s="75">
        <f>AVERAGE(H8:H33)</f>
        <v>27.987473076923077</v>
      </c>
      <c r="I35" s="74"/>
      <c r="J35" s="75">
        <f>AVERAGE(J8:J33)</f>
        <v>50.278648000000011</v>
      </c>
      <c r="K35" s="74"/>
      <c r="L35" s="75">
        <f>AVERAGE(L8:L33)</f>
        <v>34.012382608695646</v>
      </c>
      <c r="M35" s="74"/>
      <c r="N35" s="75">
        <f>AVERAGE(N8:N33)</f>
        <v>23.935909090909092</v>
      </c>
      <c r="O35" s="74"/>
      <c r="P35" s="75">
        <f>AVERAGE(P8:P33)</f>
        <v>18.642028571428572</v>
      </c>
      <c r="Q35" s="74"/>
      <c r="R35" s="75">
        <f>AVERAGE(R8:R33)</f>
        <v>23.070011538461536</v>
      </c>
      <c r="S35" s="76"/>
    </row>
    <row r="36" spans="1:19" x14ac:dyDescent="0.3">
      <c r="A36" s="73" t="s">
        <v>28</v>
      </c>
      <c r="B36" s="74"/>
      <c r="C36" s="74"/>
      <c r="D36" s="75">
        <f>MIN(D8:D33)</f>
        <v>-0.33079999999999998</v>
      </c>
      <c r="E36" s="74"/>
      <c r="F36" s="75">
        <f>MIN(F8:F33)</f>
        <v>10.351900000000001</v>
      </c>
      <c r="G36" s="74"/>
      <c r="H36" s="75">
        <f>MIN(H8:H33)</f>
        <v>18.569800000000001</v>
      </c>
      <c r="I36" s="74"/>
      <c r="J36" s="75">
        <f>MIN(J8:J33)</f>
        <v>31.157900000000001</v>
      </c>
      <c r="K36" s="74"/>
      <c r="L36" s="75">
        <f>MIN(L8:L33)</f>
        <v>24.18</v>
      </c>
      <c r="M36" s="74"/>
      <c r="N36" s="75">
        <f>MIN(N8:N33)</f>
        <v>16.725899999999999</v>
      </c>
      <c r="O36" s="74"/>
      <c r="P36" s="75">
        <f>MIN(P8:P33)</f>
        <v>13.115500000000001</v>
      </c>
      <c r="Q36" s="74"/>
      <c r="R36" s="75">
        <f>MIN(R8:R33)</f>
        <v>10.957700000000001</v>
      </c>
      <c r="S36" s="76"/>
    </row>
    <row r="37" spans="1:19" ht="15" thickBot="1" x14ac:dyDescent="0.35">
      <c r="A37" s="77" t="s">
        <v>29</v>
      </c>
      <c r="B37" s="78"/>
      <c r="C37" s="78"/>
      <c r="D37" s="79">
        <f>MAX(D8:D33)</f>
        <v>12.0106</v>
      </c>
      <c r="E37" s="78"/>
      <c r="F37" s="79">
        <f>MAX(F8:F33)</f>
        <v>29.950500000000002</v>
      </c>
      <c r="G37" s="78"/>
      <c r="H37" s="79">
        <f>MAX(H8:H33)</f>
        <v>46.943300000000001</v>
      </c>
      <c r="I37" s="78"/>
      <c r="J37" s="79">
        <f>MAX(J8:J33)</f>
        <v>68.398300000000006</v>
      </c>
      <c r="K37" s="78"/>
      <c r="L37" s="79">
        <f>MAX(L8:L33)</f>
        <v>56.3322</v>
      </c>
      <c r="M37" s="78"/>
      <c r="N37" s="79">
        <f>MAX(N8:N33)</f>
        <v>36.284599999999998</v>
      </c>
      <c r="O37" s="78"/>
      <c r="P37" s="79">
        <f>MAX(P8:P33)</f>
        <v>24.269400000000001</v>
      </c>
      <c r="Q37" s="78"/>
      <c r="R37" s="79">
        <f>MAX(R8:R33)</f>
        <v>83.734099999999998</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1144</v>
      </c>
      <c r="B8" s="64">
        <f>VLOOKUP($A8,'Return Data'!$B$7:$R$2292,3,0)</f>
        <v>44531</v>
      </c>
      <c r="C8" s="65">
        <f>VLOOKUP($A8,'Return Data'!$B$7:$R$2292,4,0)</f>
        <v>465.96</v>
      </c>
      <c r="D8" s="65">
        <f>VLOOKUP($A8,'Return Data'!$B$7:$R$2292,10,0)</f>
        <v>5.8086000000000002</v>
      </c>
      <c r="E8" s="66">
        <f t="shared" ref="E8:E33" si="0">RANK(D8,D$8:D$33,0)</f>
        <v>5</v>
      </c>
      <c r="F8" s="65">
        <f>VLOOKUP($A8,'Return Data'!$B$7:$R$2292,11,0)</f>
        <v>23.7774</v>
      </c>
      <c r="G8" s="66">
        <f t="shared" ref="G8:G25" si="1">RANK(F8,F$8:F$33,0)</f>
        <v>3</v>
      </c>
      <c r="H8" s="65">
        <f>VLOOKUP($A8,'Return Data'!$B$7:$R$2292,12,0)</f>
        <v>33.119999999999997</v>
      </c>
      <c r="I8" s="66">
        <f t="shared" ref="I8:I25" si="2">RANK(H8,H$8:H$33,0)</f>
        <v>5</v>
      </c>
      <c r="J8" s="65">
        <f>VLOOKUP($A8,'Return Data'!$B$7:$R$2292,13,0)</f>
        <v>54.557499999999997</v>
      </c>
      <c r="K8" s="66">
        <f t="shared" ref="K8:K21" si="3">RANK(J8,J$8:J$33,0)</f>
        <v>6</v>
      </c>
      <c r="L8" s="65">
        <f>VLOOKUP($A8,'Return Data'!$B$7:$R$2292,17,0)</f>
        <v>30.2743</v>
      </c>
      <c r="M8" s="66">
        <f t="shared" ref="M8:M21" si="4">RANK(L8,L$8:L$33,0)</f>
        <v>14</v>
      </c>
      <c r="N8" s="65">
        <f>VLOOKUP($A8,'Return Data'!$B$7:$R$2292,14,0)</f>
        <v>18.333100000000002</v>
      </c>
      <c r="O8" s="66">
        <f t="shared" ref="O8:O20" si="5">RANK(N8,N$8:N$33,0)</f>
        <v>18</v>
      </c>
      <c r="P8" s="65">
        <f>VLOOKUP($A8,'Return Data'!$B$7:$R$2292,15,0)</f>
        <v>13.930300000000001</v>
      </c>
      <c r="Q8" s="66">
        <f t="shared" ref="Q8:Q16" si="6">RANK(P8,P$8:P$33,0)</f>
        <v>20</v>
      </c>
      <c r="R8" s="65">
        <f>VLOOKUP($A8,'Return Data'!$B$7:$R$2292,16,0)</f>
        <v>22.1813</v>
      </c>
      <c r="S8" s="67">
        <f t="shared" ref="S8:S33" si="7">RANK(R8,R$8:R$33,0)</f>
        <v>6</v>
      </c>
    </row>
    <row r="9" spans="1:20" x14ac:dyDescent="0.3">
      <c r="A9" s="63" t="s">
        <v>1147</v>
      </c>
      <c r="B9" s="64">
        <f>VLOOKUP($A9,'Return Data'!$B$7:$R$2292,3,0)</f>
        <v>44531</v>
      </c>
      <c r="C9" s="65">
        <f>VLOOKUP($A9,'Return Data'!$B$7:$R$2292,4,0)</f>
        <v>69.06</v>
      </c>
      <c r="D9" s="65">
        <f>VLOOKUP($A9,'Return Data'!$B$7:$R$2292,10,0)</f>
        <v>2.0089000000000001</v>
      </c>
      <c r="E9" s="66">
        <f t="shared" si="0"/>
        <v>18</v>
      </c>
      <c r="F9" s="65">
        <f>VLOOKUP($A9,'Return Data'!$B$7:$R$2292,11,0)</f>
        <v>19.254000000000001</v>
      </c>
      <c r="G9" s="66">
        <f t="shared" si="1"/>
        <v>10</v>
      </c>
      <c r="H9" s="65">
        <f>VLOOKUP($A9,'Return Data'!$B$7:$R$2292,12,0)</f>
        <v>27.7942</v>
      </c>
      <c r="I9" s="66">
        <f t="shared" si="2"/>
        <v>9</v>
      </c>
      <c r="J9" s="65">
        <f>VLOOKUP($A9,'Return Data'!$B$7:$R$2292,13,0)</f>
        <v>44.265700000000002</v>
      </c>
      <c r="K9" s="66">
        <f t="shared" si="3"/>
        <v>18</v>
      </c>
      <c r="L9" s="65">
        <f>VLOOKUP($A9,'Return Data'!$B$7:$R$2292,17,0)</f>
        <v>31.7591</v>
      </c>
      <c r="M9" s="66">
        <f t="shared" si="4"/>
        <v>12</v>
      </c>
      <c r="N9" s="65">
        <f>VLOOKUP($A9,'Return Data'!$B$7:$R$2292,14,0)</f>
        <v>25.9512</v>
      </c>
      <c r="O9" s="66">
        <f t="shared" si="5"/>
        <v>4</v>
      </c>
      <c r="P9" s="65">
        <f>VLOOKUP($A9,'Return Data'!$B$7:$R$2292,15,0)</f>
        <v>22.737200000000001</v>
      </c>
      <c r="Q9" s="66">
        <f t="shared" si="6"/>
        <v>1</v>
      </c>
      <c r="R9" s="65">
        <f>VLOOKUP($A9,'Return Data'!$B$7:$R$2292,16,0)</f>
        <v>19.609400000000001</v>
      </c>
      <c r="S9" s="67">
        <f t="shared" si="7"/>
        <v>9</v>
      </c>
    </row>
    <row r="10" spans="1:20" x14ac:dyDescent="0.3">
      <c r="A10" s="63" t="s">
        <v>1148</v>
      </c>
      <c r="B10" s="64">
        <f>VLOOKUP($A10,'Return Data'!$B$7:$R$2292,3,0)</f>
        <v>44531</v>
      </c>
      <c r="C10" s="65">
        <f>VLOOKUP($A10,'Return Data'!$B$7:$R$2292,4,0)</f>
        <v>17.43</v>
      </c>
      <c r="D10" s="65">
        <f>VLOOKUP($A10,'Return Data'!$B$7:$R$2292,10,0)</f>
        <v>9.3475999999999999</v>
      </c>
      <c r="E10" s="66">
        <f t="shared" si="0"/>
        <v>2</v>
      </c>
      <c r="F10" s="65">
        <f>VLOOKUP($A10,'Return Data'!$B$7:$R$2292,11,0)</f>
        <v>28.161799999999999</v>
      </c>
      <c r="G10" s="66">
        <f t="shared" si="1"/>
        <v>2</v>
      </c>
      <c r="H10" s="65">
        <f>VLOOKUP($A10,'Return Data'!$B$7:$R$2292,12,0)</f>
        <v>37.028300000000002</v>
      </c>
      <c r="I10" s="66">
        <f t="shared" si="2"/>
        <v>2</v>
      </c>
      <c r="J10" s="65">
        <f>VLOOKUP($A10,'Return Data'!$B$7:$R$2292,13,0)</f>
        <v>56.1828</v>
      </c>
      <c r="K10" s="66">
        <f t="shared" si="3"/>
        <v>5</v>
      </c>
      <c r="L10" s="65">
        <f>VLOOKUP($A10,'Return Data'!$B$7:$R$2292,17,0)</f>
        <v>40.939300000000003</v>
      </c>
      <c r="M10" s="66">
        <f t="shared" si="4"/>
        <v>3</v>
      </c>
      <c r="N10" s="65">
        <f>VLOOKUP($A10,'Return Data'!$B$7:$R$2292,14,0)</f>
        <v>26.594899999999999</v>
      </c>
      <c r="O10" s="66">
        <f t="shared" si="5"/>
        <v>3</v>
      </c>
      <c r="P10" s="65">
        <f>VLOOKUP($A10,'Return Data'!$B$7:$R$2292,15,0)</f>
        <v>18.4238</v>
      </c>
      <c r="Q10" s="66">
        <f t="shared" si="6"/>
        <v>9</v>
      </c>
      <c r="R10" s="65">
        <f>VLOOKUP($A10,'Return Data'!$B$7:$R$2292,16,0)</f>
        <v>5.1012000000000004</v>
      </c>
      <c r="S10" s="67">
        <f t="shared" si="7"/>
        <v>26</v>
      </c>
    </row>
    <row r="11" spans="1:20" x14ac:dyDescent="0.3">
      <c r="A11" s="63" t="s">
        <v>1150</v>
      </c>
      <c r="B11" s="64">
        <f>VLOOKUP($A11,'Return Data'!$B$7:$R$2292,3,0)</f>
        <v>44531</v>
      </c>
      <c r="C11" s="65">
        <f>VLOOKUP($A11,'Return Data'!$B$7:$R$2292,4,0)</f>
        <v>57.006999999999998</v>
      </c>
      <c r="D11" s="65">
        <f>VLOOKUP($A11,'Return Data'!$B$7:$R$2292,10,0)</f>
        <v>-0.1996</v>
      </c>
      <c r="E11" s="66">
        <f t="shared" si="0"/>
        <v>24</v>
      </c>
      <c r="F11" s="65">
        <f>VLOOKUP($A11,'Return Data'!$B$7:$R$2292,11,0)</f>
        <v>15.1447</v>
      </c>
      <c r="G11" s="66">
        <f t="shared" si="1"/>
        <v>19</v>
      </c>
      <c r="H11" s="65">
        <f>VLOOKUP($A11,'Return Data'!$B$7:$R$2292,12,0)</f>
        <v>22.513999999999999</v>
      </c>
      <c r="I11" s="66">
        <f t="shared" si="2"/>
        <v>19</v>
      </c>
      <c r="J11" s="65">
        <f>VLOOKUP($A11,'Return Data'!$B$7:$R$2292,13,0)</f>
        <v>48.688099999999999</v>
      </c>
      <c r="K11" s="66">
        <f t="shared" si="3"/>
        <v>14</v>
      </c>
      <c r="L11" s="65">
        <f>VLOOKUP($A11,'Return Data'!$B$7:$R$2292,17,0)</f>
        <v>32.205800000000004</v>
      </c>
      <c r="M11" s="66">
        <f t="shared" si="4"/>
        <v>10</v>
      </c>
      <c r="N11" s="65">
        <f>VLOOKUP($A11,'Return Data'!$B$7:$R$2292,14,0)</f>
        <v>23.275300000000001</v>
      </c>
      <c r="O11" s="66">
        <f t="shared" si="5"/>
        <v>11</v>
      </c>
      <c r="P11" s="65">
        <f>VLOOKUP($A11,'Return Data'!$B$7:$R$2292,15,0)</f>
        <v>16.769500000000001</v>
      </c>
      <c r="Q11" s="66">
        <f t="shared" si="6"/>
        <v>12</v>
      </c>
      <c r="R11" s="65">
        <f>VLOOKUP($A11,'Return Data'!$B$7:$R$2292,16,0)</f>
        <v>11.808299999999999</v>
      </c>
      <c r="S11" s="67">
        <f t="shared" si="7"/>
        <v>24</v>
      </c>
    </row>
    <row r="12" spans="1:20" x14ac:dyDescent="0.3">
      <c r="A12" s="63" t="s">
        <v>1153</v>
      </c>
      <c r="B12" s="64">
        <f>VLOOKUP($A12,'Return Data'!$B$7:$R$2292,3,0)</f>
        <v>44531</v>
      </c>
      <c r="C12" s="65">
        <f>VLOOKUP($A12,'Return Data'!$B$7:$R$2292,4,0)</f>
        <v>90.07</v>
      </c>
      <c r="D12" s="65">
        <f>VLOOKUP($A12,'Return Data'!$B$7:$R$2292,10,0)</f>
        <v>-0.57289999999999996</v>
      </c>
      <c r="E12" s="66">
        <f t="shared" si="0"/>
        <v>26</v>
      </c>
      <c r="F12" s="65">
        <f>VLOOKUP($A12,'Return Data'!$B$7:$R$2292,11,0)</f>
        <v>9.9085000000000001</v>
      </c>
      <c r="G12" s="66">
        <f t="shared" si="1"/>
        <v>26</v>
      </c>
      <c r="H12" s="65">
        <f>VLOOKUP($A12,'Return Data'!$B$7:$R$2292,12,0)</f>
        <v>18.346499999999999</v>
      </c>
      <c r="I12" s="66">
        <f t="shared" si="2"/>
        <v>24</v>
      </c>
      <c r="J12" s="65">
        <f>VLOOKUP($A12,'Return Data'!$B$7:$R$2292,13,0)</f>
        <v>29.879300000000001</v>
      </c>
      <c r="K12" s="66">
        <f t="shared" si="3"/>
        <v>25</v>
      </c>
      <c r="L12" s="65">
        <f>VLOOKUP($A12,'Return Data'!$B$7:$R$2292,17,0)</f>
        <v>26.1663</v>
      </c>
      <c r="M12" s="66">
        <f t="shared" si="4"/>
        <v>20</v>
      </c>
      <c r="N12" s="65">
        <f>VLOOKUP($A12,'Return Data'!$B$7:$R$2292,14,0)</f>
        <v>20.43</v>
      </c>
      <c r="O12" s="66">
        <f t="shared" si="5"/>
        <v>14</v>
      </c>
      <c r="P12" s="65">
        <f>VLOOKUP($A12,'Return Data'!$B$7:$R$2292,15,0)</f>
        <v>16.262</v>
      </c>
      <c r="Q12" s="66">
        <f t="shared" si="6"/>
        <v>14</v>
      </c>
      <c r="R12" s="65">
        <f>VLOOKUP($A12,'Return Data'!$B$7:$R$2292,16,0)</f>
        <v>15.7166</v>
      </c>
      <c r="S12" s="67">
        <f t="shared" si="7"/>
        <v>17</v>
      </c>
    </row>
    <row r="13" spans="1:20" x14ac:dyDescent="0.3">
      <c r="A13" s="63" t="s">
        <v>1155</v>
      </c>
      <c r="B13" s="64">
        <f>VLOOKUP($A13,'Return Data'!$B$7:$R$2292,3,0)</f>
        <v>44531</v>
      </c>
      <c r="C13" s="65">
        <f>VLOOKUP($A13,'Return Data'!$B$7:$R$2292,4,0)</f>
        <v>49.734999999999999</v>
      </c>
      <c r="D13" s="65">
        <f>VLOOKUP($A13,'Return Data'!$B$7:$R$2292,10,0)</f>
        <v>3.1141000000000001</v>
      </c>
      <c r="E13" s="66">
        <f t="shared" si="0"/>
        <v>11</v>
      </c>
      <c r="F13" s="65">
        <f>VLOOKUP($A13,'Return Data'!$B$7:$R$2292,11,0)</f>
        <v>17.735499999999998</v>
      </c>
      <c r="G13" s="66">
        <f t="shared" si="1"/>
        <v>13</v>
      </c>
      <c r="H13" s="65">
        <f>VLOOKUP($A13,'Return Data'!$B$7:$R$2292,12,0)</f>
        <v>26.173300000000001</v>
      </c>
      <c r="I13" s="66">
        <f t="shared" si="2"/>
        <v>15</v>
      </c>
      <c r="J13" s="65">
        <f>VLOOKUP($A13,'Return Data'!$B$7:$R$2292,13,0)</f>
        <v>51.709699999999998</v>
      </c>
      <c r="K13" s="66">
        <f t="shared" si="3"/>
        <v>10</v>
      </c>
      <c r="L13" s="65">
        <f>VLOOKUP($A13,'Return Data'!$B$7:$R$2292,17,0)</f>
        <v>35.712400000000002</v>
      </c>
      <c r="M13" s="66">
        <f t="shared" si="4"/>
        <v>6</v>
      </c>
      <c r="N13" s="65">
        <f>VLOOKUP($A13,'Return Data'!$B$7:$R$2292,14,0)</f>
        <v>25.3324</v>
      </c>
      <c r="O13" s="66">
        <f t="shared" si="5"/>
        <v>7</v>
      </c>
      <c r="P13" s="65">
        <f>VLOOKUP($A13,'Return Data'!$B$7:$R$2292,15,0)</f>
        <v>19.369399999999999</v>
      </c>
      <c r="Q13" s="66">
        <f t="shared" si="6"/>
        <v>4</v>
      </c>
      <c r="R13" s="65">
        <f>VLOOKUP($A13,'Return Data'!$B$7:$R$2292,16,0)</f>
        <v>12.193300000000001</v>
      </c>
      <c r="S13" s="67">
        <f t="shared" si="7"/>
        <v>22</v>
      </c>
    </row>
    <row r="14" spans="1:20" x14ac:dyDescent="0.3">
      <c r="A14" s="63" t="s">
        <v>1156</v>
      </c>
      <c r="B14" s="64">
        <f>VLOOKUP($A14,'Return Data'!$B$7:$R$2292,3,0)</f>
        <v>44531</v>
      </c>
      <c r="C14" s="65">
        <f>VLOOKUP($A14,'Return Data'!$B$7:$R$2292,4,0)</f>
        <v>1497.8810000000001</v>
      </c>
      <c r="D14" s="65">
        <f>VLOOKUP($A14,'Return Data'!$B$7:$R$2292,10,0)</f>
        <v>0.18720000000000001</v>
      </c>
      <c r="E14" s="66">
        <f t="shared" si="0"/>
        <v>23</v>
      </c>
      <c r="F14" s="65">
        <f>VLOOKUP($A14,'Return Data'!$B$7:$R$2292,11,0)</f>
        <v>12.851699999999999</v>
      </c>
      <c r="G14" s="66">
        <f t="shared" si="1"/>
        <v>23</v>
      </c>
      <c r="H14" s="65">
        <f>VLOOKUP($A14,'Return Data'!$B$7:$R$2292,12,0)</f>
        <v>17.8645</v>
      </c>
      <c r="I14" s="66">
        <f t="shared" si="2"/>
        <v>25</v>
      </c>
      <c r="J14" s="65">
        <f>VLOOKUP($A14,'Return Data'!$B$7:$R$2292,13,0)</f>
        <v>37.0535</v>
      </c>
      <c r="K14" s="66">
        <f t="shared" si="3"/>
        <v>23</v>
      </c>
      <c r="L14" s="65">
        <f>VLOOKUP($A14,'Return Data'!$B$7:$R$2292,17,0)</f>
        <v>24.3523</v>
      </c>
      <c r="M14" s="66">
        <f t="shared" si="4"/>
        <v>21</v>
      </c>
      <c r="N14" s="65">
        <f>VLOOKUP($A14,'Return Data'!$B$7:$R$2292,14,0)</f>
        <v>18.156500000000001</v>
      </c>
      <c r="O14" s="66">
        <f t="shared" si="5"/>
        <v>19</v>
      </c>
      <c r="P14" s="65">
        <f>VLOOKUP($A14,'Return Data'!$B$7:$R$2292,15,0)</f>
        <v>15.084199999999999</v>
      </c>
      <c r="Q14" s="66">
        <f t="shared" si="6"/>
        <v>17</v>
      </c>
      <c r="R14" s="65">
        <f>VLOOKUP($A14,'Return Data'!$B$7:$R$2292,16,0)</f>
        <v>19.575600000000001</v>
      </c>
      <c r="S14" s="67">
        <f t="shared" si="7"/>
        <v>10</v>
      </c>
    </row>
    <row r="15" spans="1:20" x14ac:dyDescent="0.3">
      <c r="A15" s="63" t="s">
        <v>1158</v>
      </c>
      <c r="B15" s="64">
        <f>VLOOKUP($A15,'Return Data'!$B$7:$R$2292,3,0)</f>
        <v>44531</v>
      </c>
      <c r="C15" s="65">
        <f>VLOOKUP($A15,'Return Data'!$B$7:$R$2292,4,0)</f>
        <v>89.658000000000001</v>
      </c>
      <c r="D15" s="65">
        <f>VLOOKUP($A15,'Return Data'!$B$7:$R$2292,10,0)</f>
        <v>2.0731999999999999</v>
      </c>
      <c r="E15" s="66">
        <f t="shared" si="0"/>
        <v>17</v>
      </c>
      <c r="F15" s="65">
        <f>VLOOKUP($A15,'Return Data'!$B$7:$R$2292,11,0)</f>
        <v>13.047499999999999</v>
      </c>
      <c r="G15" s="66">
        <f t="shared" si="1"/>
        <v>22</v>
      </c>
      <c r="H15" s="65">
        <f>VLOOKUP($A15,'Return Data'!$B$7:$R$2292,12,0)</f>
        <v>21.736899999999999</v>
      </c>
      <c r="I15" s="66">
        <f t="shared" si="2"/>
        <v>20</v>
      </c>
      <c r="J15" s="65">
        <f>VLOOKUP($A15,'Return Data'!$B$7:$R$2292,13,0)</f>
        <v>43.212200000000003</v>
      </c>
      <c r="K15" s="66">
        <f t="shared" si="3"/>
        <v>19</v>
      </c>
      <c r="L15" s="65">
        <f>VLOOKUP($A15,'Return Data'!$B$7:$R$2292,17,0)</f>
        <v>29.387799999999999</v>
      </c>
      <c r="M15" s="66">
        <f t="shared" si="4"/>
        <v>16</v>
      </c>
      <c r="N15" s="65">
        <f>VLOOKUP($A15,'Return Data'!$B$7:$R$2292,14,0)</f>
        <v>19.8093</v>
      </c>
      <c r="O15" s="66">
        <f t="shared" si="5"/>
        <v>16</v>
      </c>
      <c r="P15" s="65">
        <f>VLOOKUP($A15,'Return Data'!$B$7:$R$2292,15,0)</f>
        <v>15.5207</v>
      </c>
      <c r="Q15" s="66">
        <f t="shared" si="6"/>
        <v>16</v>
      </c>
      <c r="R15" s="65">
        <f>VLOOKUP($A15,'Return Data'!$B$7:$R$2292,16,0)</f>
        <v>16.3962</v>
      </c>
      <c r="S15" s="67">
        <f t="shared" si="7"/>
        <v>14</v>
      </c>
    </row>
    <row r="16" spans="1:20" x14ac:dyDescent="0.3">
      <c r="A16" s="63" t="s">
        <v>1160</v>
      </c>
      <c r="B16" s="64">
        <f>VLOOKUP($A16,'Return Data'!$B$7:$R$2292,3,0)</f>
        <v>44531</v>
      </c>
      <c r="C16" s="65">
        <f>VLOOKUP($A16,'Return Data'!$B$7:$R$2292,4,0)</f>
        <v>160.51</v>
      </c>
      <c r="D16" s="65">
        <f>VLOOKUP($A16,'Return Data'!$B$7:$R$2292,10,0)</f>
        <v>3.4613999999999998</v>
      </c>
      <c r="E16" s="66">
        <f t="shared" si="0"/>
        <v>9</v>
      </c>
      <c r="F16" s="65">
        <f>VLOOKUP($A16,'Return Data'!$B$7:$R$2292,11,0)</f>
        <v>15.8499</v>
      </c>
      <c r="G16" s="66">
        <f t="shared" si="1"/>
        <v>18</v>
      </c>
      <c r="H16" s="65">
        <f>VLOOKUP($A16,'Return Data'!$B$7:$R$2292,12,0)</f>
        <v>26.555199999999999</v>
      </c>
      <c r="I16" s="66">
        <f t="shared" si="2"/>
        <v>14</v>
      </c>
      <c r="J16" s="65">
        <f>VLOOKUP($A16,'Return Data'!$B$7:$R$2292,13,0)</f>
        <v>50.079500000000003</v>
      </c>
      <c r="K16" s="66">
        <f t="shared" si="3"/>
        <v>12</v>
      </c>
      <c r="L16" s="65">
        <f>VLOOKUP($A16,'Return Data'!$B$7:$R$2292,17,0)</f>
        <v>29.411000000000001</v>
      </c>
      <c r="M16" s="66">
        <f t="shared" si="4"/>
        <v>15</v>
      </c>
      <c r="N16" s="65">
        <f>VLOOKUP($A16,'Return Data'!$B$7:$R$2292,14,0)</f>
        <v>19.779199999999999</v>
      </c>
      <c r="O16" s="66">
        <f t="shared" si="5"/>
        <v>17</v>
      </c>
      <c r="P16" s="65">
        <f>VLOOKUP($A16,'Return Data'!$B$7:$R$2292,15,0)</f>
        <v>16.404800000000002</v>
      </c>
      <c r="Q16" s="66">
        <f t="shared" si="6"/>
        <v>13</v>
      </c>
      <c r="R16" s="65">
        <f>VLOOKUP($A16,'Return Data'!$B$7:$R$2292,16,0)</f>
        <v>17.619800000000001</v>
      </c>
      <c r="S16" s="67">
        <f t="shared" si="7"/>
        <v>12</v>
      </c>
    </row>
    <row r="17" spans="1:19" x14ac:dyDescent="0.3">
      <c r="A17" s="63" t="s">
        <v>1162</v>
      </c>
      <c r="B17" s="64">
        <f>VLOOKUP($A17,'Return Data'!$B$7:$R$2292,3,0)</f>
        <v>44531</v>
      </c>
      <c r="C17" s="65">
        <f>VLOOKUP($A17,'Return Data'!$B$7:$R$2292,4,0)</f>
        <v>17.2</v>
      </c>
      <c r="D17" s="65">
        <f>VLOOKUP($A17,'Return Data'!$B$7:$R$2292,10,0)</f>
        <v>0.46729999999999999</v>
      </c>
      <c r="E17" s="66">
        <f t="shared" si="0"/>
        <v>22</v>
      </c>
      <c r="F17" s="65">
        <f>VLOOKUP($A17,'Return Data'!$B$7:$R$2292,11,0)</f>
        <v>14.9733</v>
      </c>
      <c r="G17" s="66">
        <f t="shared" si="1"/>
        <v>20</v>
      </c>
      <c r="H17" s="65">
        <f>VLOOKUP($A17,'Return Data'!$B$7:$R$2292,12,0)</f>
        <v>19.196100000000001</v>
      </c>
      <c r="I17" s="66">
        <f t="shared" si="2"/>
        <v>22</v>
      </c>
      <c r="J17" s="65">
        <f>VLOOKUP($A17,'Return Data'!$B$7:$R$2292,13,0)</f>
        <v>38.933799999999998</v>
      </c>
      <c r="K17" s="66">
        <f t="shared" si="3"/>
        <v>21</v>
      </c>
      <c r="L17" s="65">
        <f>VLOOKUP($A17,'Return Data'!$B$7:$R$2292,17,0)</f>
        <v>28.346800000000002</v>
      </c>
      <c r="M17" s="66">
        <f t="shared" si="4"/>
        <v>19</v>
      </c>
      <c r="N17" s="65">
        <f>VLOOKUP($A17,'Return Data'!$B$7:$R$2292,14,0)</f>
        <v>17.771799999999999</v>
      </c>
      <c r="O17" s="66">
        <f t="shared" si="5"/>
        <v>20</v>
      </c>
      <c r="P17" s="65"/>
      <c r="Q17" s="66"/>
      <c r="R17" s="65">
        <f>VLOOKUP($A17,'Return Data'!$B$7:$R$2292,16,0)</f>
        <v>11.825799999999999</v>
      </c>
      <c r="S17" s="67">
        <f t="shared" si="7"/>
        <v>23</v>
      </c>
    </row>
    <row r="18" spans="1:19" x14ac:dyDescent="0.3">
      <c r="A18" s="63" t="s">
        <v>1164</v>
      </c>
      <c r="B18" s="64">
        <f>VLOOKUP($A18,'Return Data'!$B$7:$R$2292,3,0)</f>
        <v>44531</v>
      </c>
      <c r="C18" s="65">
        <f>VLOOKUP($A18,'Return Data'!$B$7:$R$2292,4,0)</f>
        <v>87.12</v>
      </c>
      <c r="D18" s="65">
        <f>VLOOKUP($A18,'Return Data'!$B$7:$R$2292,10,0)</f>
        <v>5.7667000000000002</v>
      </c>
      <c r="E18" s="66">
        <f t="shared" si="0"/>
        <v>6</v>
      </c>
      <c r="F18" s="65">
        <f>VLOOKUP($A18,'Return Data'!$B$7:$R$2292,11,0)</f>
        <v>18.853999999999999</v>
      </c>
      <c r="G18" s="66">
        <f t="shared" si="1"/>
        <v>11</v>
      </c>
      <c r="H18" s="65">
        <f>VLOOKUP($A18,'Return Data'!$B$7:$R$2292,12,0)</f>
        <v>24.974900000000002</v>
      </c>
      <c r="I18" s="66">
        <f t="shared" si="2"/>
        <v>18</v>
      </c>
      <c r="J18" s="65">
        <f>VLOOKUP($A18,'Return Data'!$B$7:$R$2292,13,0)</f>
        <v>45.905200000000001</v>
      </c>
      <c r="K18" s="66">
        <f t="shared" si="3"/>
        <v>16</v>
      </c>
      <c r="L18" s="65">
        <f>VLOOKUP($A18,'Return Data'!$B$7:$R$2292,17,0)</f>
        <v>32.658499999999997</v>
      </c>
      <c r="M18" s="66">
        <f t="shared" si="4"/>
        <v>9</v>
      </c>
      <c r="N18" s="65">
        <f>VLOOKUP($A18,'Return Data'!$B$7:$R$2292,14,0)</f>
        <v>22.7592</v>
      </c>
      <c r="O18" s="66">
        <f t="shared" si="5"/>
        <v>13</v>
      </c>
      <c r="P18" s="65">
        <f>VLOOKUP($A18,'Return Data'!$B$7:$R$2292,15,0)</f>
        <v>19.013200000000001</v>
      </c>
      <c r="Q18" s="66">
        <f>RANK(P18,P$8:P$33,0)</f>
        <v>5</v>
      </c>
      <c r="R18" s="65">
        <f>VLOOKUP($A18,'Return Data'!$B$7:$R$2292,16,0)</f>
        <v>15.946899999999999</v>
      </c>
      <c r="S18" s="67">
        <f t="shared" si="7"/>
        <v>16</v>
      </c>
    </row>
    <row r="19" spans="1:19" x14ac:dyDescent="0.3">
      <c r="A19" s="63" t="s">
        <v>1166</v>
      </c>
      <c r="B19" s="64">
        <f>VLOOKUP($A19,'Return Data'!$B$7:$R$2292,3,0)</f>
        <v>44531</v>
      </c>
      <c r="C19" s="65">
        <f>VLOOKUP($A19,'Return Data'!$B$7:$R$2292,4,0)</f>
        <v>71.417000000000002</v>
      </c>
      <c r="D19" s="65">
        <f>VLOOKUP($A19,'Return Data'!$B$7:$R$2292,10,0)</f>
        <v>3.0310000000000001</v>
      </c>
      <c r="E19" s="66">
        <f t="shared" si="0"/>
        <v>13</v>
      </c>
      <c r="F19" s="65">
        <f>VLOOKUP($A19,'Return Data'!$B$7:$R$2292,11,0)</f>
        <v>16.8262</v>
      </c>
      <c r="G19" s="66">
        <f t="shared" si="1"/>
        <v>15</v>
      </c>
      <c r="H19" s="65">
        <f>VLOOKUP($A19,'Return Data'!$B$7:$R$2292,12,0)</f>
        <v>25.409600000000001</v>
      </c>
      <c r="I19" s="66">
        <f t="shared" si="2"/>
        <v>16</v>
      </c>
      <c r="J19" s="65">
        <f>VLOOKUP($A19,'Return Data'!$B$7:$R$2292,13,0)</f>
        <v>49.689799999999998</v>
      </c>
      <c r="K19" s="66">
        <f t="shared" si="3"/>
        <v>13</v>
      </c>
      <c r="L19" s="65">
        <f>VLOOKUP($A19,'Return Data'!$B$7:$R$2292,17,0)</f>
        <v>33.189700000000002</v>
      </c>
      <c r="M19" s="66">
        <f t="shared" si="4"/>
        <v>7</v>
      </c>
      <c r="N19" s="65">
        <f>VLOOKUP($A19,'Return Data'!$B$7:$R$2292,14,0)</f>
        <v>25.491099999999999</v>
      </c>
      <c r="O19" s="66">
        <f t="shared" si="5"/>
        <v>5</v>
      </c>
      <c r="P19" s="65">
        <f>VLOOKUP($A19,'Return Data'!$B$7:$R$2292,15,0)</f>
        <v>18.876300000000001</v>
      </c>
      <c r="Q19" s="66">
        <f>RANK(P19,P$8:P$33,0)</f>
        <v>6</v>
      </c>
      <c r="R19" s="65">
        <f>VLOOKUP($A19,'Return Data'!$B$7:$R$2292,16,0)</f>
        <v>14.324999999999999</v>
      </c>
      <c r="S19" s="67">
        <f t="shared" si="7"/>
        <v>19</v>
      </c>
    </row>
    <row r="20" spans="1:19" x14ac:dyDescent="0.3">
      <c r="A20" s="63" t="s">
        <v>1169</v>
      </c>
      <c r="B20" s="64">
        <f>VLOOKUP($A20,'Return Data'!$B$7:$R$2292,3,0)</f>
        <v>44531</v>
      </c>
      <c r="C20" s="65">
        <f>VLOOKUP($A20,'Return Data'!$B$7:$R$2292,4,0)</f>
        <v>203.12</v>
      </c>
      <c r="D20" s="65">
        <f>VLOOKUP($A20,'Return Data'!$B$7:$R$2292,10,0)</f>
        <v>-0.31409999999999999</v>
      </c>
      <c r="E20" s="66">
        <f t="shared" si="0"/>
        <v>25</v>
      </c>
      <c r="F20" s="65">
        <f>VLOOKUP($A20,'Return Data'!$B$7:$R$2292,11,0)</f>
        <v>11.085599999999999</v>
      </c>
      <c r="G20" s="66">
        <f t="shared" si="1"/>
        <v>24</v>
      </c>
      <c r="H20" s="65">
        <f>VLOOKUP($A20,'Return Data'!$B$7:$R$2292,12,0)</f>
        <v>17.846399999999999</v>
      </c>
      <c r="I20" s="66">
        <f t="shared" si="2"/>
        <v>26</v>
      </c>
      <c r="J20" s="65">
        <f>VLOOKUP($A20,'Return Data'!$B$7:$R$2292,13,0)</f>
        <v>33.447200000000002</v>
      </c>
      <c r="K20" s="66">
        <f t="shared" si="3"/>
        <v>24</v>
      </c>
      <c r="L20" s="65">
        <f>VLOOKUP($A20,'Return Data'!$B$7:$R$2292,17,0)</f>
        <v>23.7194</v>
      </c>
      <c r="M20" s="66">
        <f t="shared" si="4"/>
        <v>22</v>
      </c>
      <c r="N20" s="65">
        <f>VLOOKUP($A20,'Return Data'!$B$7:$R$2292,14,0)</f>
        <v>15.606299999999999</v>
      </c>
      <c r="O20" s="66">
        <f t="shared" si="5"/>
        <v>22</v>
      </c>
      <c r="P20" s="65">
        <f>VLOOKUP($A20,'Return Data'!$B$7:$R$2292,15,0)</f>
        <v>15.0611</v>
      </c>
      <c r="Q20" s="66">
        <f>RANK(P20,P$8:P$33,0)</f>
        <v>18</v>
      </c>
      <c r="R20" s="65">
        <f>VLOOKUP($A20,'Return Data'!$B$7:$R$2292,16,0)</f>
        <v>18.9847</v>
      </c>
      <c r="S20" s="67">
        <f t="shared" si="7"/>
        <v>11</v>
      </c>
    </row>
    <row r="21" spans="1:19" x14ac:dyDescent="0.3">
      <c r="A21" s="63" t="s">
        <v>1171</v>
      </c>
      <c r="B21" s="64">
        <f>VLOOKUP($A21,'Return Data'!$B$7:$R$2292,3,0)</f>
        <v>44531</v>
      </c>
      <c r="C21" s="65">
        <f>VLOOKUP($A21,'Return Data'!$B$7:$R$2292,4,0)</f>
        <v>16.956399999999999</v>
      </c>
      <c r="D21" s="65">
        <f>VLOOKUP($A21,'Return Data'!$B$7:$R$2292,10,0)</f>
        <v>3.0910000000000002</v>
      </c>
      <c r="E21" s="66">
        <f t="shared" si="0"/>
        <v>12</v>
      </c>
      <c r="F21" s="65">
        <f>VLOOKUP($A21,'Return Data'!$B$7:$R$2292,11,0)</f>
        <v>14.8924</v>
      </c>
      <c r="G21" s="66">
        <f t="shared" si="1"/>
        <v>21</v>
      </c>
      <c r="H21" s="65">
        <f>VLOOKUP($A21,'Return Data'!$B$7:$R$2292,12,0)</f>
        <v>26.741800000000001</v>
      </c>
      <c r="I21" s="66">
        <f t="shared" si="2"/>
        <v>13</v>
      </c>
      <c r="J21" s="65">
        <f>VLOOKUP($A21,'Return Data'!$B$7:$R$2292,13,0)</f>
        <v>53.800899999999999</v>
      </c>
      <c r="K21" s="66">
        <f t="shared" si="3"/>
        <v>8</v>
      </c>
      <c r="L21" s="65">
        <f>VLOOKUP($A21,'Return Data'!$B$7:$R$2292,17,0)</f>
        <v>31.782900000000001</v>
      </c>
      <c r="M21" s="66">
        <f t="shared" si="4"/>
        <v>11</v>
      </c>
      <c r="N21" s="65"/>
      <c r="O21" s="66"/>
      <c r="P21" s="65"/>
      <c r="Q21" s="66"/>
      <c r="R21" s="65">
        <f>VLOOKUP($A21,'Return Data'!$B$7:$R$2292,16,0)</f>
        <v>14.748699999999999</v>
      </c>
      <c r="S21" s="67">
        <f t="shared" si="7"/>
        <v>18</v>
      </c>
    </row>
    <row r="22" spans="1:19" x14ac:dyDescent="0.3">
      <c r="A22" s="63" t="s">
        <v>1173</v>
      </c>
      <c r="B22" s="64">
        <f>VLOOKUP($A22,'Return Data'!$B$7:$R$2292,3,0)</f>
        <v>44531</v>
      </c>
      <c r="C22" s="65">
        <f>VLOOKUP($A22,'Return Data'!$B$7:$R$2292,4,0)</f>
        <v>20.515999999999998</v>
      </c>
      <c r="D22" s="65">
        <f>VLOOKUP($A22,'Return Data'!$B$7:$R$2292,10,0)</f>
        <v>2.5287000000000002</v>
      </c>
      <c r="E22" s="66">
        <f t="shared" si="0"/>
        <v>16</v>
      </c>
      <c r="F22" s="65">
        <f>VLOOKUP($A22,'Return Data'!$B$7:$R$2292,11,0)</f>
        <v>15.9293</v>
      </c>
      <c r="G22" s="66">
        <f t="shared" si="1"/>
        <v>17</v>
      </c>
      <c r="H22" s="65">
        <f>VLOOKUP($A22,'Return Data'!$B$7:$R$2292,12,0)</f>
        <v>27.357399999999998</v>
      </c>
      <c r="I22" s="66">
        <f t="shared" si="2"/>
        <v>12</v>
      </c>
      <c r="J22" s="65">
        <f>VLOOKUP($A22,'Return Data'!$B$7:$R$2292,13,0)</f>
        <v>53.943100000000001</v>
      </c>
      <c r="K22" s="66">
        <f t="shared" ref="K22" si="8">RANK(J22,J$8:J$33,0)</f>
        <v>7</v>
      </c>
      <c r="L22" s="65"/>
      <c r="M22" s="66"/>
      <c r="N22" s="65"/>
      <c r="O22" s="66"/>
      <c r="P22" s="65"/>
      <c r="Q22" s="66"/>
      <c r="R22" s="65">
        <f>VLOOKUP($A22,'Return Data'!$B$7:$R$2292,16,0)</f>
        <v>35.855400000000003</v>
      </c>
      <c r="S22" s="67">
        <f t="shared" si="7"/>
        <v>2</v>
      </c>
    </row>
    <row r="23" spans="1:19" x14ac:dyDescent="0.3">
      <c r="A23" s="63" t="s">
        <v>1175</v>
      </c>
      <c r="B23" s="64">
        <f>VLOOKUP($A23,'Return Data'!$B$7:$R$2292,3,0)</f>
        <v>44531</v>
      </c>
      <c r="C23" s="65">
        <f>VLOOKUP($A23,'Return Data'!$B$7:$R$2292,4,0)</f>
        <v>44.1676</v>
      </c>
      <c r="D23" s="65">
        <f>VLOOKUP($A23,'Return Data'!$B$7:$R$2292,10,0)</f>
        <v>11.6751</v>
      </c>
      <c r="E23" s="66">
        <f t="shared" si="0"/>
        <v>1</v>
      </c>
      <c r="F23" s="65">
        <f>VLOOKUP($A23,'Return Data'!$B$7:$R$2292,11,0)</f>
        <v>29.161300000000001</v>
      </c>
      <c r="G23" s="66">
        <f t="shared" si="1"/>
        <v>1</v>
      </c>
      <c r="H23" s="65">
        <f>VLOOKUP($A23,'Return Data'!$B$7:$R$2292,12,0)</f>
        <v>35.261000000000003</v>
      </c>
      <c r="I23" s="66">
        <f t="shared" si="2"/>
        <v>4</v>
      </c>
      <c r="J23" s="65">
        <f>VLOOKUP($A23,'Return Data'!$B$7:$R$2292,13,0)</f>
        <v>56.436300000000003</v>
      </c>
      <c r="K23" s="66">
        <f t="shared" ref="K23:K31" si="9">RANK(J23,J$8:J$33,0)</f>
        <v>4</v>
      </c>
      <c r="L23" s="65">
        <f>VLOOKUP($A23,'Return Data'!$B$7:$R$2292,17,0)</f>
        <v>28.9754</v>
      </c>
      <c r="M23" s="66">
        <f>RANK(L23,L$8:L$33,0)</f>
        <v>17</v>
      </c>
      <c r="N23" s="65">
        <f>VLOOKUP($A23,'Return Data'!$B$7:$R$2292,14,0)</f>
        <v>23.2896</v>
      </c>
      <c r="O23" s="66">
        <f>RANK(N23,N$8:N$33,0)</f>
        <v>10</v>
      </c>
      <c r="P23" s="65">
        <f>VLOOKUP($A23,'Return Data'!$B$7:$R$2292,15,0)</f>
        <v>14.930300000000001</v>
      </c>
      <c r="Q23" s="66">
        <f>RANK(P23,P$8:P$33,0)</f>
        <v>19</v>
      </c>
      <c r="R23" s="65">
        <f>VLOOKUP($A23,'Return Data'!$B$7:$R$2292,16,0)</f>
        <v>21.059000000000001</v>
      </c>
      <c r="S23" s="67">
        <f t="shared" si="7"/>
        <v>7</v>
      </c>
    </row>
    <row r="24" spans="1:19" x14ac:dyDescent="0.3">
      <c r="A24" s="63" t="s">
        <v>1176</v>
      </c>
      <c r="B24" s="64">
        <f>VLOOKUP($A24,'Return Data'!$B$7:$R$2292,3,0)</f>
        <v>44531</v>
      </c>
      <c r="C24" s="65">
        <f>VLOOKUP($A24,'Return Data'!$B$7:$R$2292,4,0)</f>
        <v>2009.9785999999999</v>
      </c>
      <c r="D24" s="65">
        <f>VLOOKUP($A24,'Return Data'!$B$7:$R$2292,10,0)</f>
        <v>2.8712</v>
      </c>
      <c r="E24" s="66">
        <f t="shared" si="0"/>
        <v>14</v>
      </c>
      <c r="F24" s="65">
        <f>VLOOKUP($A24,'Return Data'!$B$7:$R$2292,11,0)</f>
        <v>20.168500000000002</v>
      </c>
      <c r="G24" s="66">
        <f t="shared" si="1"/>
        <v>7</v>
      </c>
      <c r="H24" s="65">
        <f>VLOOKUP($A24,'Return Data'!$B$7:$R$2292,12,0)</f>
        <v>27.361999999999998</v>
      </c>
      <c r="I24" s="66">
        <f t="shared" si="2"/>
        <v>11</v>
      </c>
      <c r="J24" s="65">
        <f>VLOOKUP($A24,'Return Data'!$B$7:$R$2292,13,0)</f>
        <v>51.706499999999998</v>
      </c>
      <c r="K24" s="66">
        <f t="shared" si="9"/>
        <v>11</v>
      </c>
      <c r="L24" s="65">
        <f>VLOOKUP($A24,'Return Data'!$B$7:$R$2292,17,0)</f>
        <v>32.8123</v>
      </c>
      <c r="M24" s="66">
        <f>RANK(L24,L$8:L$33,0)</f>
        <v>8</v>
      </c>
      <c r="N24" s="65">
        <f>VLOOKUP($A24,'Return Data'!$B$7:$R$2292,14,0)</f>
        <v>24.3384</v>
      </c>
      <c r="O24" s="66">
        <f>RANK(N24,N$8:N$33,0)</f>
        <v>8</v>
      </c>
      <c r="P24" s="65">
        <f>VLOOKUP($A24,'Return Data'!$B$7:$R$2292,15,0)</f>
        <v>18.697299999999998</v>
      </c>
      <c r="Q24" s="66">
        <f>RANK(P24,P$8:P$33,0)</f>
        <v>7</v>
      </c>
      <c r="R24" s="65">
        <f>VLOOKUP($A24,'Return Data'!$B$7:$R$2292,16,0)</f>
        <v>22.466799999999999</v>
      </c>
      <c r="S24" s="67">
        <f t="shared" si="7"/>
        <v>5</v>
      </c>
    </row>
    <row r="25" spans="1:19" x14ac:dyDescent="0.3">
      <c r="A25" s="63" t="s">
        <v>1179</v>
      </c>
      <c r="B25" s="64">
        <f>VLOOKUP($A25,'Return Data'!$B$7:$R$2292,3,0)</f>
        <v>44531</v>
      </c>
      <c r="C25" s="65">
        <f>VLOOKUP($A25,'Return Data'!$B$7:$R$2292,4,0)</f>
        <v>42.37</v>
      </c>
      <c r="D25" s="65">
        <f>VLOOKUP($A25,'Return Data'!$B$7:$R$2292,10,0)</f>
        <v>3.9245000000000001</v>
      </c>
      <c r="E25" s="66">
        <f t="shared" si="0"/>
        <v>8</v>
      </c>
      <c r="F25" s="65">
        <f>VLOOKUP($A25,'Return Data'!$B$7:$R$2292,11,0)</f>
        <v>22.1389</v>
      </c>
      <c r="G25" s="66">
        <f t="shared" si="1"/>
        <v>5</v>
      </c>
      <c r="H25" s="65">
        <f>VLOOKUP($A25,'Return Data'!$B$7:$R$2292,12,0)</f>
        <v>35.801299999999998</v>
      </c>
      <c r="I25" s="66">
        <f t="shared" si="2"/>
        <v>3</v>
      </c>
      <c r="J25" s="65">
        <f>VLOOKUP($A25,'Return Data'!$B$7:$R$2292,13,0)</f>
        <v>65.120800000000003</v>
      </c>
      <c r="K25" s="66">
        <f t="shared" si="9"/>
        <v>1</v>
      </c>
      <c r="L25" s="65">
        <f>VLOOKUP($A25,'Return Data'!$B$7:$R$2292,17,0)</f>
        <v>53.495399999999997</v>
      </c>
      <c r="M25" s="66">
        <f>RANK(L25,L$8:L$33,0)</f>
        <v>1</v>
      </c>
      <c r="N25" s="65">
        <f>VLOOKUP($A25,'Return Data'!$B$7:$R$2292,14,0)</f>
        <v>33.977600000000002</v>
      </c>
      <c r="O25" s="66">
        <f>RANK(N25,N$8:N$33,0)</f>
        <v>1</v>
      </c>
      <c r="P25" s="65">
        <f>VLOOKUP($A25,'Return Data'!$B$7:$R$2292,15,0)</f>
        <v>21.8888</v>
      </c>
      <c r="Q25" s="66">
        <f>RANK(P25,P$8:P$33,0)</f>
        <v>2</v>
      </c>
      <c r="R25" s="65">
        <f>VLOOKUP($A25,'Return Data'!$B$7:$R$2292,16,0)</f>
        <v>19.771999999999998</v>
      </c>
      <c r="S25" s="67">
        <f t="shared" si="7"/>
        <v>8</v>
      </c>
    </row>
    <row r="26" spans="1:19" x14ac:dyDescent="0.3">
      <c r="A26" s="63" t="s">
        <v>1181</v>
      </c>
      <c r="B26" s="64">
        <f>VLOOKUP($A26,'Return Data'!$B$7:$R$2292,3,0)</f>
        <v>44531</v>
      </c>
      <c r="C26" s="65">
        <f>VLOOKUP($A26,'Return Data'!$B$7:$R$2292,4,0)</f>
        <v>17.690000000000001</v>
      </c>
      <c r="D26" s="65">
        <f>VLOOKUP($A26,'Return Data'!$B$7:$R$2292,10,0)</f>
        <v>5.5488999999999997</v>
      </c>
      <c r="E26" s="66">
        <f t="shared" si="0"/>
        <v>7</v>
      </c>
      <c r="F26" s="65">
        <f>VLOOKUP($A26,'Return Data'!$B$7:$R$2292,11,0)</f>
        <v>19.688800000000001</v>
      </c>
      <c r="G26" s="66">
        <f t="shared" ref="G26" si="10">RANK(F26,F$8:F$33,0)</f>
        <v>9</v>
      </c>
      <c r="H26" s="65">
        <f>VLOOKUP($A26,'Return Data'!$B$7:$R$2292,12,0)</f>
        <v>29.407499999999999</v>
      </c>
      <c r="I26" s="66">
        <f t="shared" ref="I26" si="11">RANK(H26,H$8:H$33,0)</f>
        <v>7</v>
      </c>
      <c r="J26" s="65">
        <f>VLOOKUP($A26,'Return Data'!$B$7:$R$2292,13,0)</f>
        <v>52.1066</v>
      </c>
      <c r="K26" s="66">
        <f t="shared" si="9"/>
        <v>9</v>
      </c>
      <c r="L26" s="65"/>
      <c r="M26" s="66"/>
      <c r="N26" s="65"/>
      <c r="O26" s="66"/>
      <c r="P26" s="65"/>
      <c r="Q26" s="66"/>
      <c r="R26" s="65">
        <f>VLOOKUP($A26,'Return Data'!$B$7:$R$2292,16,0)</f>
        <v>34.525399999999998</v>
      </c>
      <c r="S26" s="67">
        <f t="shared" si="7"/>
        <v>3</v>
      </c>
    </row>
    <row r="27" spans="1:19" x14ac:dyDescent="0.3">
      <c r="A27" s="63" t="s">
        <v>1182</v>
      </c>
      <c r="B27" s="64">
        <f>VLOOKUP($A27,'Return Data'!$B$7:$R$2292,3,0)</f>
        <v>44531</v>
      </c>
      <c r="C27" s="65">
        <f>VLOOKUP($A27,'Return Data'!$B$7:$R$2292,4,0)</f>
        <v>118.0757</v>
      </c>
      <c r="D27" s="65">
        <f>VLOOKUP($A27,'Return Data'!$B$7:$R$2292,10,0)</f>
        <v>7.548</v>
      </c>
      <c r="E27" s="66">
        <f t="shared" si="0"/>
        <v>3</v>
      </c>
      <c r="F27" s="65">
        <f>VLOOKUP($A27,'Return Data'!$B$7:$R$2292,11,0)</f>
        <v>18.118300000000001</v>
      </c>
      <c r="G27" s="66">
        <f t="shared" ref="G27:G33" si="12">RANK(F27,F$8:F$33,0)</f>
        <v>12</v>
      </c>
      <c r="H27" s="65">
        <f>VLOOKUP($A27,'Return Data'!$B$7:$R$2292,12,0)</f>
        <v>44.296900000000001</v>
      </c>
      <c r="I27" s="66">
        <f t="shared" ref="I27:I33" si="13">RANK(H27,H$8:H$33,0)</f>
        <v>1</v>
      </c>
      <c r="J27" s="65">
        <f>VLOOKUP($A27,'Return Data'!$B$7:$R$2292,13,0)</f>
        <v>64.789100000000005</v>
      </c>
      <c r="K27" s="66">
        <f t="shared" si="9"/>
        <v>2</v>
      </c>
      <c r="L27" s="65">
        <f>VLOOKUP($A27,'Return Data'!$B$7:$R$2292,17,0)</f>
        <v>44.444699999999997</v>
      </c>
      <c r="M27" s="66">
        <f>RANK(L27,L$8:L$33,0)</f>
        <v>2</v>
      </c>
      <c r="N27" s="65">
        <f>VLOOKUP($A27,'Return Data'!$B$7:$R$2292,14,0)</f>
        <v>27.709299999999999</v>
      </c>
      <c r="O27" s="66">
        <f>RANK(N27,N$8:N$33,0)</f>
        <v>2</v>
      </c>
      <c r="P27" s="65">
        <f>VLOOKUP($A27,'Return Data'!$B$7:$R$2292,15,0)</f>
        <v>21.5716</v>
      </c>
      <c r="Q27" s="66">
        <f>RANK(P27,P$8:P$33,0)</f>
        <v>3</v>
      </c>
      <c r="R27" s="65">
        <f>VLOOKUP($A27,'Return Data'!$B$7:$R$2292,16,0)</f>
        <v>12.617900000000001</v>
      </c>
      <c r="S27" s="67">
        <f t="shared" si="7"/>
        <v>20</v>
      </c>
    </row>
    <row r="28" spans="1:19" x14ac:dyDescent="0.3">
      <c r="A28" s="63" t="s">
        <v>1185</v>
      </c>
      <c r="B28" s="64">
        <f>VLOOKUP($A28,'Return Data'!$B$7:$R$2292,3,0)</f>
        <v>44531</v>
      </c>
      <c r="C28" s="65">
        <f>VLOOKUP($A28,'Return Data'!$B$7:$R$2292,4,0)</f>
        <v>137.57050000000001</v>
      </c>
      <c r="D28" s="65">
        <f>VLOOKUP($A28,'Return Data'!$B$7:$R$2292,10,0)</f>
        <v>6.3841000000000001</v>
      </c>
      <c r="E28" s="66">
        <f t="shared" si="0"/>
        <v>4</v>
      </c>
      <c r="F28" s="65">
        <f>VLOOKUP($A28,'Return Data'!$B$7:$R$2292,11,0)</f>
        <v>21.631799999999998</v>
      </c>
      <c r="G28" s="66">
        <f t="shared" si="12"/>
        <v>6</v>
      </c>
      <c r="H28" s="65">
        <f>VLOOKUP($A28,'Return Data'!$B$7:$R$2292,12,0)</f>
        <v>28.802800000000001</v>
      </c>
      <c r="I28" s="66">
        <f t="shared" si="13"/>
        <v>8</v>
      </c>
      <c r="J28" s="65">
        <f>VLOOKUP($A28,'Return Data'!$B$7:$R$2292,13,0)</f>
        <v>57.8322</v>
      </c>
      <c r="K28" s="66">
        <f t="shared" si="9"/>
        <v>3</v>
      </c>
      <c r="L28" s="65">
        <f>VLOOKUP($A28,'Return Data'!$B$7:$R$2292,17,0)</f>
        <v>38.594200000000001</v>
      </c>
      <c r="M28" s="66">
        <f>RANK(L28,L$8:L$33,0)</f>
        <v>4</v>
      </c>
      <c r="N28" s="65">
        <f>VLOOKUP($A28,'Return Data'!$B$7:$R$2292,14,0)</f>
        <v>25.483899999999998</v>
      </c>
      <c r="O28" s="66">
        <f>RANK(N28,N$8:N$33,0)</f>
        <v>6</v>
      </c>
      <c r="P28" s="65">
        <f>VLOOKUP($A28,'Return Data'!$B$7:$R$2292,15,0)</f>
        <v>15.564399999999999</v>
      </c>
      <c r="Q28" s="66">
        <f>RANK(P28,P$8:P$33,0)</f>
        <v>15</v>
      </c>
      <c r="R28" s="65">
        <f>VLOOKUP($A28,'Return Data'!$B$7:$R$2292,16,0)</f>
        <v>17.0107</v>
      </c>
      <c r="S28" s="67">
        <f t="shared" si="7"/>
        <v>13</v>
      </c>
    </row>
    <row r="29" spans="1:19" x14ac:dyDescent="0.3">
      <c r="A29" s="63" t="s">
        <v>1186</v>
      </c>
      <c r="B29" s="64">
        <f>VLOOKUP($A29,'Return Data'!$B$7:$R$2292,3,0)</f>
        <v>44531</v>
      </c>
      <c r="C29" s="65">
        <f>VLOOKUP($A29,'Return Data'!$B$7:$R$2292,4,0)</f>
        <v>697.69140000000004</v>
      </c>
      <c r="D29" s="65">
        <f>VLOOKUP($A29,'Return Data'!$B$7:$R$2292,10,0)</f>
        <v>1.4031</v>
      </c>
      <c r="E29" s="66">
        <f t="shared" si="0"/>
        <v>21</v>
      </c>
      <c r="F29" s="65">
        <f>VLOOKUP($A29,'Return Data'!$B$7:$R$2292,11,0)</f>
        <v>16.270199999999999</v>
      </c>
      <c r="G29" s="66">
        <f t="shared" si="12"/>
        <v>16</v>
      </c>
      <c r="H29" s="65">
        <f>VLOOKUP($A29,'Return Data'!$B$7:$R$2292,12,0)</f>
        <v>19.609500000000001</v>
      </c>
      <c r="I29" s="66">
        <f t="shared" si="13"/>
        <v>21</v>
      </c>
      <c r="J29" s="65">
        <f>VLOOKUP($A29,'Return Data'!$B$7:$R$2292,13,0)</f>
        <v>41.936100000000003</v>
      </c>
      <c r="K29" s="66">
        <f t="shared" si="9"/>
        <v>20</v>
      </c>
      <c r="L29" s="65">
        <f>VLOOKUP($A29,'Return Data'!$B$7:$R$2292,17,0)</f>
        <v>23.194900000000001</v>
      </c>
      <c r="M29" s="66">
        <f>RANK(L29,L$8:L$33,0)</f>
        <v>23</v>
      </c>
      <c r="N29" s="65">
        <f>VLOOKUP($A29,'Return Data'!$B$7:$R$2292,14,0)</f>
        <v>15.7911</v>
      </c>
      <c r="O29" s="66">
        <f>RANK(N29,N$8:N$33,0)</f>
        <v>21</v>
      </c>
      <c r="P29" s="65">
        <f>VLOOKUP($A29,'Return Data'!$B$7:$R$2292,15,0)</f>
        <v>12.255100000000001</v>
      </c>
      <c r="Q29" s="66">
        <f>RANK(P29,P$8:P$33,0)</f>
        <v>21</v>
      </c>
      <c r="R29" s="65">
        <f>VLOOKUP($A29,'Return Data'!$B$7:$R$2292,16,0)</f>
        <v>24.484400000000001</v>
      </c>
      <c r="S29" s="67">
        <f t="shared" si="7"/>
        <v>4</v>
      </c>
    </row>
    <row r="30" spans="1:19" x14ac:dyDescent="0.3">
      <c r="A30" s="63" t="s">
        <v>1188</v>
      </c>
      <c r="B30" s="64">
        <f>VLOOKUP($A30,'Return Data'!$B$7:$R$2292,3,0)</f>
        <v>44531</v>
      </c>
      <c r="C30" s="65">
        <f>VLOOKUP($A30,'Return Data'!$B$7:$R$2292,4,0)</f>
        <v>242.53530000000001</v>
      </c>
      <c r="D30" s="65">
        <f>VLOOKUP($A30,'Return Data'!$B$7:$R$2292,10,0)</f>
        <v>1.6205000000000001</v>
      </c>
      <c r="E30" s="66">
        <f t="shared" si="0"/>
        <v>19</v>
      </c>
      <c r="F30" s="65">
        <f>VLOOKUP($A30,'Return Data'!$B$7:$R$2292,11,0)</f>
        <v>17.536899999999999</v>
      </c>
      <c r="G30" s="66">
        <f t="shared" si="12"/>
        <v>14</v>
      </c>
      <c r="H30" s="65">
        <f>VLOOKUP($A30,'Return Data'!$B$7:$R$2292,12,0)</f>
        <v>25.3233</v>
      </c>
      <c r="I30" s="66">
        <f t="shared" si="13"/>
        <v>17</v>
      </c>
      <c r="J30" s="65">
        <f>VLOOKUP($A30,'Return Data'!$B$7:$R$2292,13,0)</f>
        <v>44.652700000000003</v>
      </c>
      <c r="K30" s="66">
        <f t="shared" si="9"/>
        <v>17</v>
      </c>
      <c r="L30" s="65">
        <f>VLOOKUP($A30,'Return Data'!$B$7:$R$2292,17,0)</f>
        <v>30.8566</v>
      </c>
      <c r="M30" s="66">
        <f>RANK(L30,L$8:L$33,0)</f>
        <v>13</v>
      </c>
      <c r="N30" s="65">
        <f>VLOOKUP($A30,'Return Data'!$B$7:$R$2292,14,0)</f>
        <v>23.782699999999998</v>
      </c>
      <c r="O30" s="66">
        <f>RANK(N30,N$8:N$33,0)</f>
        <v>9</v>
      </c>
      <c r="P30" s="65">
        <f>VLOOKUP($A30,'Return Data'!$B$7:$R$2292,15,0)</f>
        <v>18.476600000000001</v>
      </c>
      <c r="Q30" s="66">
        <f>RANK(P30,P$8:P$33,0)</f>
        <v>8</v>
      </c>
      <c r="R30" s="65">
        <f>VLOOKUP($A30,'Return Data'!$B$7:$R$2292,16,0)</f>
        <v>12.323</v>
      </c>
      <c r="S30" s="67">
        <f t="shared" si="7"/>
        <v>21</v>
      </c>
    </row>
    <row r="31" spans="1:19" x14ac:dyDescent="0.3">
      <c r="A31" s="63" t="s">
        <v>1191</v>
      </c>
      <c r="B31" s="64">
        <f>VLOOKUP($A31,'Return Data'!$B$7:$R$2292,3,0)</f>
        <v>44531</v>
      </c>
      <c r="C31" s="65">
        <f>VLOOKUP($A31,'Return Data'!$B$7:$R$2292,4,0)</f>
        <v>72.25</v>
      </c>
      <c r="D31" s="65">
        <f>VLOOKUP($A31,'Return Data'!$B$7:$R$2292,10,0)</f>
        <v>1.5603</v>
      </c>
      <c r="E31" s="66">
        <f t="shared" si="0"/>
        <v>20</v>
      </c>
      <c r="F31" s="65">
        <f>VLOOKUP($A31,'Return Data'!$B$7:$R$2292,11,0)</f>
        <v>10.1372</v>
      </c>
      <c r="G31" s="66">
        <f t="shared" si="12"/>
        <v>25</v>
      </c>
      <c r="H31" s="65">
        <f>VLOOKUP($A31,'Return Data'!$B$7:$R$2292,12,0)</f>
        <v>19.0672</v>
      </c>
      <c r="I31" s="66">
        <f t="shared" si="13"/>
        <v>23</v>
      </c>
      <c r="J31" s="65">
        <f>VLOOKUP($A31,'Return Data'!$B$7:$R$2292,13,0)</f>
        <v>37.908000000000001</v>
      </c>
      <c r="K31" s="66">
        <f t="shared" si="9"/>
        <v>22</v>
      </c>
      <c r="L31" s="65">
        <f>VLOOKUP($A31,'Return Data'!$B$7:$R$2292,17,0)</f>
        <v>28.816700000000001</v>
      </c>
      <c r="M31" s="66">
        <f>RANK(L31,L$8:L$33,0)</f>
        <v>18</v>
      </c>
      <c r="N31" s="65">
        <f>VLOOKUP($A31,'Return Data'!$B$7:$R$2292,14,0)</f>
        <v>19.923200000000001</v>
      </c>
      <c r="O31" s="66">
        <f>RANK(N31,N$8:N$33,0)</f>
        <v>15</v>
      </c>
      <c r="P31" s="65">
        <f>VLOOKUP($A31,'Return Data'!$B$7:$R$2292,15,0)</f>
        <v>17.264399999999998</v>
      </c>
      <c r="Q31" s="66">
        <f>RANK(P31,P$8:P$33,0)</f>
        <v>10</v>
      </c>
      <c r="R31" s="65">
        <f>VLOOKUP($A31,'Return Data'!$B$7:$R$2292,16,0)</f>
        <v>7.5247000000000002</v>
      </c>
      <c r="S31" s="67">
        <f t="shared" si="7"/>
        <v>25</v>
      </c>
    </row>
    <row r="32" spans="1:19" x14ac:dyDescent="0.3">
      <c r="A32" s="63" t="s">
        <v>1193</v>
      </c>
      <c r="B32" s="64">
        <f>VLOOKUP($A32,'Return Data'!$B$7:$R$2292,3,0)</f>
        <v>44531</v>
      </c>
      <c r="C32" s="65">
        <f>VLOOKUP($A32,'Return Data'!$B$7:$R$2292,4,0)</f>
        <v>27.46</v>
      </c>
      <c r="D32" s="65">
        <f>VLOOKUP($A32,'Return Data'!$B$7:$R$2292,10,0)</f>
        <v>3.3496000000000001</v>
      </c>
      <c r="E32" s="66">
        <f t="shared" si="0"/>
        <v>10</v>
      </c>
      <c r="F32" s="65">
        <f>VLOOKUP($A32,'Return Data'!$B$7:$R$2292,11,0)</f>
        <v>23.138999999999999</v>
      </c>
      <c r="G32" s="66">
        <f t="shared" si="12"/>
        <v>4</v>
      </c>
      <c r="H32" s="65">
        <f>VLOOKUP($A32,'Return Data'!$B$7:$R$2292,12,0)</f>
        <v>32.273600000000002</v>
      </c>
      <c r="I32" s="66">
        <f t="shared" si="13"/>
        <v>6</v>
      </c>
      <c r="J32" s="65"/>
      <c r="K32" s="66"/>
      <c r="L32" s="65"/>
      <c r="M32" s="66"/>
      <c r="N32" s="65"/>
      <c r="O32" s="66"/>
      <c r="P32" s="65"/>
      <c r="Q32" s="66"/>
      <c r="R32" s="65">
        <f>VLOOKUP($A32,'Return Data'!$B$7:$R$2292,16,0)</f>
        <v>81.594700000000003</v>
      </c>
      <c r="S32" s="67">
        <f t="shared" si="7"/>
        <v>1</v>
      </c>
    </row>
    <row r="33" spans="1:19" x14ac:dyDescent="0.3">
      <c r="A33" s="63" t="s">
        <v>1934</v>
      </c>
      <c r="B33" s="64">
        <f>VLOOKUP($A33,'Return Data'!$B$7:$R$2292,3,0)</f>
        <v>44531</v>
      </c>
      <c r="C33" s="65">
        <f>VLOOKUP($A33,'Return Data'!$B$7:$R$2292,4,0)</f>
        <v>185.7824</v>
      </c>
      <c r="D33" s="65">
        <f>VLOOKUP($A33,'Return Data'!$B$7:$R$2292,10,0)</f>
        <v>2.7711000000000001</v>
      </c>
      <c r="E33" s="66">
        <f t="shared" si="0"/>
        <v>15</v>
      </c>
      <c r="F33" s="65">
        <f>VLOOKUP($A33,'Return Data'!$B$7:$R$2292,11,0)</f>
        <v>19.708300000000001</v>
      </c>
      <c r="G33" s="66">
        <f t="shared" si="12"/>
        <v>8</v>
      </c>
      <c r="H33" s="65">
        <f>VLOOKUP($A33,'Return Data'!$B$7:$R$2292,12,0)</f>
        <v>27.735199999999999</v>
      </c>
      <c r="I33" s="66">
        <f t="shared" si="13"/>
        <v>10</v>
      </c>
      <c r="J33" s="65">
        <f>VLOOKUP($A33,'Return Data'!$B$7:$R$2292,13,0)</f>
        <v>48.361800000000002</v>
      </c>
      <c r="K33" s="66">
        <f>RANK(J33,J$8:J$33,0)</f>
        <v>15</v>
      </c>
      <c r="L33" s="65">
        <f>VLOOKUP($A33,'Return Data'!$B$7:$R$2292,17,0)</f>
        <v>36.671999999999997</v>
      </c>
      <c r="M33" s="66">
        <f>RANK(L33,L$8:L$33,0)</f>
        <v>5</v>
      </c>
      <c r="N33" s="65">
        <f>VLOOKUP($A33,'Return Data'!$B$7:$R$2292,14,0)</f>
        <v>23.231000000000002</v>
      </c>
      <c r="O33" s="66">
        <f>RANK(N33,N$8:N$33,0)</f>
        <v>12</v>
      </c>
      <c r="P33" s="65">
        <f>VLOOKUP($A33,'Return Data'!$B$7:$R$2292,15,0)</f>
        <v>16.997599999999998</v>
      </c>
      <c r="Q33" s="66">
        <f>RANK(P33,P$8:P$33,0)</f>
        <v>11</v>
      </c>
      <c r="R33" s="65">
        <f>VLOOKUP($A33,'Return Data'!$B$7:$R$2292,16,0)</f>
        <v>16.3</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3.4021346153846159</v>
      </c>
      <c r="E35" s="74"/>
      <c r="F35" s="75">
        <f>AVERAGE(F8:F33)</f>
        <v>17.922730769230768</v>
      </c>
      <c r="G35" s="74"/>
      <c r="H35" s="75">
        <f>AVERAGE(H8:H33)</f>
        <v>26.83074615384616</v>
      </c>
      <c r="I35" s="74"/>
      <c r="J35" s="75">
        <f>AVERAGE(J8:J33)</f>
        <v>48.487935999999983</v>
      </c>
      <c r="K35" s="74"/>
      <c r="L35" s="75">
        <f>AVERAGE(L8:L33)</f>
        <v>32.511643478260865</v>
      </c>
      <c r="M35" s="74"/>
      <c r="N35" s="75">
        <f>AVERAGE(N8:N33)</f>
        <v>22.582595454545451</v>
      </c>
      <c r="O35" s="74"/>
      <c r="P35" s="75">
        <f>AVERAGE(P8:P33)</f>
        <v>17.385647619047621</v>
      </c>
      <c r="Q35" s="74"/>
      <c r="R35" s="75">
        <f>AVERAGE(R8:R33)</f>
        <v>20.060261538461532</v>
      </c>
      <c r="S35" s="76"/>
    </row>
    <row r="36" spans="1:19" x14ac:dyDescent="0.3">
      <c r="A36" s="73" t="s">
        <v>28</v>
      </c>
      <c r="B36" s="74"/>
      <c r="C36" s="74"/>
      <c r="D36" s="75">
        <f>MIN(D8:D33)</f>
        <v>-0.57289999999999996</v>
      </c>
      <c r="E36" s="74"/>
      <c r="F36" s="75">
        <f>MIN(F8:F33)</f>
        <v>9.9085000000000001</v>
      </c>
      <c r="G36" s="74"/>
      <c r="H36" s="75">
        <f>MIN(H8:H33)</f>
        <v>17.846399999999999</v>
      </c>
      <c r="I36" s="74"/>
      <c r="J36" s="75">
        <f>MIN(J8:J33)</f>
        <v>29.879300000000001</v>
      </c>
      <c r="K36" s="74"/>
      <c r="L36" s="75">
        <f>MIN(L8:L33)</f>
        <v>23.194900000000001</v>
      </c>
      <c r="M36" s="74"/>
      <c r="N36" s="75">
        <f>MIN(N8:N33)</f>
        <v>15.606299999999999</v>
      </c>
      <c r="O36" s="74"/>
      <c r="P36" s="75">
        <f>MIN(P8:P33)</f>
        <v>12.255100000000001</v>
      </c>
      <c r="Q36" s="74"/>
      <c r="R36" s="75">
        <f>MIN(R8:R33)</f>
        <v>5.1012000000000004</v>
      </c>
      <c r="S36" s="76"/>
    </row>
    <row r="37" spans="1:19" ht="15" thickBot="1" x14ac:dyDescent="0.35">
      <c r="A37" s="77" t="s">
        <v>29</v>
      </c>
      <c r="B37" s="78"/>
      <c r="C37" s="78"/>
      <c r="D37" s="79">
        <f>MAX(D8:D33)</f>
        <v>11.6751</v>
      </c>
      <c r="E37" s="78"/>
      <c r="F37" s="79">
        <f>MAX(F8:F33)</f>
        <v>29.161300000000001</v>
      </c>
      <c r="G37" s="78"/>
      <c r="H37" s="79">
        <f>MAX(H8:H33)</f>
        <v>44.296900000000001</v>
      </c>
      <c r="I37" s="78"/>
      <c r="J37" s="79">
        <f>MAX(J8:J33)</f>
        <v>65.120800000000003</v>
      </c>
      <c r="K37" s="78"/>
      <c r="L37" s="79">
        <f>MAX(L8:L33)</f>
        <v>53.495399999999997</v>
      </c>
      <c r="M37" s="78"/>
      <c r="N37" s="79">
        <f>MAX(N8:N33)</f>
        <v>33.977600000000002</v>
      </c>
      <c r="O37" s="78"/>
      <c r="P37" s="79">
        <f>MAX(P8:P33)</f>
        <v>22.737200000000001</v>
      </c>
      <c r="Q37" s="78"/>
      <c r="R37" s="79">
        <f>MAX(R8:R33)</f>
        <v>81.594700000000003</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1779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1800</v>
      </c>
      <c r="B8" s="64">
        <f>VLOOKUP($A8,'Return Data'!$B$7:$R$2292,3,0)</f>
        <v>44531</v>
      </c>
      <c r="C8" s="65">
        <f>VLOOKUP($A8,'Return Data'!$B$7:$R$2292,4,0)</f>
        <v>1222.05</v>
      </c>
      <c r="D8" s="65">
        <f>VLOOKUP($A8,'Return Data'!$B$7:$R$2292,10,0)</f>
        <v>-0.24</v>
      </c>
      <c r="E8" s="66">
        <f>RANK(D8,D$8:D$41,0)</f>
        <v>30</v>
      </c>
      <c r="F8" s="65">
        <f>VLOOKUP($A8,'Return Data'!$B$7:$R$2292,11,0)</f>
        <v>11.758900000000001</v>
      </c>
      <c r="G8" s="66">
        <f>RANK(F8,F$8:F$41,0)</f>
        <v>25</v>
      </c>
      <c r="H8" s="65">
        <f>VLOOKUP($A8,'Return Data'!$B$7:$R$2292,12,0)</f>
        <v>20.561699999999998</v>
      </c>
      <c r="I8" s="66">
        <f>RANK(H8,H$8:H$41,0)</f>
        <v>23</v>
      </c>
      <c r="J8" s="65">
        <f>VLOOKUP($A8,'Return Data'!$B$7:$R$2292,13,0)</f>
        <v>35.596499999999999</v>
      </c>
      <c r="K8" s="66">
        <f>RANK(J8,J$8:J$41,0)</f>
        <v>26</v>
      </c>
      <c r="L8" s="65">
        <f>VLOOKUP($A8,'Return Data'!$B$7:$R$2292,17,0)</f>
        <v>22.89</v>
      </c>
      <c r="M8" s="66">
        <f>RANK(L8,L$8:L$41,0)</f>
        <v>19</v>
      </c>
      <c r="N8" s="65">
        <f>VLOOKUP($A8,'Return Data'!$B$7:$R$2292,14,0)</f>
        <v>18.1692</v>
      </c>
      <c r="O8" s="66">
        <f>RANK(N8,N$8:N$41,0)</f>
        <v>22</v>
      </c>
      <c r="P8" s="65">
        <f>VLOOKUP($A8,'Return Data'!$B$7:$R$2292,15,0)</f>
        <v>16.177700000000002</v>
      </c>
      <c r="Q8" s="66">
        <f>RANK(P8,P$8:P$41,0)</f>
        <v>19</v>
      </c>
      <c r="R8" s="65">
        <f>VLOOKUP($A8,'Return Data'!$B$7:$R$2292,16,0)</f>
        <v>18.028300000000002</v>
      </c>
      <c r="S8" s="67">
        <f>RANK(R8,R$8:R$41,0)</f>
        <v>9</v>
      </c>
    </row>
    <row r="9" spans="1:20" x14ac:dyDescent="0.3">
      <c r="A9" s="63" t="s">
        <v>1801</v>
      </c>
      <c r="B9" s="64">
        <f>VLOOKUP($A9,'Return Data'!$B$7:$R$2292,3,0)</f>
        <v>44531</v>
      </c>
      <c r="C9" s="65">
        <f>VLOOKUP($A9,'Return Data'!$B$7:$R$2292,4,0)</f>
        <v>20.41</v>
      </c>
      <c r="D9" s="65">
        <f>VLOOKUP($A9,'Return Data'!$B$7:$R$2292,10,0)</f>
        <v>1.8463000000000001</v>
      </c>
      <c r="E9" s="66">
        <f t="shared" ref="E9:E41" si="0">RANK(D9,D$8:D$41,0)</f>
        <v>20</v>
      </c>
      <c r="F9" s="65">
        <f>VLOOKUP($A9,'Return Data'!$B$7:$R$2292,11,0)</f>
        <v>17.840599999999998</v>
      </c>
      <c r="G9" s="66">
        <f t="shared" ref="G9:G41" si="1">RANK(F9,F$8:F$41,0)</f>
        <v>10</v>
      </c>
      <c r="H9" s="65">
        <f>VLOOKUP($A9,'Return Data'!$B$7:$R$2292,12,0)</f>
        <v>24.755500000000001</v>
      </c>
      <c r="I9" s="66">
        <f t="shared" ref="I9:I41" si="2">RANK(H9,H$8:H$41,0)</f>
        <v>13</v>
      </c>
      <c r="J9" s="65">
        <f>VLOOKUP($A9,'Return Data'!$B$7:$R$2292,13,0)</f>
        <v>37.071899999999999</v>
      </c>
      <c r="K9" s="66">
        <f t="shared" ref="K9:K41" si="3">RANK(J9,J$8:J$41,0)</f>
        <v>23</v>
      </c>
      <c r="L9" s="65">
        <f>VLOOKUP($A9,'Return Data'!$B$7:$R$2292,17,0)</f>
        <v>25.088200000000001</v>
      </c>
      <c r="M9" s="66">
        <f t="shared" ref="M9:M41" si="4">RANK(L9,L$8:L$41,0)</f>
        <v>17</v>
      </c>
      <c r="N9" s="65">
        <f>VLOOKUP($A9,'Return Data'!$B$7:$R$2292,14,0)</f>
        <v>22.871700000000001</v>
      </c>
      <c r="O9" s="66">
        <f t="shared" ref="O9:O41" si="5">RANK(N9,N$8:N$41,0)</f>
        <v>8</v>
      </c>
      <c r="P9" s="65"/>
      <c r="Q9" s="66"/>
      <c r="R9" s="65">
        <f>VLOOKUP($A9,'Return Data'!$B$7:$R$2292,16,0)</f>
        <v>19.308900000000001</v>
      </c>
      <c r="S9" s="67">
        <f t="shared" ref="S9:S41" si="6">RANK(R9,R$8:R$41,0)</f>
        <v>5</v>
      </c>
    </row>
    <row r="10" spans="1:20" x14ac:dyDescent="0.3">
      <c r="A10" s="63" t="s">
        <v>1255</v>
      </c>
      <c r="B10" s="64">
        <f>VLOOKUP($A10,'Return Data'!$B$7:$R$2292,3,0)</f>
        <v>44531</v>
      </c>
      <c r="C10" s="65">
        <f>VLOOKUP($A10,'Return Data'!$B$7:$R$2292,4,0)</f>
        <v>183.95</v>
      </c>
      <c r="D10" s="65">
        <f>VLOOKUP($A10,'Return Data'!$B$7:$R$2292,10,0)</f>
        <v>6.0658000000000003</v>
      </c>
      <c r="E10" s="66">
        <f t="shared" si="0"/>
        <v>2</v>
      </c>
      <c r="F10" s="65">
        <f>VLOOKUP($A10,'Return Data'!$B$7:$R$2292,11,0)</f>
        <v>21.926200000000001</v>
      </c>
      <c r="G10" s="66">
        <f t="shared" si="1"/>
        <v>2</v>
      </c>
      <c r="H10" s="65">
        <f>VLOOKUP($A10,'Return Data'!$B$7:$R$2292,12,0)</f>
        <v>30.091899999999999</v>
      </c>
      <c r="I10" s="66">
        <f t="shared" si="2"/>
        <v>6</v>
      </c>
      <c r="J10" s="65">
        <f>VLOOKUP($A10,'Return Data'!$B$7:$R$2292,13,0)</f>
        <v>51.075899999999997</v>
      </c>
      <c r="K10" s="66">
        <f t="shared" si="3"/>
        <v>5</v>
      </c>
      <c r="L10" s="65">
        <f>VLOOKUP($A10,'Return Data'!$B$7:$R$2292,17,0)</f>
        <v>31.511099999999999</v>
      </c>
      <c r="M10" s="66">
        <f t="shared" si="4"/>
        <v>6</v>
      </c>
      <c r="N10" s="65">
        <f>VLOOKUP($A10,'Return Data'!$B$7:$R$2292,14,0)</f>
        <v>23.827400000000001</v>
      </c>
      <c r="O10" s="66">
        <f t="shared" si="5"/>
        <v>6</v>
      </c>
      <c r="P10" s="65">
        <f>VLOOKUP($A10,'Return Data'!$B$7:$R$2292,15,0)</f>
        <v>17.783999999999999</v>
      </c>
      <c r="Q10" s="66">
        <f t="shared" ref="Q10:Q41" si="7">RANK(P10,P$8:P$41,0)</f>
        <v>12</v>
      </c>
      <c r="R10" s="65">
        <f>VLOOKUP($A10,'Return Data'!$B$7:$R$2292,16,0)</f>
        <v>15.575799999999999</v>
      </c>
      <c r="S10" s="67">
        <f t="shared" si="6"/>
        <v>25</v>
      </c>
    </row>
    <row r="11" spans="1:20" x14ac:dyDescent="0.3">
      <c r="A11" s="63" t="s">
        <v>1257</v>
      </c>
      <c r="B11" s="64">
        <f>VLOOKUP($A11,'Return Data'!$B$7:$R$2292,3,0)</f>
        <v>44531</v>
      </c>
      <c r="C11" s="65">
        <f>VLOOKUP($A11,'Return Data'!$B$7:$R$2292,4,0)</f>
        <v>86.088999999999999</v>
      </c>
      <c r="D11" s="65">
        <f>VLOOKUP($A11,'Return Data'!$B$7:$R$2292,10,0)</f>
        <v>2.6200999999999999</v>
      </c>
      <c r="E11" s="66">
        <f t="shared" si="0"/>
        <v>16</v>
      </c>
      <c r="F11" s="65">
        <f>VLOOKUP($A11,'Return Data'!$B$7:$R$2292,11,0)</f>
        <v>16.702400000000001</v>
      </c>
      <c r="G11" s="66">
        <f t="shared" si="1"/>
        <v>12</v>
      </c>
      <c r="H11" s="65">
        <f>VLOOKUP($A11,'Return Data'!$B$7:$R$2292,12,0)</f>
        <v>27.021799999999999</v>
      </c>
      <c r="I11" s="66">
        <f t="shared" si="2"/>
        <v>9</v>
      </c>
      <c r="J11" s="65">
        <f>VLOOKUP($A11,'Return Data'!$B$7:$R$2292,13,0)</f>
        <v>46.0002</v>
      </c>
      <c r="K11" s="66">
        <f t="shared" si="3"/>
        <v>11</v>
      </c>
      <c r="L11" s="65">
        <f>VLOOKUP($A11,'Return Data'!$B$7:$R$2292,17,0)</f>
        <v>25.337499999999999</v>
      </c>
      <c r="M11" s="66">
        <f t="shared" si="4"/>
        <v>15</v>
      </c>
      <c r="N11" s="65">
        <f>VLOOKUP($A11,'Return Data'!$B$7:$R$2292,14,0)</f>
        <v>21.353899999999999</v>
      </c>
      <c r="O11" s="66">
        <f t="shared" si="5"/>
        <v>12</v>
      </c>
      <c r="P11" s="65">
        <f>VLOOKUP($A11,'Return Data'!$B$7:$R$2292,15,0)</f>
        <v>17.760200000000001</v>
      </c>
      <c r="Q11" s="66">
        <f t="shared" si="7"/>
        <v>13</v>
      </c>
      <c r="R11" s="65">
        <f>VLOOKUP($A11,'Return Data'!$B$7:$R$2292,16,0)</f>
        <v>17.241399999999999</v>
      </c>
      <c r="S11" s="67">
        <f t="shared" si="6"/>
        <v>15</v>
      </c>
    </row>
    <row r="12" spans="1:20" x14ac:dyDescent="0.3">
      <c r="A12" s="63" t="s">
        <v>1821</v>
      </c>
      <c r="B12" s="64">
        <f>VLOOKUP($A12,'Return Data'!$B$7:$R$2292,3,0)</f>
        <v>44531</v>
      </c>
      <c r="C12" s="65">
        <f>VLOOKUP($A12,'Return Data'!$B$7:$R$2292,4,0)</f>
        <v>240.85</v>
      </c>
      <c r="D12" s="65">
        <f>VLOOKUP($A12,'Return Data'!$B$7:$R$2292,10,0)</f>
        <v>1.0954999999999999</v>
      </c>
      <c r="E12" s="66">
        <f t="shared" si="0"/>
        <v>25</v>
      </c>
      <c r="F12" s="65">
        <f>VLOOKUP($A12,'Return Data'!$B$7:$R$2292,11,0)</f>
        <v>15.3607</v>
      </c>
      <c r="G12" s="66">
        <f t="shared" si="1"/>
        <v>18</v>
      </c>
      <c r="H12" s="65">
        <f>VLOOKUP($A12,'Return Data'!$B$7:$R$2292,12,0)</f>
        <v>23.855799999999999</v>
      </c>
      <c r="I12" s="66">
        <f t="shared" si="2"/>
        <v>14</v>
      </c>
      <c r="J12" s="65">
        <f>VLOOKUP($A12,'Return Data'!$B$7:$R$2292,13,0)</f>
        <v>38.6586</v>
      </c>
      <c r="K12" s="66">
        <f t="shared" si="3"/>
        <v>22</v>
      </c>
      <c r="L12" s="65">
        <f>VLOOKUP($A12,'Return Data'!$B$7:$R$2292,17,0)</f>
        <v>28.141500000000001</v>
      </c>
      <c r="M12" s="66">
        <f t="shared" si="4"/>
        <v>10</v>
      </c>
      <c r="N12" s="65">
        <f>VLOOKUP($A12,'Return Data'!$B$7:$R$2292,14,0)</f>
        <v>22.779900000000001</v>
      </c>
      <c r="O12" s="66">
        <f t="shared" si="5"/>
        <v>9</v>
      </c>
      <c r="P12" s="65">
        <f>VLOOKUP($A12,'Return Data'!$B$7:$R$2292,15,0)</f>
        <v>20.6127</v>
      </c>
      <c r="Q12" s="66">
        <f t="shared" si="7"/>
        <v>5</v>
      </c>
      <c r="R12" s="65">
        <f>VLOOKUP($A12,'Return Data'!$B$7:$R$2292,16,0)</f>
        <v>16.031199999999998</v>
      </c>
      <c r="S12" s="67">
        <f t="shared" si="6"/>
        <v>23</v>
      </c>
    </row>
    <row r="13" spans="1:20" x14ac:dyDescent="0.3">
      <c r="A13" s="102" t="s">
        <v>1867</v>
      </c>
      <c r="B13" s="64">
        <f>VLOOKUP($A13,'Return Data'!$B$7:$R$2292,3,0)</f>
        <v>44531</v>
      </c>
      <c r="C13" s="65">
        <f>VLOOKUP($A13,'Return Data'!$B$7:$R$2292,4,0)</f>
        <v>70.89</v>
      </c>
      <c r="D13" s="65">
        <f>VLOOKUP($A13,'Return Data'!$B$7:$R$2292,10,0)</f>
        <v>-0.62939999999999996</v>
      </c>
      <c r="E13" s="66">
        <f t="shared" si="0"/>
        <v>31</v>
      </c>
      <c r="F13" s="65">
        <f>VLOOKUP($A13,'Return Data'!$B$7:$R$2292,11,0)</f>
        <v>13.423999999999999</v>
      </c>
      <c r="G13" s="66">
        <f t="shared" si="1"/>
        <v>23</v>
      </c>
      <c r="H13" s="65">
        <f>VLOOKUP($A13,'Return Data'!$B$7:$R$2292,12,0)</f>
        <v>22.226199999999999</v>
      </c>
      <c r="I13" s="66">
        <f t="shared" si="2"/>
        <v>20</v>
      </c>
      <c r="J13" s="65">
        <f>VLOOKUP($A13,'Return Data'!$B$7:$R$2292,13,0)</f>
        <v>39.555500000000002</v>
      </c>
      <c r="K13" s="66">
        <f t="shared" si="3"/>
        <v>19</v>
      </c>
      <c r="L13" s="65">
        <f>VLOOKUP($A13,'Return Data'!$B$7:$R$2292,17,0)</f>
        <v>26.348600000000001</v>
      </c>
      <c r="M13" s="66">
        <f t="shared" si="4"/>
        <v>13</v>
      </c>
      <c r="N13" s="65">
        <f>VLOOKUP($A13,'Return Data'!$B$7:$R$2292,14,0)</f>
        <v>23.4878</v>
      </c>
      <c r="O13" s="66">
        <f t="shared" si="5"/>
        <v>7</v>
      </c>
      <c r="P13" s="65">
        <f>VLOOKUP($A13,'Return Data'!$B$7:$R$2292,15,0)</f>
        <v>19.094999999999999</v>
      </c>
      <c r="Q13" s="66">
        <f t="shared" si="7"/>
        <v>6</v>
      </c>
      <c r="R13" s="65">
        <f>VLOOKUP($A13,'Return Data'!$B$7:$R$2292,16,0)</f>
        <v>16.724699999999999</v>
      </c>
      <c r="S13" s="67">
        <f t="shared" si="6"/>
        <v>19</v>
      </c>
    </row>
    <row r="14" spans="1:20" x14ac:dyDescent="0.3">
      <c r="A14" s="102" t="s">
        <v>1783</v>
      </c>
      <c r="B14" s="64">
        <f>VLOOKUP($A14,'Return Data'!$B$7:$R$2292,3,0)</f>
        <v>44531</v>
      </c>
      <c r="C14" s="65">
        <f>VLOOKUP($A14,'Return Data'!$B$7:$R$2292,4,0)</f>
        <v>24.466999999999999</v>
      </c>
      <c r="D14" s="65">
        <f>VLOOKUP($A14,'Return Data'!$B$7:$R$2292,10,0)</f>
        <v>0.9073</v>
      </c>
      <c r="E14" s="66">
        <f t="shared" si="0"/>
        <v>26</v>
      </c>
      <c r="F14" s="65">
        <f>VLOOKUP($A14,'Return Data'!$B$7:$R$2292,11,0)</f>
        <v>14.044</v>
      </c>
      <c r="G14" s="66">
        <f t="shared" si="1"/>
        <v>22</v>
      </c>
      <c r="H14" s="65">
        <f>VLOOKUP($A14,'Return Data'!$B$7:$R$2292,12,0)</f>
        <v>20.438099999999999</v>
      </c>
      <c r="I14" s="66">
        <f t="shared" si="2"/>
        <v>24</v>
      </c>
      <c r="J14" s="65">
        <f>VLOOKUP($A14,'Return Data'!$B$7:$R$2292,13,0)</f>
        <v>40.027500000000003</v>
      </c>
      <c r="K14" s="66">
        <f t="shared" si="3"/>
        <v>17</v>
      </c>
      <c r="L14" s="65">
        <f>VLOOKUP($A14,'Return Data'!$B$7:$R$2292,17,0)</f>
        <v>24.624099999999999</v>
      </c>
      <c r="M14" s="66">
        <f t="shared" si="4"/>
        <v>18</v>
      </c>
      <c r="N14" s="65">
        <f>VLOOKUP($A14,'Return Data'!$B$7:$R$2292,14,0)</f>
        <v>19.4712</v>
      </c>
      <c r="O14" s="66">
        <f t="shared" si="5"/>
        <v>17</v>
      </c>
      <c r="P14" s="65">
        <f>VLOOKUP($A14,'Return Data'!$B$7:$R$2292,15,0)</f>
        <v>18.909700000000001</v>
      </c>
      <c r="Q14" s="66">
        <f t="shared" si="7"/>
        <v>8</v>
      </c>
      <c r="R14" s="65">
        <f>VLOOKUP($A14,'Return Data'!$B$7:$R$2292,16,0)</f>
        <v>13.996600000000001</v>
      </c>
      <c r="S14" s="67">
        <f t="shared" si="6"/>
        <v>32</v>
      </c>
    </row>
    <row r="15" spans="1:20" x14ac:dyDescent="0.3">
      <c r="A15" s="63" t="s">
        <v>1790</v>
      </c>
      <c r="B15" s="64">
        <f>VLOOKUP($A15,'Return Data'!$B$7:$R$2292,3,0)</f>
        <v>44531</v>
      </c>
      <c r="C15" s="65">
        <f>VLOOKUP($A15,'Return Data'!$B$7:$R$2292,4,0)</f>
        <v>1027.6164000000001</v>
      </c>
      <c r="D15" s="65">
        <f>VLOOKUP($A15,'Return Data'!$B$7:$R$2292,10,0)</f>
        <v>4.9101999999999997</v>
      </c>
      <c r="E15" s="66">
        <f t="shared" si="0"/>
        <v>4</v>
      </c>
      <c r="F15" s="65">
        <f>VLOOKUP($A15,'Return Data'!$B$7:$R$2292,11,0)</f>
        <v>16.180099999999999</v>
      </c>
      <c r="G15" s="66">
        <f t="shared" si="1"/>
        <v>14</v>
      </c>
      <c r="H15" s="65">
        <f>VLOOKUP($A15,'Return Data'!$B$7:$R$2292,12,0)</f>
        <v>22.495200000000001</v>
      </c>
      <c r="I15" s="66">
        <f t="shared" si="2"/>
        <v>19</v>
      </c>
      <c r="J15" s="65">
        <f>VLOOKUP($A15,'Return Data'!$B$7:$R$2292,13,0)</f>
        <v>46.673999999999999</v>
      </c>
      <c r="K15" s="66">
        <f t="shared" si="3"/>
        <v>10</v>
      </c>
      <c r="L15" s="65">
        <f>VLOOKUP($A15,'Return Data'!$B$7:$R$2292,17,0)</f>
        <v>27.464400000000001</v>
      </c>
      <c r="M15" s="66">
        <f t="shared" si="4"/>
        <v>11</v>
      </c>
      <c r="N15" s="65">
        <f>VLOOKUP($A15,'Return Data'!$B$7:$R$2292,14,0)</f>
        <v>19.765599999999999</v>
      </c>
      <c r="O15" s="66">
        <f t="shared" si="5"/>
        <v>16</v>
      </c>
      <c r="P15" s="65">
        <f>VLOOKUP($A15,'Return Data'!$B$7:$R$2292,15,0)</f>
        <v>16.406199999999998</v>
      </c>
      <c r="Q15" s="66">
        <f t="shared" si="7"/>
        <v>16</v>
      </c>
      <c r="R15" s="65">
        <f>VLOOKUP($A15,'Return Data'!$B$7:$R$2292,16,0)</f>
        <v>16.978000000000002</v>
      </c>
      <c r="S15" s="67">
        <f t="shared" si="6"/>
        <v>17</v>
      </c>
    </row>
    <row r="16" spans="1:20" x14ac:dyDescent="0.3">
      <c r="A16" s="63" t="s">
        <v>1792</v>
      </c>
      <c r="B16" s="64">
        <f>VLOOKUP($A16,'Return Data'!$B$7:$R$2292,3,0)</f>
        <v>44531</v>
      </c>
      <c r="C16" s="65">
        <f>VLOOKUP($A16,'Return Data'!$B$7:$R$2292,4,0)</f>
        <v>1031.144</v>
      </c>
      <c r="D16" s="65">
        <f>VLOOKUP($A16,'Return Data'!$B$7:$R$2292,10,0)</f>
        <v>4.4222000000000001</v>
      </c>
      <c r="E16" s="66">
        <f t="shared" si="0"/>
        <v>8</v>
      </c>
      <c r="F16" s="65">
        <f>VLOOKUP($A16,'Return Data'!$B$7:$R$2292,11,0)</f>
        <v>10.8004</v>
      </c>
      <c r="G16" s="66">
        <f t="shared" si="1"/>
        <v>30</v>
      </c>
      <c r="H16" s="65">
        <f>VLOOKUP($A16,'Return Data'!$B$7:$R$2292,12,0)</f>
        <v>18.052700000000002</v>
      </c>
      <c r="I16" s="66">
        <f t="shared" si="2"/>
        <v>28</v>
      </c>
      <c r="J16" s="65">
        <f>VLOOKUP($A16,'Return Data'!$B$7:$R$2292,13,0)</f>
        <v>46.704599999999999</v>
      </c>
      <c r="K16" s="66">
        <f t="shared" si="3"/>
        <v>9</v>
      </c>
      <c r="L16" s="65">
        <f>VLOOKUP($A16,'Return Data'!$B$7:$R$2292,17,0)</f>
        <v>20.4466</v>
      </c>
      <c r="M16" s="66">
        <f t="shared" si="4"/>
        <v>26</v>
      </c>
      <c r="N16" s="65">
        <f>VLOOKUP($A16,'Return Data'!$B$7:$R$2292,14,0)</f>
        <v>16.7925</v>
      </c>
      <c r="O16" s="66">
        <f t="shared" si="5"/>
        <v>25</v>
      </c>
      <c r="P16" s="65">
        <f>VLOOKUP($A16,'Return Data'!$B$7:$R$2292,15,0)</f>
        <v>15.519</v>
      </c>
      <c r="Q16" s="66">
        <f t="shared" si="7"/>
        <v>22</v>
      </c>
      <c r="R16" s="65">
        <f>VLOOKUP($A16,'Return Data'!$B$7:$R$2292,16,0)</f>
        <v>15.1249</v>
      </c>
      <c r="S16" s="67">
        <f t="shared" si="6"/>
        <v>27</v>
      </c>
    </row>
    <row r="17" spans="1:19" x14ac:dyDescent="0.3">
      <c r="A17" s="126" t="s">
        <v>1786</v>
      </c>
      <c r="B17" s="64">
        <f>VLOOKUP($A17,'Return Data'!$B$7:$R$2292,3,0)</f>
        <v>44531</v>
      </c>
      <c r="C17" s="65">
        <f>VLOOKUP($A17,'Return Data'!$B$7:$R$2292,4,0)</f>
        <v>142.34620000000001</v>
      </c>
      <c r="D17" s="65">
        <f>VLOOKUP($A17,'Return Data'!$B$7:$R$2292,10,0)</f>
        <v>3.2185000000000001</v>
      </c>
      <c r="E17" s="66">
        <f t="shared" si="0"/>
        <v>10</v>
      </c>
      <c r="F17" s="65">
        <f>VLOOKUP($A17,'Return Data'!$B$7:$R$2292,11,0)</f>
        <v>16.3535</v>
      </c>
      <c r="G17" s="66">
        <f t="shared" si="1"/>
        <v>13</v>
      </c>
      <c r="H17" s="65">
        <f>VLOOKUP($A17,'Return Data'!$B$7:$R$2292,12,0)</f>
        <v>23.517600000000002</v>
      </c>
      <c r="I17" s="66">
        <f t="shared" si="2"/>
        <v>15</v>
      </c>
      <c r="J17" s="65">
        <f>VLOOKUP($A17,'Return Data'!$B$7:$R$2292,13,0)</f>
        <v>39.458300000000001</v>
      </c>
      <c r="K17" s="66">
        <f t="shared" si="3"/>
        <v>20</v>
      </c>
      <c r="L17" s="65">
        <f>VLOOKUP($A17,'Return Data'!$B$7:$R$2292,17,0)</f>
        <v>25.091799999999999</v>
      </c>
      <c r="M17" s="66">
        <f t="shared" si="4"/>
        <v>16</v>
      </c>
      <c r="N17" s="65">
        <f>VLOOKUP($A17,'Return Data'!$B$7:$R$2292,14,0)</f>
        <v>18.430900000000001</v>
      </c>
      <c r="O17" s="66">
        <f t="shared" si="5"/>
        <v>21</v>
      </c>
      <c r="P17" s="65">
        <f>VLOOKUP($A17,'Return Data'!$B$7:$R$2292,15,0)</f>
        <v>15.6737</v>
      </c>
      <c r="Q17" s="66">
        <f t="shared" si="7"/>
        <v>20</v>
      </c>
      <c r="R17" s="65">
        <f>VLOOKUP($A17,'Return Data'!$B$7:$R$2292,16,0)</f>
        <v>15.866300000000001</v>
      </c>
      <c r="S17" s="67">
        <f t="shared" si="6"/>
        <v>24</v>
      </c>
    </row>
    <row r="18" spans="1:19" x14ac:dyDescent="0.3">
      <c r="A18" s="127" t="s">
        <v>1259</v>
      </c>
      <c r="B18" s="64">
        <f>VLOOKUP($A18,'Return Data'!$B$7:$R$2292,3,0)</f>
        <v>44531</v>
      </c>
      <c r="C18" s="65">
        <f>VLOOKUP($A18,'Return Data'!$B$7:$R$2292,4,0)</f>
        <v>473.87</v>
      </c>
      <c r="D18" s="65">
        <f>VLOOKUP($A18,'Return Data'!$B$7:$R$2292,10,0)</f>
        <v>1.508</v>
      </c>
      <c r="E18" s="66">
        <f t="shared" si="0"/>
        <v>22</v>
      </c>
      <c r="F18" s="65">
        <f>VLOOKUP($A18,'Return Data'!$B$7:$R$2292,11,0)</f>
        <v>13.1252</v>
      </c>
      <c r="G18" s="66">
        <f t="shared" si="1"/>
        <v>24</v>
      </c>
      <c r="H18" s="65">
        <f>VLOOKUP($A18,'Return Data'!$B$7:$R$2292,12,0)</f>
        <v>20.393799999999999</v>
      </c>
      <c r="I18" s="66">
        <f t="shared" si="2"/>
        <v>25</v>
      </c>
      <c r="J18" s="65">
        <f>VLOOKUP($A18,'Return Data'!$B$7:$R$2292,13,0)</f>
        <v>43.357999999999997</v>
      </c>
      <c r="K18" s="66">
        <f t="shared" si="3"/>
        <v>13</v>
      </c>
      <c r="L18" s="65">
        <f>VLOOKUP($A18,'Return Data'!$B$7:$R$2292,17,0)</f>
        <v>22.4392</v>
      </c>
      <c r="M18" s="66">
        <f t="shared" si="4"/>
        <v>21</v>
      </c>
      <c r="N18" s="65">
        <f>VLOOKUP($A18,'Return Data'!$B$7:$R$2292,14,0)</f>
        <v>17.303899999999999</v>
      </c>
      <c r="O18" s="66">
        <f t="shared" si="5"/>
        <v>23</v>
      </c>
      <c r="P18" s="65">
        <f>VLOOKUP($A18,'Return Data'!$B$7:$R$2292,15,0)</f>
        <v>15.583399999999999</v>
      </c>
      <c r="Q18" s="66">
        <f t="shared" si="7"/>
        <v>21</v>
      </c>
      <c r="R18" s="65">
        <f>VLOOKUP($A18,'Return Data'!$B$7:$R$2292,16,0)</f>
        <v>16.339400000000001</v>
      </c>
      <c r="S18" s="67">
        <f t="shared" si="6"/>
        <v>22</v>
      </c>
    </row>
    <row r="19" spans="1:19" x14ac:dyDescent="0.3">
      <c r="A19" s="63" t="s">
        <v>1794</v>
      </c>
      <c r="B19" s="64">
        <f>VLOOKUP($A19,'Return Data'!$B$7:$R$2292,3,0)</f>
        <v>44531</v>
      </c>
      <c r="C19" s="65">
        <f>VLOOKUP($A19,'Return Data'!$B$7:$R$2292,4,0)</f>
        <v>37.74</v>
      </c>
      <c r="D19" s="65">
        <f>VLOOKUP($A19,'Return Data'!$B$7:$R$2292,10,0)</f>
        <v>3.3689</v>
      </c>
      <c r="E19" s="66">
        <f t="shared" si="0"/>
        <v>9</v>
      </c>
      <c r="F19" s="65">
        <f>VLOOKUP($A19,'Return Data'!$B$7:$R$2292,11,0)</f>
        <v>19.053599999999999</v>
      </c>
      <c r="G19" s="66">
        <f t="shared" si="1"/>
        <v>6</v>
      </c>
      <c r="H19" s="65">
        <f>VLOOKUP($A19,'Return Data'!$B$7:$R$2292,12,0)</f>
        <v>27.8889</v>
      </c>
      <c r="I19" s="66">
        <f t="shared" si="2"/>
        <v>7</v>
      </c>
      <c r="J19" s="65">
        <f>VLOOKUP($A19,'Return Data'!$B$7:$R$2292,13,0)</f>
        <v>41.719900000000003</v>
      </c>
      <c r="K19" s="66">
        <f t="shared" si="3"/>
        <v>16</v>
      </c>
      <c r="L19" s="65">
        <f>VLOOKUP($A19,'Return Data'!$B$7:$R$2292,17,0)</f>
        <v>26.389500000000002</v>
      </c>
      <c r="M19" s="66">
        <f t="shared" si="4"/>
        <v>12</v>
      </c>
      <c r="N19" s="65">
        <f>VLOOKUP($A19,'Return Data'!$B$7:$R$2292,14,0)</f>
        <v>19.851199999999999</v>
      </c>
      <c r="O19" s="66">
        <f t="shared" si="5"/>
        <v>15</v>
      </c>
      <c r="P19" s="65">
        <f>VLOOKUP($A19,'Return Data'!$B$7:$R$2292,15,0)</f>
        <v>17.241</v>
      </c>
      <c r="Q19" s="66">
        <f t="shared" si="7"/>
        <v>14</v>
      </c>
      <c r="R19" s="65">
        <f>VLOOKUP($A19,'Return Data'!$B$7:$R$2292,16,0)</f>
        <v>18.865600000000001</v>
      </c>
      <c r="S19" s="67">
        <f t="shared" si="6"/>
        <v>7</v>
      </c>
    </row>
    <row r="20" spans="1:19" x14ac:dyDescent="0.3">
      <c r="A20" s="63" t="s">
        <v>1816</v>
      </c>
      <c r="B20" s="64">
        <f>VLOOKUP($A20,'Return Data'!$B$7:$R$2292,3,0)</f>
        <v>44531</v>
      </c>
      <c r="C20" s="65">
        <f>VLOOKUP($A20,'Return Data'!$B$7:$R$2292,4,0)</f>
        <v>144</v>
      </c>
      <c r="D20" s="65">
        <f>VLOOKUP($A20,'Return Data'!$B$7:$R$2292,10,0)</f>
        <v>2.9232999999999998</v>
      </c>
      <c r="E20" s="66">
        <f t="shared" si="0"/>
        <v>13</v>
      </c>
      <c r="F20" s="65">
        <f>VLOOKUP($A20,'Return Data'!$B$7:$R$2292,11,0)</f>
        <v>14.3947</v>
      </c>
      <c r="G20" s="66">
        <f t="shared" si="1"/>
        <v>20</v>
      </c>
      <c r="H20" s="65">
        <f>VLOOKUP($A20,'Return Data'!$B$7:$R$2292,12,0)</f>
        <v>22.699400000000001</v>
      </c>
      <c r="I20" s="66">
        <f t="shared" si="2"/>
        <v>18</v>
      </c>
      <c r="J20" s="65">
        <f>VLOOKUP($A20,'Return Data'!$B$7:$R$2292,13,0)</f>
        <v>36.183100000000003</v>
      </c>
      <c r="K20" s="66">
        <f t="shared" si="3"/>
        <v>25</v>
      </c>
      <c r="L20" s="65">
        <f>VLOOKUP($A20,'Return Data'!$B$7:$R$2292,17,0)</f>
        <v>20.162099999999999</v>
      </c>
      <c r="M20" s="66">
        <f t="shared" si="4"/>
        <v>28</v>
      </c>
      <c r="N20" s="65">
        <f>VLOOKUP($A20,'Return Data'!$B$7:$R$2292,14,0)</f>
        <v>15.6089</v>
      </c>
      <c r="O20" s="66">
        <f t="shared" si="5"/>
        <v>27</v>
      </c>
      <c r="P20" s="65">
        <f>VLOOKUP($A20,'Return Data'!$B$7:$R$2292,15,0)</f>
        <v>14.0312</v>
      </c>
      <c r="Q20" s="66">
        <f t="shared" si="7"/>
        <v>24</v>
      </c>
      <c r="R20" s="65">
        <f>VLOOKUP($A20,'Return Data'!$B$7:$R$2292,16,0)</f>
        <v>15.299799999999999</v>
      </c>
      <c r="S20" s="67">
        <f t="shared" si="6"/>
        <v>26</v>
      </c>
    </row>
    <row r="21" spans="1:19" x14ac:dyDescent="0.3">
      <c r="A21" s="63" t="s">
        <v>1262</v>
      </c>
      <c r="B21" s="64">
        <f>VLOOKUP($A21,'Return Data'!$B$7:$R$2292,3,0)</f>
        <v>44531</v>
      </c>
      <c r="C21" s="65">
        <f>VLOOKUP($A21,'Return Data'!$B$7:$R$2292,4,0)</f>
        <v>90.2</v>
      </c>
      <c r="D21" s="65">
        <f>VLOOKUP($A21,'Return Data'!$B$7:$R$2292,10,0)</f>
        <v>3.0268000000000002</v>
      </c>
      <c r="E21" s="66">
        <f t="shared" si="0"/>
        <v>11</v>
      </c>
      <c r="F21" s="65">
        <f>VLOOKUP($A21,'Return Data'!$B$7:$R$2292,11,0)</f>
        <v>15.744899999999999</v>
      </c>
      <c r="G21" s="66">
        <f t="shared" si="1"/>
        <v>16</v>
      </c>
      <c r="H21" s="65">
        <f>VLOOKUP($A21,'Return Data'!$B$7:$R$2292,12,0)</f>
        <v>27.563300000000002</v>
      </c>
      <c r="I21" s="66">
        <f t="shared" si="2"/>
        <v>8</v>
      </c>
      <c r="J21" s="65">
        <f>VLOOKUP($A21,'Return Data'!$B$7:$R$2292,13,0)</f>
        <v>48.063000000000002</v>
      </c>
      <c r="K21" s="66">
        <f t="shared" si="3"/>
        <v>8</v>
      </c>
      <c r="L21" s="65">
        <f>VLOOKUP($A21,'Return Data'!$B$7:$R$2292,17,0)</f>
        <v>29.6584</v>
      </c>
      <c r="M21" s="66">
        <f t="shared" si="4"/>
        <v>7</v>
      </c>
      <c r="N21" s="65">
        <f>VLOOKUP($A21,'Return Data'!$B$7:$R$2292,14,0)</f>
        <v>21.416399999999999</v>
      </c>
      <c r="O21" s="66">
        <f t="shared" si="5"/>
        <v>11</v>
      </c>
      <c r="P21" s="65">
        <f>VLOOKUP($A21,'Return Data'!$B$7:$R$2292,15,0)</f>
        <v>18.0596</v>
      </c>
      <c r="Q21" s="66">
        <f t="shared" si="7"/>
        <v>9</v>
      </c>
      <c r="R21" s="65">
        <f>VLOOKUP($A21,'Return Data'!$B$7:$R$2292,16,0)</f>
        <v>19.951899999999998</v>
      </c>
      <c r="S21" s="67">
        <f t="shared" si="6"/>
        <v>4</v>
      </c>
    </row>
    <row r="22" spans="1:19" x14ac:dyDescent="0.3">
      <c r="A22" s="63" t="s">
        <v>1263</v>
      </c>
      <c r="B22" s="64">
        <f>VLOOKUP($A22,'Return Data'!$B$7:$R$2292,3,0)</f>
        <v>44531</v>
      </c>
      <c r="C22" s="65">
        <f>VLOOKUP($A22,'Return Data'!$B$7:$R$2292,4,0)</f>
        <v>14.7127</v>
      </c>
      <c r="D22" s="65">
        <f>VLOOKUP($A22,'Return Data'!$B$7:$R$2292,10,0)</f>
        <v>-1.7175</v>
      </c>
      <c r="E22" s="66">
        <f t="shared" si="0"/>
        <v>33</v>
      </c>
      <c r="F22" s="65">
        <f>VLOOKUP($A22,'Return Data'!$B$7:$R$2292,11,0)</f>
        <v>0.996</v>
      </c>
      <c r="G22" s="66">
        <f t="shared" si="1"/>
        <v>34</v>
      </c>
      <c r="H22" s="65">
        <f>VLOOKUP($A22,'Return Data'!$B$7:$R$2292,12,0)</f>
        <v>9.2175999999999991</v>
      </c>
      <c r="I22" s="66">
        <f t="shared" si="2"/>
        <v>33</v>
      </c>
      <c r="J22" s="65">
        <f>VLOOKUP($A22,'Return Data'!$B$7:$R$2292,13,0)</f>
        <v>29.664999999999999</v>
      </c>
      <c r="K22" s="66">
        <f t="shared" si="3"/>
        <v>29</v>
      </c>
      <c r="L22" s="65">
        <f>VLOOKUP($A22,'Return Data'!$B$7:$R$2292,17,0)</f>
        <v>13.4838</v>
      </c>
      <c r="M22" s="66">
        <f t="shared" si="4"/>
        <v>34</v>
      </c>
      <c r="N22" s="65"/>
      <c r="O22" s="66"/>
      <c r="P22" s="65"/>
      <c r="Q22" s="66"/>
      <c r="R22" s="65">
        <f>VLOOKUP($A22,'Return Data'!$B$7:$R$2292,16,0)</f>
        <v>16.344000000000001</v>
      </c>
      <c r="S22" s="67">
        <f t="shared" si="6"/>
        <v>21</v>
      </c>
    </row>
    <row r="23" spans="1:19" x14ac:dyDescent="0.3">
      <c r="A23" s="63" t="s">
        <v>1796</v>
      </c>
      <c r="B23" s="64">
        <f>VLOOKUP($A23,'Return Data'!$B$7:$R$2292,3,0)</f>
        <v>44531</v>
      </c>
      <c r="C23" s="65">
        <f>VLOOKUP($A23,'Return Data'!$B$7:$R$2292,4,0)</f>
        <v>55.508200000000002</v>
      </c>
      <c r="D23" s="65">
        <f>VLOOKUP($A23,'Return Data'!$B$7:$R$2292,10,0)</f>
        <v>1.8221000000000001</v>
      </c>
      <c r="E23" s="66">
        <f t="shared" si="0"/>
        <v>21</v>
      </c>
      <c r="F23" s="65">
        <f>VLOOKUP($A23,'Return Data'!$B$7:$R$2292,11,0)</f>
        <v>15.981299999999999</v>
      </c>
      <c r="G23" s="66">
        <f t="shared" si="1"/>
        <v>15</v>
      </c>
      <c r="H23" s="65">
        <f>VLOOKUP($A23,'Return Data'!$B$7:$R$2292,12,0)</f>
        <v>20.770299999999999</v>
      </c>
      <c r="I23" s="66">
        <f t="shared" si="2"/>
        <v>21</v>
      </c>
      <c r="J23" s="65">
        <f>VLOOKUP($A23,'Return Data'!$B$7:$R$2292,13,0)</f>
        <v>39.959800000000001</v>
      </c>
      <c r="K23" s="66">
        <f t="shared" si="3"/>
        <v>18</v>
      </c>
      <c r="L23" s="65">
        <f>VLOOKUP($A23,'Return Data'!$B$7:$R$2292,17,0)</f>
        <v>22.152799999999999</v>
      </c>
      <c r="M23" s="66">
        <f t="shared" si="4"/>
        <v>23</v>
      </c>
      <c r="N23" s="65">
        <f>VLOOKUP($A23,'Return Data'!$B$7:$R$2292,14,0)</f>
        <v>20.2608</v>
      </c>
      <c r="O23" s="66">
        <f t="shared" si="5"/>
        <v>14</v>
      </c>
      <c r="P23" s="65">
        <f>VLOOKUP($A23,'Return Data'!$B$7:$R$2292,15,0)</f>
        <v>17.986599999999999</v>
      </c>
      <c r="Q23" s="66">
        <f t="shared" si="7"/>
        <v>11</v>
      </c>
      <c r="R23" s="65">
        <f>VLOOKUP($A23,'Return Data'!$B$7:$R$2292,16,0)</f>
        <v>16.949300000000001</v>
      </c>
      <c r="S23" s="67">
        <f t="shared" si="6"/>
        <v>18</v>
      </c>
    </row>
    <row r="24" spans="1:19" x14ac:dyDescent="0.3">
      <c r="A24" s="63" t="s">
        <v>1804</v>
      </c>
      <c r="B24" s="64">
        <f>VLOOKUP($A24,'Return Data'!$B$7:$R$2292,3,0)</f>
        <v>44531</v>
      </c>
      <c r="C24" s="65">
        <f>VLOOKUP($A24,'Return Data'!$B$7:$R$2292,4,0)</f>
        <v>55.905000000000001</v>
      </c>
      <c r="D24" s="65">
        <f>VLOOKUP($A24,'Return Data'!$B$7:$R$2292,10,0)</f>
        <v>-1.1702999999999999</v>
      </c>
      <c r="E24" s="66">
        <f t="shared" si="0"/>
        <v>32</v>
      </c>
      <c r="F24" s="65">
        <f>VLOOKUP($A24,'Return Data'!$B$7:$R$2292,11,0)</f>
        <v>8.7708999999999993</v>
      </c>
      <c r="G24" s="66">
        <f t="shared" si="1"/>
        <v>31</v>
      </c>
      <c r="H24" s="65">
        <f>VLOOKUP($A24,'Return Data'!$B$7:$R$2292,12,0)</f>
        <v>14.1081</v>
      </c>
      <c r="I24" s="66">
        <f t="shared" si="2"/>
        <v>32</v>
      </c>
      <c r="J24" s="65">
        <f>VLOOKUP($A24,'Return Data'!$B$7:$R$2292,13,0)</f>
        <v>29.628799999999998</v>
      </c>
      <c r="K24" s="66">
        <f t="shared" si="3"/>
        <v>30</v>
      </c>
      <c r="L24" s="65">
        <f>VLOOKUP($A24,'Return Data'!$B$7:$R$2292,17,0)</f>
        <v>18.3629</v>
      </c>
      <c r="M24" s="66">
        <f t="shared" si="4"/>
        <v>29</v>
      </c>
      <c r="N24" s="65">
        <f>VLOOKUP($A24,'Return Data'!$B$7:$R$2292,14,0)</f>
        <v>16.876799999999999</v>
      </c>
      <c r="O24" s="66">
        <f t="shared" si="5"/>
        <v>24</v>
      </c>
      <c r="P24" s="65">
        <f>VLOOKUP($A24,'Return Data'!$B$7:$R$2292,15,0)</f>
        <v>16.3813</v>
      </c>
      <c r="Q24" s="66">
        <f t="shared" si="7"/>
        <v>17</v>
      </c>
      <c r="R24" s="65">
        <f>VLOOKUP($A24,'Return Data'!$B$7:$R$2292,16,0)</f>
        <v>17.384399999999999</v>
      </c>
      <c r="S24" s="67">
        <f t="shared" si="6"/>
        <v>14</v>
      </c>
    </row>
    <row r="25" spans="1:19" x14ac:dyDescent="0.3">
      <c r="A25" s="63" t="s">
        <v>1818</v>
      </c>
      <c r="B25" s="64">
        <f>VLOOKUP($A25,'Return Data'!$B$7:$R$2292,3,0)</f>
        <v>44531</v>
      </c>
      <c r="C25" s="65">
        <f>VLOOKUP($A25,'Return Data'!$B$7:$R$2292,4,0)</f>
        <v>126.773</v>
      </c>
      <c r="D25" s="65">
        <f>VLOOKUP($A25,'Return Data'!$B$7:$R$2292,10,0)</f>
        <v>2.6642999999999999</v>
      </c>
      <c r="E25" s="66">
        <f t="shared" si="0"/>
        <v>15</v>
      </c>
      <c r="F25" s="65">
        <f>VLOOKUP($A25,'Return Data'!$B$7:$R$2292,11,0)</f>
        <v>11.306900000000001</v>
      </c>
      <c r="G25" s="66">
        <f t="shared" si="1"/>
        <v>27</v>
      </c>
      <c r="H25" s="65">
        <f>VLOOKUP($A25,'Return Data'!$B$7:$R$2292,12,0)</f>
        <v>19.571200000000001</v>
      </c>
      <c r="I25" s="66">
        <f t="shared" si="2"/>
        <v>26</v>
      </c>
      <c r="J25" s="65">
        <f>VLOOKUP($A25,'Return Data'!$B$7:$R$2292,13,0)</f>
        <v>34.361800000000002</v>
      </c>
      <c r="K25" s="66">
        <f t="shared" si="3"/>
        <v>28</v>
      </c>
      <c r="L25" s="65">
        <f>VLOOKUP($A25,'Return Data'!$B$7:$R$2292,17,0)</f>
        <v>20.4175</v>
      </c>
      <c r="M25" s="66">
        <f t="shared" si="4"/>
        <v>27</v>
      </c>
      <c r="N25" s="65">
        <f>VLOOKUP($A25,'Return Data'!$B$7:$R$2292,14,0)</f>
        <v>15.188700000000001</v>
      </c>
      <c r="O25" s="66">
        <f t="shared" si="5"/>
        <v>28</v>
      </c>
      <c r="P25" s="65">
        <f>VLOOKUP($A25,'Return Data'!$B$7:$R$2292,15,0)</f>
        <v>14.392899999999999</v>
      </c>
      <c r="Q25" s="66">
        <f t="shared" si="7"/>
        <v>23</v>
      </c>
      <c r="R25" s="65">
        <f>VLOOKUP($A25,'Return Data'!$B$7:$R$2292,16,0)</f>
        <v>14.448399999999999</v>
      </c>
      <c r="S25" s="67">
        <f t="shared" si="6"/>
        <v>29</v>
      </c>
    </row>
    <row r="26" spans="1:19" x14ac:dyDescent="0.3">
      <c r="A26" s="63" t="s">
        <v>1820</v>
      </c>
      <c r="B26" s="64">
        <f>VLOOKUP($A26,'Return Data'!$B$7:$R$2292,3,0)</f>
        <v>44531</v>
      </c>
      <c r="C26" s="65">
        <f>VLOOKUP($A26,'Return Data'!$B$7:$R$2292,4,0)</f>
        <v>70.823599999999999</v>
      </c>
      <c r="D26" s="65">
        <f>VLOOKUP($A26,'Return Data'!$B$7:$R$2292,10,0)</f>
        <v>0.57930000000000004</v>
      </c>
      <c r="E26" s="66">
        <f t="shared" si="0"/>
        <v>28</v>
      </c>
      <c r="F26" s="65">
        <f>VLOOKUP($A26,'Return Data'!$B$7:$R$2292,11,0)</f>
        <v>11.0725</v>
      </c>
      <c r="G26" s="66">
        <f t="shared" si="1"/>
        <v>29</v>
      </c>
      <c r="H26" s="65">
        <f>VLOOKUP($A26,'Return Data'!$B$7:$R$2292,12,0)</f>
        <v>17.770199999999999</v>
      </c>
      <c r="I26" s="66">
        <f t="shared" si="2"/>
        <v>29</v>
      </c>
      <c r="J26" s="65">
        <f>VLOOKUP($A26,'Return Data'!$B$7:$R$2292,13,0)</f>
        <v>26.824200000000001</v>
      </c>
      <c r="K26" s="66">
        <f t="shared" si="3"/>
        <v>33</v>
      </c>
      <c r="L26" s="65">
        <f>VLOOKUP($A26,'Return Data'!$B$7:$R$2292,17,0)</f>
        <v>16.143799999999999</v>
      </c>
      <c r="M26" s="66">
        <f t="shared" si="4"/>
        <v>31</v>
      </c>
      <c r="N26" s="65">
        <f>VLOOKUP($A26,'Return Data'!$B$7:$R$2292,14,0)</f>
        <v>15.108700000000001</v>
      </c>
      <c r="O26" s="66">
        <f t="shared" si="5"/>
        <v>29</v>
      </c>
      <c r="P26" s="65">
        <f>VLOOKUP($A26,'Return Data'!$B$7:$R$2292,15,0)</f>
        <v>11.8987</v>
      </c>
      <c r="Q26" s="66">
        <f t="shared" si="7"/>
        <v>26</v>
      </c>
      <c r="R26" s="65">
        <f>VLOOKUP($A26,'Return Data'!$B$7:$R$2292,16,0)</f>
        <v>11.199299999999999</v>
      </c>
      <c r="S26" s="67">
        <f t="shared" si="6"/>
        <v>33</v>
      </c>
    </row>
    <row r="27" spans="1:19" x14ac:dyDescent="0.3">
      <c r="A27" s="63" t="s">
        <v>1265</v>
      </c>
      <c r="B27" s="64">
        <f>VLOOKUP($A27,'Return Data'!$B$7:$R$2292,3,0)</f>
        <v>44531</v>
      </c>
      <c r="C27" s="65">
        <f>VLOOKUP($A27,'Return Data'!$B$7:$R$2292,4,0)</f>
        <v>22.3124</v>
      </c>
      <c r="D27" s="65">
        <f>VLOOKUP($A27,'Return Data'!$B$7:$R$2292,10,0)</f>
        <v>4.7427000000000001</v>
      </c>
      <c r="E27" s="66">
        <f t="shared" si="0"/>
        <v>7</v>
      </c>
      <c r="F27" s="65">
        <f>VLOOKUP($A27,'Return Data'!$B$7:$R$2292,11,0)</f>
        <v>19.5991</v>
      </c>
      <c r="G27" s="66">
        <f t="shared" si="1"/>
        <v>5</v>
      </c>
      <c r="H27" s="65">
        <f>VLOOKUP($A27,'Return Data'!$B$7:$R$2292,12,0)</f>
        <v>34.158299999999997</v>
      </c>
      <c r="I27" s="66">
        <f t="shared" si="2"/>
        <v>3</v>
      </c>
      <c r="J27" s="65">
        <f>VLOOKUP($A27,'Return Data'!$B$7:$R$2292,13,0)</f>
        <v>60.0212</v>
      </c>
      <c r="K27" s="66">
        <f t="shared" si="3"/>
        <v>2</v>
      </c>
      <c r="L27" s="65">
        <f>VLOOKUP($A27,'Return Data'!$B$7:$R$2292,17,0)</f>
        <v>34.726100000000002</v>
      </c>
      <c r="M27" s="66">
        <f t="shared" si="4"/>
        <v>4</v>
      </c>
      <c r="N27" s="65">
        <f>VLOOKUP($A27,'Return Data'!$B$7:$R$2292,14,0)</f>
        <v>28.042100000000001</v>
      </c>
      <c r="O27" s="66">
        <f t="shared" si="5"/>
        <v>4</v>
      </c>
      <c r="P27" s="65"/>
      <c r="Q27" s="66"/>
      <c r="R27" s="65">
        <f>VLOOKUP($A27,'Return Data'!$B$7:$R$2292,16,0)</f>
        <v>19.2362</v>
      </c>
      <c r="S27" s="67">
        <f t="shared" si="6"/>
        <v>6</v>
      </c>
    </row>
    <row r="28" spans="1:19" x14ac:dyDescent="0.3">
      <c r="A28" s="63" t="s">
        <v>1814</v>
      </c>
      <c r="B28" s="64">
        <f>VLOOKUP($A28,'Return Data'!$B$7:$R$2292,3,0)</f>
        <v>44531</v>
      </c>
      <c r="C28" s="65">
        <f>VLOOKUP($A28,'Return Data'!$B$7:$R$2292,4,0)</f>
        <v>36.487000000000002</v>
      </c>
      <c r="D28" s="65">
        <f>VLOOKUP($A28,'Return Data'!$B$7:$R$2292,10,0)</f>
        <v>-4.3625999999999996</v>
      </c>
      <c r="E28" s="66">
        <f t="shared" si="0"/>
        <v>34</v>
      </c>
      <c r="F28" s="65">
        <f>VLOOKUP($A28,'Return Data'!$B$7:$R$2292,11,0)</f>
        <v>5.0980999999999996</v>
      </c>
      <c r="G28" s="66">
        <f t="shared" si="1"/>
        <v>33</v>
      </c>
      <c r="H28" s="65">
        <f>VLOOKUP($A28,'Return Data'!$B$7:$R$2292,12,0)</f>
        <v>8.6728000000000005</v>
      </c>
      <c r="I28" s="66">
        <f t="shared" si="2"/>
        <v>34</v>
      </c>
      <c r="J28" s="65">
        <f>VLOOKUP($A28,'Return Data'!$B$7:$R$2292,13,0)</f>
        <v>20.562799999999999</v>
      </c>
      <c r="K28" s="66">
        <f t="shared" si="3"/>
        <v>34</v>
      </c>
      <c r="L28" s="65">
        <f>VLOOKUP($A28,'Return Data'!$B$7:$R$2292,17,0)</f>
        <v>13.6487</v>
      </c>
      <c r="M28" s="66">
        <f t="shared" si="4"/>
        <v>33</v>
      </c>
      <c r="N28" s="65">
        <f>VLOOKUP($A28,'Return Data'!$B$7:$R$2292,14,0)</f>
        <v>11.6371</v>
      </c>
      <c r="O28" s="66">
        <f t="shared" si="5"/>
        <v>31</v>
      </c>
      <c r="P28" s="65">
        <f>VLOOKUP($A28,'Return Data'!$B$7:$R$2292,15,0)</f>
        <v>12.7029</v>
      </c>
      <c r="Q28" s="66">
        <f t="shared" si="7"/>
        <v>25</v>
      </c>
      <c r="R28" s="65">
        <f>VLOOKUP($A28,'Return Data'!$B$7:$R$2292,16,0)</f>
        <v>18.567499999999999</v>
      </c>
      <c r="S28" s="67">
        <f t="shared" si="6"/>
        <v>8</v>
      </c>
    </row>
    <row r="29" spans="1:19" x14ac:dyDescent="0.3">
      <c r="A29" s="63" t="s">
        <v>2009</v>
      </c>
      <c r="B29" s="64">
        <f>VLOOKUP($A29,'Return Data'!$B$7:$R$2292,3,0)</f>
        <v>44531</v>
      </c>
      <c r="C29" s="65">
        <f>VLOOKUP($A29,'Return Data'!$B$7:$R$2292,4,0)</f>
        <v>16.820599999999999</v>
      </c>
      <c r="D29" s="65">
        <f>VLOOKUP($A29,'Return Data'!$B$7:$R$2292,10,0)</f>
        <v>2.1751999999999998</v>
      </c>
      <c r="E29" s="66">
        <f t="shared" si="0"/>
        <v>19</v>
      </c>
      <c r="F29" s="65">
        <f>VLOOKUP($A29,'Return Data'!$B$7:$R$2292,11,0)</f>
        <v>14.6419</v>
      </c>
      <c r="G29" s="66">
        <f t="shared" si="1"/>
        <v>19</v>
      </c>
      <c r="H29" s="65">
        <f>VLOOKUP($A29,'Return Data'!$B$7:$R$2292,12,0)</f>
        <v>22.814</v>
      </c>
      <c r="I29" s="66">
        <f t="shared" si="2"/>
        <v>17</v>
      </c>
      <c r="J29" s="65">
        <f>VLOOKUP($A29,'Return Data'!$B$7:$R$2292,13,0)</f>
        <v>39.027000000000001</v>
      </c>
      <c r="K29" s="66">
        <f t="shared" si="3"/>
        <v>21</v>
      </c>
      <c r="L29" s="65">
        <f>VLOOKUP($A29,'Return Data'!$B$7:$R$2292,17,0)</f>
        <v>20.893000000000001</v>
      </c>
      <c r="M29" s="66">
        <f t="shared" si="4"/>
        <v>25</v>
      </c>
      <c r="N29" s="65">
        <f>VLOOKUP($A29,'Return Data'!$B$7:$R$2292,14,0)</f>
        <v>19.1936</v>
      </c>
      <c r="O29" s="66">
        <f t="shared" si="5"/>
        <v>18</v>
      </c>
      <c r="P29" s="65"/>
      <c r="Q29" s="66"/>
      <c r="R29" s="65">
        <f>VLOOKUP($A29,'Return Data'!$B$7:$R$2292,16,0)</f>
        <v>16.526299999999999</v>
      </c>
      <c r="S29" s="67">
        <f t="shared" si="6"/>
        <v>20</v>
      </c>
    </row>
    <row r="30" spans="1:19" x14ac:dyDescent="0.3">
      <c r="A30" s="63" t="s">
        <v>1268</v>
      </c>
      <c r="B30" s="64">
        <f>VLOOKUP($A30,'Return Data'!$B$7:$R$2292,3,0)</f>
        <v>44531</v>
      </c>
      <c r="C30" s="65">
        <f>VLOOKUP($A30,'Return Data'!$B$7:$R$2292,4,0)</f>
        <v>154.2415</v>
      </c>
      <c r="D30" s="65">
        <f>VLOOKUP($A30,'Return Data'!$B$7:$R$2292,10,0)</f>
        <v>5.0364000000000004</v>
      </c>
      <c r="E30" s="66">
        <f t="shared" si="0"/>
        <v>3</v>
      </c>
      <c r="F30" s="65">
        <f>VLOOKUP($A30,'Return Data'!$B$7:$R$2292,11,0)</f>
        <v>20.602</v>
      </c>
      <c r="G30" s="66">
        <f t="shared" si="1"/>
        <v>4</v>
      </c>
      <c r="H30" s="65">
        <f>VLOOKUP($A30,'Return Data'!$B$7:$R$2292,12,0)</f>
        <v>26.348500000000001</v>
      </c>
      <c r="I30" s="66">
        <f t="shared" si="2"/>
        <v>11</v>
      </c>
      <c r="J30" s="65">
        <f>VLOOKUP($A30,'Return Data'!$B$7:$R$2292,13,0)</f>
        <v>58.123600000000003</v>
      </c>
      <c r="K30" s="66">
        <f t="shared" si="3"/>
        <v>3</v>
      </c>
      <c r="L30" s="65">
        <f>VLOOKUP($A30,'Return Data'!$B$7:$R$2292,17,0)</f>
        <v>22.510200000000001</v>
      </c>
      <c r="M30" s="66">
        <f t="shared" si="4"/>
        <v>20</v>
      </c>
      <c r="N30" s="65">
        <f>VLOOKUP($A30,'Return Data'!$B$7:$R$2292,14,0)</f>
        <v>16.440899999999999</v>
      </c>
      <c r="O30" s="66">
        <f t="shared" si="5"/>
        <v>26</v>
      </c>
      <c r="P30" s="65">
        <f>VLOOKUP($A30,'Return Data'!$B$7:$R$2292,15,0)</f>
        <v>16.2315</v>
      </c>
      <c r="Q30" s="66">
        <f t="shared" si="7"/>
        <v>18</v>
      </c>
      <c r="R30" s="65">
        <f>VLOOKUP($A30,'Return Data'!$B$7:$R$2292,16,0)</f>
        <v>14.8986</v>
      </c>
      <c r="S30" s="67">
        <f t="shared" si="6"/>
        <v>28</v>
      </c>
    </row>
    <row r="31" spans="1:19" x14ac:dyDescent="0.3">
      <c r="A31" s="63" t="s">
        <v>1776</v>
      </c>
      <c r="B31" s="64">
        <f>VLOOKUP($A31,'Return Data'!$B$7:$R$2292,3,0)</f>
        <v>44531</v>
      </c>
      <c r="C31" s="65">
        <f>VLOOKUP($A31,'Return Data'!$B$7:$R$2292,4,0)</f>
        <v>53.051099999999998</v>
      </c>
      <c r="D31" s="65">
        <f>VLOOKUP($A31,'Return Data'!$B$7:$R$2292,10,0)</f>
        <v>4.7553000000000001</v>
      </c>
      <c r="E31" s="66">
        <f t="shared" si="0"/>
        <v>6</v>
      </c>
      <c r="F31" s="65">
        <f>VLOOKUP($A31,'Return Data'!$B$7:$R$2292,11,0)</f>
        <v>21.380600000000001</v>
      </c>
      <c r="G31" s="66">
        <f t="shared" si="1"/>
        <v>3</v>
      </c>
      <c r="H31" s="65">
        <f>VLOOKUP($A31,'Return Data'!$B$7:$R$2292,12,0)</f>
        <v>35.301600000000001</v>
      </c>
      <c r="I31" s="66">
        <f t="shared" si="2"/>
        <v>2</v>
      </c>
      <c r="J31" s="65">
        <f>VLOOKUP($A31,'Return Data'!$B$7:$R$2292,13,0)</f>
        <v>49.4039</v>
      </c>
      <c r="K31" s="66">
        <f t="shared" si="3"/>
        <v>7</v>
      </c>
      <c r="L31" s="65">
        <f>VLOOKUP($A31,'Return Data'!$B$7:$R$2292,17,0)</f>
        <v>38.475000000000001</v>
      </c>
      <c r="M31" s="66">
        <f t="shared" si="4"/>
        <v>3</v>
      </c>
      <c r="N31" s="65">
        <f>VLOOKUP($A31,'Return Data'!$B$7:$R$2292,14,0)</f>
        <v>29.9268</v>
      </c>
      <c r="O31" s="66">
        <f t="shared" si="5"/>
        <v>3</v>
      </c>
      <c r="P31" s="65">
        <f>VLOOKUP($A31,'Return Data'!$B$7:$R$2292,15,0)</f>
        <v>23.488399999999999</v>
      </c>
      <c r="Q31" s="66">
        <f t="shared" si="7"/>
        <v>2</v>
      </c>
      <c r="R31" s="65">
        <f>VLOOKUP($A31,'Return Data'!$B$7:$R$2292,16,0)</f>
        <v>21.642099999999999</v>
      </c>
      <c r="S31" s="67">
        <f t="shared" si="6"/>
        <v>3</v>
      </c>
    </row>
    <row r="32" spans="1:19" x14ac:dyDescent="0.3">
      <c r="A32" s="63" t="s">
        <v>1805</v>
      </c>
      <c r="B32" s="64">
        <f>VLOOKUP($A32,'Return Data'!$B$7:$R$2292,3,0)</f>
        <v>44531</v>
      </c>
      <c r="C32" s="65">
        <f>VLOOKUP($A32,'Return Data'!$B$7:$R$2292,4,0)</f>
        <v>29.11</v>
      </c>
      <c r="D32" s="65">
        <f>VLOOKUP($A32,'Return Data'!$B$7:$R$2292,10,0)</f>
        <v>1.2522</v>
      </c>
      <c r="E32" s="66">
        <f t="shared" si="0"/>
        <v>24</v>
      </c>
      <c r="F32" s="65">
        <f>VLOOKUP($A32,'Return Data'!$B$7:$R$2292,11,0)</f>
        <v>17.663699999999999</v>
      </c>
      <c r="G32" s="66">
        <f t="shared" si="1"/>
        <v>11</v>
      </c>
      <c r="H32" s="65">
        <f>VLOOKUP($A32,'Return Data'!$B$7:$R$2292,12,0)</f>
        <v>31.6599</v>
      </c>
      <c r="I32" s="66">
        <f t="shared" si="2"/>
        <v>5</v>
      </c>
      <c r="J32" s="65">
        <f>VLOOKUP($A32,'Return Data'!$B$7:$R$2292,13,0)</f>
        <v>50.672899999999998</v>
      </c>
      <c r="K32" s="66">
        <f t="shared" si="3"/>
        <v>6</v>
      </c>
      <c r="L32" s="65">
        <f>VLOOKUP($A32,'Return Data'!$B$7:$R$2292,17,0)</f>
        <v>40.811999999999998</v>
      </c>
      <c r="M32" s="66">
        <f t="shared" si="4"/>
        <v>2</v>
      </c>
      <c r="N32" s="65">
        <f>VLOOKUP($A32,'Return Data'!$B$7:$R$2292,14,0)</f>
        <v>30.068200000000001</v>
      </c>
      <c r="O32" s="66">
        <f t="shared" si="5"/>
        <v>2</v>
      </c>
      <c r="P32" s="65">
        <f>VLOOKUP($A32,'Return Data'!$B$7:$R$2292,15,0)</f>
        <v>23.0334</v>
      </c>
      <c r="Q32" s="66">
        <f t="shared" si="7"/>
        <v>3</v>
      </c>
      <c r="R32" s="65">
        <f>VLOOKUP($A32,'Return Data'!$B$7:$R$2292,16,0)</f>
        <v>17.1494</v>
      </c>
      <c r="S32" s="67">
        <f t="shared" si="6"/>
        <v>16</v>
      </c>
    </row>
    <row r="33" spans="1:19" x14ac:dyDescent="0.3">
      <c r="A33" s="63" t="s">
        <v>1270</v>
      </c>
      <c r="B33" s="64">
        <f>VLOOKUP($A33,'Return Data'!$B$7:$R$2292,3,0)</f>
        <v>44531</v>
      </c>
      <c r="C33" s="65">
        <f>VLOOKUP($A33,'Return Data'!$B$7:$R$2292,4,0)</f>
        <v>252.22</v>
      </c>
      <c r="D33" s="65">
        <f>VLOOKUP($A33,'Return Data'!$B$7:$R$2292,10,0)</f>
        <v>4.8818999999999999</v>
      </c>
      <c r="E33" s="66">
        <f t="shared" si="0"/>
        <v>5</v>
      </c>
      <c r="F33" s="65">
        <f>VLOOKUP($A33,'Return Data'!$B$7:$R$2292,11,0)</f>
        <v>22.217400000000001</v>
      </c>
      <c r="G33" s="66">
        <f t="shared" si="1"/>
        <v>1</v>
      </c>
      <c r="H33" s="65">
        <f>VLOOKUP($A33,'Return Data'!$B$7:$R$2292,12,0)</f>
        <v>32.1492</v>
      </c>
      <c r="I33" s="66">
        <f t="shared" si="2"/>
        <v>4</v>
      </c>
      <c r="J33" s="65">
        <f>VLOOKUP($A33,'Return Data'!$B$7:$R$2292,13,0)</f>
        <v>51.976399999999998</v>
      </c>
      <c r="K33" s="66">
        <f t="shared" si="3"/>
        <v>4</v>
      </c>
      <c r="L33" s="65">
        <f>VLOOKUP($A33,'Return Data'!$B$7:$R$2292,17,0)</f>
        <v>29.1568</v>
      </c>
      <c r="M33" s="66">
        <f t="shared" si="4"/>
        <v>8</v>
      </c>
      <c r="N33" s="65">
        <f>VLOOKUP($A33,'Return Data'!$B$7:$R$2292,14,0)</f>
        <v>20.663</v>
      </c>
      <c r="O33" s="66">
        <f t="shared" si="5"/>
        <v>13</v>
      </c>
      <c r="P33" s="65">
        <f>VLOOKUP($A33,'Return Data'!$B$7:$R$2292,15,0)</f>
        <v>19.029800000000002</v>
      </c>
      <c r="Q33" s="66">
        <f t="shared" si="7"/>
        <v>7</v>
      </c>
      <c r="R33" s="65">
        <f>VLOOKUP($A33,'Return Data'!$B$7:$R$2292,16,0)</f>
        <v>17.864699999999999</v>
      </c>
      <c r="S33" s="67">
        <f t="shared" si="6"/>
        <v>11</v>
      </c>
    </row>
    <row r="34" spans="1:19" x14ac:dyDescent="0.3">
      <c r="A34" s="63" t="s">
        <v>1272</v>
      </c>
      <c r="B34" s="64">
        <f>VLOOKUP($A34,'Return Data'!$B$7:$R$2292,3,0)</f>
        <v>44531</v>
      </c>
      <c r="C34" s="65">
        <f>VLOOKUP($A34,'Return Data'!$B$7:$R$2292,4,0)</f>
        <v>432.62209999999999</v>
      </c>
      <c r="D34" s="65">
        <f>VLOOKUP($A34,'Return Data'!$B$7:$R$2292,10,0)</f>
        <v>7.7931999999999997</v>
      </c>
      <c r="E34" s="66">
        <f t="shared" si="0"/>
        <v>1</v>
      </c>
      <c r="F34" s="65">
        <f>VLOOKUP($A34,'Return Data'!$B$7:$R$2292,11,0)</f>
        <v>18.1737</v>
      </c>
      <c r="G34" s="66">
        <f t="shared" si="1"/>
        <v>9</v>
      </c>
      <c r="H34" s="65">
        <f>VLOOKUP($A34,'Return Data'!$B$7:$R$2292,12,0)</f>
        <v>45.001899999999999</v>
      </c>
      <c r="I34" s="66">
        <f t="shared" si="2"/>
        <v>1</v>
      </c>
      <c r="J34" s="65">
        <f>VLOOKUP($A34,'Return Data'!$B$7:$R$2292,13,0)</f>
        <v>73.528199999999998</v>
      </c>
      <c r="K34" s="66">
        <f t="shared" si="3"/>
        <v>1</v>
      </c>
      <c r="L34" s="65">
        <f>VLOOKUP($A34,'Return Data'!$B$7:$R$2292,17,0)</f>
        <v>48.900399999999998</v>
      </c>
      <c r="M34" s="66">
        <f t="shared" si="4"/>
        <v>1</v>
      </c>
      <c r="N34" s="65">
        <f>VLOOKUP($A34,'Return Data'!$B$7:$R$2292,14,0)</f>
        <v>33.874299999999998</v>
      </c>
      <c r="O34" s="66">
        <f t="shared" si="5"/>
        <v>1</v>
      </c>
      <c r="P34" s="65">
        <f>VLOOKUP($A34,'Return Data'!$B$7:$R$2292,15,0)</f>
        <v>26.676200000000001</v>
      </c>
      <c r="Q34" s="66">
        <f t="shared" si="7"/>
        <v>1</v>
      </c>
      <c r="R34" s="65">
        <f>VLOOKUP($A34,'Return Data'!$B$7:$R$2292,16,0)</f>
        <v>21.953299999999999</v>
      </c>
      <c r="S34" s="67">
        <f t="shared" si="6"/>
        <v>2</v>
      </c>
    </row>
    <row r="35" spans="1:19" x14ac:dyDescent="0.3">
      <c r="A35" s="63" t="s">
        <v>1807</v>
      </c>
      <c r="B35" s="64">
        <f>VLOOKUP($A35,'Return Data'!$B$7:$R$2292,3,0)</f>
        <v>44531</v>
      </c>
      <c r="C35" s="65">
        <f>VLOOKUP($A35,'Return Data'!$B$7:$R$2292,4,0)</f>
        <v>80.756600000000006</v>
      </c>
      <c r="D35" s="65">
        <f>VLOOKUP($A35,'Return Data'!$B$7:$R$2292,10,0)</f>
        <v>0.59940000000000004</v>
      </c>
      <c r="E35" s="66">
        <f t="shared" si="0"/>
        <v>27</v>
      </c>
      <c r="F35" s="65">
        <f>VLOOKUP($A35,'Return Data'!$B$7:$R$2292,11,0)</f>
        <v>11.2157</v>
      </c>
      <c r="G35" s="66">
        <f t="shared" si="1"/>
        <v>28</v>
      </c>
      <c r="H35" s="65">
        <f>VLOOKUP($A35,'Return Data'!$B$7:$R$2292,12,0)</f>
        <v>18.476600000000001</v>
      </c>
      <c r="I35" s="66">
        <f t="shared" si="2"/>
        <v>27</v>
      </c>
      <c r="J35" s="65">
        <f>VLOOKUP($A35,'Return Data'!$B$7:$R$2292,13,0)</f>
        <v>37.069299999999998</v>
      </c>
      <c r="K35" s="66">
        <f t="shared" si="3"/>
        <v>24</v>
      </c>
      <c r="L35" s="65">
        <f>VLOOKUP($A35,'Return Data'!$B$7:$R$2292,17,0)</f>
        <v>22.330400000000001</v>
      </c>
      <c r="M35" s="66">
        <f t="shared" si="4"/>
        <v>22</v>
      </c>
      <c r="N35" s="65">
        <f>VLOOKUP($A35,'Return Data'!$B$7:$R$2292,14,0)</f>
        <v>19.089400000000001</v>
      </c>
      <c r="O35" s="66">
        <f t="shared" si="5"/>
        <v>19</v>
      </c>
      <c r="P35" s="65">
        <f>VLOOKUP($A35,'Return Data'!$B$7:$R$2292,15,0)</f>
        <v>16.767900000000001</v>
      </c>
      <c r="Q35" s="66">
        <f t="shared" si="7"/>
        <v>15</v>
      </c>
      <c r="R35" s="65">
        <f>VLOOKUP($A35,'Return Data'!$B$7:$R$2292,16,0)</f>
        <v>17.6144</v>
      </c>
      <c r="S35" s="67">
        <f t="shared" si="6"/>
        <v>13</v>
      </c>
    </row>
    <row r="36" spans="1:19" x14ac:dyDescent="0.3">
      <c r="A36" s="63" t="s">
        <v>1809</v>
      </c>
      <c r="B36" s="64">
        <f>VLOOKUP($A36,'Return Data'!$B$7:$R$2292,3,0)</f>
        <v>44531</v>
      </c>
      <c r="C36" s="65">
        <f>VLOOKUP($A36,'Return Data'!$B$7:$R$2292,4,0)</f>
        <v>15.298999999999999</v>
      </c>
      <c r="D36" s="65">
        <f>VLOOKUP($A36,'Return Data'!$B$7:$R$2292,10,0)</f>
        <v>1.3226</v>
      </c>
      <c r="E36" s="66">
        <f t="shared" si="0"/>
        <v>23</v>
      </c>
      <c r="F36" s="65">
        <f>VLOOKUP($A36,'Return Data'!$B$7:$R$2292,11,0)</f>
        <v>11.5787</v>
      </c>
      <c r="G36" s="66">
        <f t="shared" si="1"/>
        <v>26</v>
      </c>
      <c r="H36" s="65">
        <f>VLOOKUP($A36,'Return Data'!$B$7:$R$2292,12,0)</f>
        <v>16.900500000000001</v>
      </c>
      <c r="I36" s="66">
        <f t="shared" si="2"/>
        <v>30</v>
      </c>
      <c r="J36" s="65">
        <f>VLOOKUP($A36,'Return Data'!$B$7:$R$2292,13,0)</f>
        <v>27.642700000000001</v>
      </c>
      <c r="K36" s="66">
        <f t="shared" si="3"/>
        <v>32</v>
      </c>
      <c r="L36" s="65">
        <f>VLOOKUP($A36,'Return Data'!$B$7:$R$2292,17,0)</f>
        <v>17.6782</v>
      </c>
      <c r="M36" s="66">
        <f t="shared" si="4"/>
        <v>30</v>
      </c>
      <c r="N36" s="65">
        <f>VLOOKUP($A36,'Return Data'!$B$7:$R$2292,14,0)</f>
        <v>14.599500000000001</v>
      </c>
      <c r="O36" s="66">
        <f t="shared" si="5"/>
        <v>30</v>
      </c>
      <c r="P36" s="65"/>
      <c r="Q36" s="66"/>
      <c r="R36" s="65">
        <f>VLOOKUP($A36,'Return Data'!$B$7:$R$2292,16,0)</f>
        <v>14.3155</v>
      </c>
      <c r="S36" s="67">
        <f t="shared" si="6"/>
        <v>31</v>
      </c>
    </row>
    <row r="37" spans="1:19" x14ac:dyDescent="0.3">
      <c r="A37" s="63" t="s">
        <v>1273</v>
      </c>
      <c r="B37" s="64">
        <f>VLOOKUP($A37,'Return Data'!$B$7:$R$2292,3,0)</f>
        <v>44531</v>
      </c>
      <c r="C37" s="65">
        <f>VLOOKUP($A37,'Return Data'!$B$7:$R$2292,4,0)</f>
        <v>16.8993</v>
      </c>
      <c r="D37" s="65">
        <f>VLOOKUP($A37,'Return Data'!$B$7:$R$2292,10,0)</f>
        <v>2.9761000000000002</v>
      </c>
      <c r="E37" s="66">
        <f t="shared" si="0"/>
        <v>12</v>
      </c>
      <c r="F37" s="65">
        <f>VLOOKUP($A37,'Return Data'!$B$7:$R$2292,11,0)</f>
        <v>15.461600000000001</v>
      </c>
      <c r="G37" s="66">
        <f t="shared" si="1"/>
        <v>17</v>
      </c>
      <c r="H37" s="65">
        <f>VLOOKUP($A37,'Return Data'!$B$7:$R$2292,12,0)</f>
        <v>23.376899999999999</v>
      </c>
      <c r="I37" s="66">
        <f t="shared" si="2"/>
        <v>16</v>
      </c>
      <c r="J37" s="65">
        <f>VLOOKUP($A37,'Return Data'!$B$7:$R$2292,13,0)</f>
        <v>42.770400000000002</v>
      </c>
      <c r="K37" s="66">
        <f t="shared" si="3"/>
        <v>15</v>
      </c>
      <c r="L37" s="65">
        <f>VLOOKUP($A37,'Return Data'!$B$7:$R$2292,17,0)</f>
        <v>25.351700000000001</v>
      </c>
      <c r="M37" s="66">
        <f t="shared" si="4"/>
        <v>14</v>
      </c>
      <c r="N37" s="65"/>
      <c r="O37" s="66"/>
      <c r="P37" s="65"/>
      <c r="Q37" s="66"/>
      <c r="R37" s="65">
        <f>VLOOKUP($A37,'Return Data'!$B$7:$R$2292,16,0)</f>
        <v>26.415900000000001</v>
      </c>
      <c r="S37" s="67">
        <f t="shared" si="6"/>
        <v>1</v>
      </c>
    </row>
    <row r="38" spans="1:19" x14ac:dyDescent="0.3">
      <c r="A38" s="102" t="s">
        <v>1787</v>
      </c>
      <c r="B38" s="64">
        <f>VLOOKUP($A38,'Return Data'!$B$7:$R$2292,3,0)</f>
        <v>44531</v>
      </c>
      <c r="C38" s="65">
        <f>VLOOKUP($A38,'Return Data'!$B$7:$R$2292,4,0)</f>
        <v>16.964099999999998</v>
      </c>
      <c r="D38" s="65">
        <f>VLOOKUP($A38,'Return Data'!$B$7:$R$2292,10,0)</f>
        <v>2.556</v>
      </c>
      <c r="E38" s="66">
        <f t="shared" si="0"/>
        <v>17</v>
      </c>
      <c r="F38" s="65">
        <f>VLOOKUP($A38,'Return Data'!$B$7:$R$2292,11,0)</f>
        <v>14.0566</v>
      </c>
      <c r="G38" s="66">
        <f t="shared" si="1"/>
        <v>21</v>
      </c>
      <c r="H38" s="65">
        <f>VLOOKUP($A38,'Return Data'!$B$7:$R$2292,12,0)</f>
        <v>20.675599999999999</v>
      </c>
      <c r="I38" s="66">
        <f t="shared" si="2"/>
        <v>22</v>
      </c>
      <c r="J38" s="65">
        <f>VLOOKUP($A38,'Return Data'!$B$7:$R$2292,13,0)</f>
        <v>34.428699999999999</v>
      </c>
      <c r="K38" s="66">
        <f t="shared" si="3"/>
        <v>27</v>
      </c>
      <c r="L38" s="65">
        <f>VLOOKUP($A38,'Return Data'!$B$7:$R$2292,17,0)</f>
        <v>21.345600000000001</v>
      </c>
      <c r="M38" s="66">
        <f t="shared" si="4"/>
        <v>24</v>
      </c>
      <c r="N38" s="65">
        <f>VLOOKUP($A38,'Return Data'!$B$7:$R$2292,14,0)</f>
        <v>18.677600000000002</v>
      </c>
      <c r="O38" s="66">
        <f t="shared" si="5"/>
        <v>20</v>
      </c>
      <c r="P38" s="65"/>
      <c r="Q38" s="66"/>
      <c r="R38" s="65">
        <f>VLOOKUP($A38,'Return Data'!$B$7:$R$2292,16,0)</f>
        <v>17.727699999999999</v>
      </c>
      <c r="S38" s="67">
        <f t="shared" si="6"/>
        <v>12</v>
      </c>
    </row>
    <row r="39" spans="1:19" x14ac:dyDescent="0.3">
      <c r="A39" s="63" t="s">
        <v>1811</v>
      </c>
      <c r="B39" s="64">
        <f>VLOOKUP($A39,'Return Data'!$B$7:$R$2292,3,0)</f>
        <v>44531</v>
      </c>
      <c r="C39" s="65">
        <f>VLOOKUP($A39,'Return Data'!$B$7:$R$2292,4,0)</f>
        <v>151.01</v>
      </c>
      <c r="D39" s="65">
        <f>VLOOKUP($A39,'Return Data'!$B$7:$R$2292,10,0)</f>
        <v>-0.15210000000000001</v>
      </c>
      <c r="E39" s="66">
        <f t="shared" si="0"/>
        <v>29</v>
      </c>
      <c r="F39" s="65">
        <f>VLOOKUP($A39,'Return Data'!$B$7:$R$2292,11,0)</f>
        <v>8.5310000000000006</v>
      </c>
      <c r="G39" s="66">
        <f t="shared" si="1"/>
        <v>32</v>
      </c>
      <c r="H39" s="65">
        <f>VLOOKUP($A39,'Return Data'!$B$7:$R$2292,12,0)</f>
        <v>16.215199999999999</v>
      </c>
      <c r="I39" s="66">
        <f t="shared" si="2"/>
        <v>31</v>
      </c>
      <c r="J39" s="65">
        <f>VLOOKUP($A39,'Return Data'!$B$7:$R$2292,13,0)</f>
        <v>29.1236</v>
      </c>
      <c r="K39" s="66">
        <f t="shared" si="3"/>
        <v>31</v>
      </c>
      <c r="L39" s="65">
        <f>VLOOKUP($A39,'Return Data'!$B$7:$R$2292,17,0)</f>
        <v>14.2661</v>
      </c>
      <c r="M39" s="66">
        <f t="shared" si="4"/>
        <v>32</v>
      </c>
      <c r="N39" s="65">
        <f>VLOOKUP($A39,'Return Data'!$B$7:$R$2292,14,0)</f>
        <v>10.494</v>
      </c>
      <c r="O39" s="66">
        <f t="shared" si="5"/>
        <v>32</v>
      </c>
      <c r="P39" s="65">
        <f>VLOOKUP($A39,'Return Data'!$B$7:$R$2292,15,0)</f>
        <v>10.3172</v>
      </c>
      <c r="Q39" s="66">
        <f t="shared" si="7"/>
        <v>27</v>
      </c>
      <c r="R39" s="65">
        <f>VLOOKUP($A39,'Return Data'!$B$7:$R$2292,16,0)</f>
        <v>10.097799999999999</v>
      </c>
      <c r="S39" s="67">
        <f t="shared" si="6"/>
        <v>34</v>
      </c>
    </row>
    <row r="40" spans="1:19" x14ac:dyDescent="0.3">
      <c r="A40" s="63" t="s">
        <v>1797</v>
      </c>
      <c r="B40" s="64">
        <f>VLOOKUP($A40,'Return Data'!$B$7:$R$2292,3,0)</f>
        <v>44531</v>
      </c>
      <c r="C40" s="65">
        <f>VLOOKUP($A40,'Return Data'!$B$7:$R$2292,4,0)</f>
        <v>35.950000000000003</v>
      </c>
      <c r="D40" s="65">
        <f>VLOOKUP($A40,'Return Data'!$B$7:$R$2292,10,0)</f>
        <v>2.1886999999999999</v>
      </c>
      <c r="E40" s="66">
        <f t="shared" si="0"/>
        <v>18</v>
      </c>
      <c r="F40" s="65">
        <f>VLOOKUP($A40,'Return Data'!$B$7:$R$2292,11,0)</f>
        <v>18.607700000000001</v>
      </c>
      <c r="G40" s="66">
        <f t="shared" si="1"/>
        <v>8</v>
      </c>
      <c r="H40" s="65">
        <f>VLOOKUP($A40,'Return Data'!$B$7:$R$2292,12,0)</f>
        <v>26.0961</v>
      </c>
      <c r="I40" s="66">
        <f t="shared" si="2"/>
        <v>12</v>
      </c>
      <c r="J40" s="65">
        <f>VLOOKUP($A40,'Return Data'!$B$7:$R$2292,13,0)</f>
        <v>44.6098</v>
      </c>
      <c r="K40" s="66">
        <f t="shared" si="3"/>
        <v>12</v>
      </c>
      <c r="L40" s="65">
        <f>VLOOKUP($A40,'Return Data'!$B$7:$R$2292,17,0)</f>
        <v>28.786300000000001</v>
      </c>
      <c r="M40" s="66">
        <f t="shared" si="4"/>
        <v>9</v>
      </c>
      <c r="N40" s="65">
        <f>VLOOKUP($A40,'Return Data'!$B$7:$R$2292,14,0)</f>
        <v>22.677299999999999</v>
      </c>
      <c r="O40" s="66">
        <f t="shared" si="5"/>
        <v>10</v>
      </c>
      <c r="P40" s="65">
        <f>VLOOKUP($A40,'Return Data'!$B$7:$R$2292,15,0)</f>
        <v>17.9954</v>
      </c>
      <c r="Q40" s="66">
        <f t="shared" si="7"/>
        <v>10</v>
      </c>
      <c r="R40" s="65">
        <f>VLOOKUP($A40,'Return Data'!$B$7:$R$2292,16,0)</f>
        <v>14.3256</v>
      </c>
      <c r="S40" s="67">
        <f t="shared" si="6"/>
        <v>30</v>
      </c>
    </row>
    <row r="41" spans="1:19" x14ac:dyDescent="0.3">
      <c r="A41" s="63" t="s">
        <v>1869</v>
      </c>
      <c r="B41" s="64">
        <f>VLOOKUP($A41,'Return Data'!$B$7:$R$2292,3,0)</f>
        <v>44531</v>
      </c>
      <c r="C41" s="65">
        <f>VLOOKUP($A41,'Return Data'!$B$7:$R$2292,4,0)</f>
        <v>275.64350000000002</v>
      </c>
      <c r="D41" s="65">
        <f>VLOOKUP($A41,'Return Data'!$B$7:$R$2292,10,0)</f>
        <v>2.7570000000000001</v>
      </c>
      <c r="E41" s="66">
        <f t="shared" si="0"/>
        <v>14</v>
      </c>
      <c r="F41" s="65">
        <f>VLOOKUP($A41,'Return Data'!$B$7:$R$2292,11,0)</f>
        <v>18.961099999999998</v>
      </c>
      <c r="G41" s="66">
        <f t="shared" si="1"/>
        <v>7</v>
      </c>
      <c r="H41" s="65">
        <f>VLOOKUP($A41,'Return Data'!$B$7:$R$2292,12,0)</f>
        <v>26.9528</v>
      </c>
      <c r="I41" s="66">
        <f t="shared" si="2"/>
        <v>10</v>
      </c>
      <c r="J41" s="65">
        <f>VLOOKUP($A41,'Return Data'!$B$7:$R$2292,13,0)</f>
        <v>43.352699999999999</v>
      </c>
      <c r="K41" s="66">
        <f t="shared" si="3"/>
        <v>14</v>
      </c>
      <c r="L41" s="65">
        <f>VLOOKUP($A41,'Return Data'!$B$7:$R$2292,17,0)</f>
        <v>33.464199999999998</v>
      </c>
      <c r="M41" s="66">
        <f t="shared" si="4"/>
        <v>5</v>
      </c>
      <c r="N41" s="65">
        <f>VLOOKUP($A41,'Return Data'!$B$7:$R$2292,14,0)</f>
        <v>26.216999999999999</v>
      </c>
      <c r="O41" s="66">
        <f t="shared" si="5"/>
        <v>5</v>
      </c>
      <c r="P41" s="65">
        <f>VLOOKUP($A41,'Return Data'!$B$7:$R$2292,15,0)</f>
        <v>21.424399999999999</v>
      </c>
      <c r="Q41" s="66">
        <f t="shared" si="7"/>
        <v>4</v>
      </c>
      <c r="R41" s="65">
        <f>VLOOKUP($A41,'Return Data'!$B$7:$R$2292,16,0)</f>
        <v>17.921800000000001</v>
      </c>
      <c r="S41" s="67">
        <f t="shared" si="6"/>
        <v>10</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2.2277470588235291</v>
      </c>
      <c r="E43" s="74"/>
      <c r="F43" s="75">
        <f>AVERAGE(F8:F41)</f>
        <v>14.783108823529416</v>
      </c>
      <c r="G43" s="74"/>
      <c r="H43" s="75">
        <f>AVERAGE(H8:H41)</f>
        <v>23.464682352941171</v>
      </c>
      <c r="I43" s="74"/>
      <c r="J43" s="75">
        <f>AVERAGE(J8:J41)</f>
        <v>41.555876470588231</v>
      </c>
      <c r="K43" s="74"/>
      <c r="L43" s="75">
        <f>AVERAGE(L8:L41)</f>
        <v>25.24995588235295</v>
      </c>
      <c r="M43" s="74"/>
      <c r="N43" s="75">
        <f>AVERAGE(N8:N41)</f>
        <v>20.317696874999999</v>
      </c>
      <c r="O43" s="74"/>
      <c r="P43" s="75">
        <f>AVERAGE(P8:P41)</f>
        <v>17.451111111111114</v>
      </c>
      <c r="Q43" s="74"/>
      <c r="R43" s="75">
        <f>AVERAGE(R8:R41)</f>
        <v>16.997499999999995</v>
      </c>
      <c r="S43" s="76"/>
    </row>
    <row r="44" spans="1:19" x14ac:dyDescent="0.3">
      <c r="A44" s="73" t="s">
        <v>28</v>
      </c>
      <c r="B44" s="74"/>
      <c r="C44" s="74"/>
      <c r="D44" s="75">
        <f>MIN(D8:D41)</f>
        <v>-4.3625999999999996</v>
      </c>
      <c r="E44" s="74"/>
      <c r="F44" s="75">
        <f>MIN(F8:F41)</f>
        <v>0.996</v>
      </c>
      <c r="G44" s="74"/>
      <c r="H44" s="75">
        <f>MIN(H8:H41)</f>
        <v>8.6728000000000005</v>
      </c>
      <c r="I44" s="74"/>
      <c r="J44" s="75">
        <f>MIN(J8:J41)</f>
        <v>20.562799999999999</v>
      </c>
      <c r="K44" s="74"/>
      <c r="L44" s="75">
        <f>MIN(L8:L41)</f>
        <v>13.4838</v>
      </c>
      <c r="M44" s="74"/>
      <c r="N44" s="75">
        <f>MIN(N8:N41)</f>
        <v>10.494</v>
      </c>
      <c r="O44" s="74"/>
      <c r="P44" s="75">
        <f>MIN(P8:P41)</f>
        <v>10.3172</v>
      </c>
      <c r="Q44" s="74"/>
      <c r="R44" s="75">
        <f>MIN(R8:R41)</f>
        <v>10.097799999999999</v>
      </c>
      <c r="S44" s="76"/>
    </row>
    <row r="45" spans="1:19" ht="15" thickBot="1" x14ac:dyDescent="0.35">
      <c r="A45" s="77" t="s">
        <v>29</v>
      </c>
      <c r="B45" s="78"/>
      <c r="C45" s="78"/>
      <c r="D45" s="79">
        <f>MAX(D8:D41)</f>
        <v>7.7931999999999997</v>
      </c>
      <c r="E45" s="78"/>
      <c r="F45" s="79">
        <f>MAX(F8:F41)</f>
        <v>22.217400000000001</v>
      </c>
      <c r="G45" s="78"/>
      <c r="H45" s="79">
        <f>MAX(H8:H41)</f>
        <v>45.001899999999999</v>
      </c>
      <c r="I45" s="78"/>
      <c r="J45" s="79">
        <f>MAX(J8:J41)</f>
        <v>73.528199999999998</v>
      </c>
      <c r="K45" s="78"/>
      <c r="L45" s="79">
        <f>MAX(L8:L41)</f>
        <v>48.900399999999998</v>
      </c>
      <c r="M45" s="78"/>
      <c r="N45" s="79">
        <f>MAX(N8:N41)</f>
        <v>33.874299999999998</v>
      </c>
      <c r="O45" s="78"/>
      <c r="P45" s="79">
        <f>MAX(P8:P41)</f>
        <v>26.676200000000001</v>
      </c>
      <c r="Q45" s="78"/>
      <c r="R45" s="79">
        <f>MAX(R8:R41)</f>
        <v>26.415900000000001</v>
      </c>
      <c r="S45" s="80"/>
    </row>
    <row r="46" spans="1:19" x14ac:dyDescent="0.3">
      <c r="A46" s="112" t="s">
        <v>432</v>
      </c>
    </row>
    <row r="47" spans="1:19" x14ac:dyDescent="0.3">
      <c r="A47" s="14" t="s">
        <v>340</v>
      </c>
    </row>
  </sheetData>
  <sheetProtection algorithmName="SHA-512" hashValue="k7GlBArx+/Rv8rIYMJpGIZ/vnktMCHlkjuP3+CoqM6vLnfmRmmMuwkwOLAsF/yum6tjunp6J31qvITOo1cOJXA==" saltValue="RyY2+VP2N5yczR7QDnqCH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1799</v>
      </c>
      <c r="B8" s="64">
        <f>VLOOKUP($A8,'Return Data'!$B$7:$R$2292,3,0)</f>
        <v>44531</v>
      </c>
      <c r="C8" s="65">
        <f>VLOOKUP($A8,'Return Data'!$B$7:$R$2292,4,0)</f>
        <v>1126.5</v>
      </c>
      <c r="D8" s="65">
        <f>VLOOKUP($A8,'Return Data'!$B$7:$R$2292,10,0)</f>
        <v>-0.46920000000000001</v>
      </c>
      <c r="E8" s="66">
        <f t="shared" ref="E8:E40" si="0">RANK(D8,D$8:D$41,0)</f>
        <v>30</v>
      </c>
      <c r="F8" s="65">
        <f>VLOOKUP($A8,'Return Data'!$B$7:$R$2292,11,0)</f>
        <v>11.234</v>
      </c>
      <c r="G8" s="66">
        <f t="shared" ref="G8:G40" si="1">RANK(F8,F$8:F$41,0)</f>
        <v>25</v>
      </c>
      <c r="H8" s="65">
        <f>VLOOKUP($A8,'Return Data'!$B$7:$R$2292,12,0)</f>
        <v>19.785599999999999</v>
      </c>
      <c r="I8" s="66">
        <f t="shared" ref="I8:I40" si="2">RANK(H8,H$8:H$41,0)</f>
        <v>22</v>
      </c>
      <c r="J8" s="65">
        <f>VLOOKUP($A8,'Return Data'!$B$7:$R$2292,13,0)</f>
        <v>34.454500000000003</v>
      </c>
      <c r="K8" s="66">
        <f t="shared" ref="K8:K40" si="3">RANK(J8,J$8:J$41,0)</f>
        <v>26</v>
      </c>
      <c r="L8" s="65">
        <f>VLOOKUP($A8,'Return Data'!$B$7:$R$2292,17,0)</f>
        <v>21.826499999999999</v>
      </c>
      <c r="M8" s="66">
        <f t="shared" ref="M8:M40" si="4">RANK(L8,L$8:L$41,0)</f>
        <v>19</v>
      </c>
      <c r="N8" s="65">
        <f>VLOOKUP($A8,'Return Data'!$B$7:$R$2292,14,0)</f>
        <v>17.129300000000001</v>
      </c>
      <c r="O8" s="66">
        <f t="shared" ref="O8:O40" si="5">RANK(N8,N$8:N$41,0)</f>
        <v>20</v>
      </c>
      <c r="P8" s="65">
        <f>VLOOKUP($A8,'Return Data'!$B$7:$R$2292,15,0)</f>
        <v>15.040900000000001</v>
      </c>
      <c r="Q8" s="66">
        <f t="shared" ref="Q8:Q40" si="6">RANK(P8,P$8:P$41,0)</f>
        <v>19</v>
      </c>
      <c r="R8" s="65">
        <f>VLOOKUP($A8,'Return Data'!$B$7:$R$2292,16,0)</f>
        <v>22.499700000000001</v>
      </c>
      <c r="S8" s="67">
        <f t="shared" ref="S8:S40" si="7">RANK(R8,R$8:R$41,0)</f>
        <v>2</v>
      </c>
    </row>
    <row r="9" spans="1:20" x14ac:dyDescent="0.3">
      <c r="A9" s="63" t="s">
        <v>1802</v>
      </c>
      <c r="B9" s="64">
        <f>VLOOKUP($A9,'Return Data'!$B$7:$R$2292,3,0)</f>
        <v>44531</v>
      </c>
      <c r="C9" s="65">
        <f>VLOOKUP($A9,'Return Data'!$B$7:$R$2292,4,0)</f>
        <v>19.23</v>
      </c>
      <c r="D9" s="65">
        <f>VLOOKUP($A9,'Return Data'!$B$7:$R$2292,10,0)</f>
        <v>1.5311999999999999</v>
      </c>
      <c r="E9" s="66">
        <f t="shared" si="0"/>
        <v>21</v>
      </c>
      <c r="F9" s="65">
        <f>VLOOKUP($A9,'Return Data'!$B$7:$R$2292,11,0)</f>
        <v>17.1846</v>
      </c>
      <c r="G9" s="66">
        <f t="shared" si="1"/>
        <v>9</v>
      </c>
      <c r="H9" s="65">
        <f>VLOOKUP($A9,'Return Data'!$B$7:$R$2292,12,0)</f>
        <v>23.665600000000001</v>
      </c>
      <c r="I9" s="66">
        <f t="shared" si="2"/>
        <v>13</v>
      </c>
      <c r="J9" s="65">
        <f>VLOOKUP($A9,'Return Data'!$B$7:$R$2292,13,0)</f>
        <v>35.422499999999999</v>
      </c>
      <c r="K9" s="66">
        <f t="shared" si="3"/>
        <v>24</v>
      </c>
      <c r="L9" s="65">
        <f>VLOOKUP($A9,'Return Data'!$B$7:$R$2292,17,0)</f>
        <v>23.481100000000001</v>
      </c>
      <c r="M9" s="66">
        <f t="shared" si="4"/>
        <v>16</v>
      </c>
      <c r="N9" s="65">
        <f>VLOOKUP($A9,'Return Data'!$B$7:$R$2292,14,0)</f>
        <v>21.161899999999999</v>
      </c>
      <c r="O9" s="66">
        <f t="shared" si="5"/>
        <v>10</v>
      </c>
      <c r="P9" s="65"/>
      <c r="Q9" s="66"/>
      <c r="R9" s="65">
        <f>VLOOKUP($A9,'Return Data'!$B$7:$R$2292,16,0)</f>
        <v>17.563600000000001</v>
      </c>
      <c r="S9" s="67">
        <f t="shared" si="7"/>
        <v>8</v>
      </c>
    </row>
    <row r="10" spans="1:20" x14ac:dyDescent="0.3">
      <c r="A10" s="63" t="s">
        <v>1254</v>
      </c>
      <c r="B10" s="64">
        <f>VLOOKUP($A10,'Return Data'!$B$7:$R$2292,3,0)</f>
        <v>44531</v>
      </c>
      <c r="C10" s="65">
        <f>VLOOKUP($A10,'Return Data'!$B$7:$R$2292,4,0)</f>
        <v>170.12</v>
      </c>
      <c r="D10" s="65">
        <f>VLOOKUP($A10,'Return Data'!$B$7:$R$2292,10,0)</f>
        <v>5.8158000000000003</v>
      </c>
      <c r="E10" s="66">
        <f t="shared" si="0"/>
        <v>2</v>
      </c>
      <c r="F10" s="65">
        <f>VLOOKUP($A10,'Return Data'!$B$7:$R$2292,11,0)</f>
        <v>21.3842</v>
      </c>
      <c r="G10" s="66">
        <f t="shared" si="1"/>
        <v>2</v>
      </c>
      <c r="H10" s="65">
        <f>VLOOKUP($A10,'Return Data'!$B$7:$R$2292,12,0)</f>
        <v>29.250900000000001</v>
      </c>
      <c r="I10" s="66">
        <f t="shared" si="2"/>
        <v>6</v>
      </c>
      <c r="J10" s="65">
        <f>VLOOKUP($A10,'Return Data'!$B$7:$R$2292,13,0)</f>
        <v>49.779899999999998</v>
      </c>
      <c r="K10" s="66">
        <f t="shared" si="3"/>
        <v>5</v>
      </c>
      <c r="L10" s="65">
        <f>VLOOKUP($A10,'Return Data'!$B$7:$R$2292,17,0)</f>
        <v>30.450800000000001</v>
      </c>
      <c r="M10" s="66">
        <f t="shared" si="4"/>
        <v>6</v>
      </c>
      <c r="N10" s="65">
        <f>VLOOKUP($A10,'Return Data'!$B$7:$R$2292,14,0)</f>
        <v>22.828399999999998</v>
      </c>
      <c r="O10" s="66">
        <f t="shared" si="5"/>
        <v>6</v>
      </c>
      <c r="P10" s="65">
        <f>VLOOKUP($A10,'Return Data'!$B$7:$R$2292,15,0)</f>
        <v>16.724599999999999</v>
      </c>
      <c r="Q10" s="66">
        <f t="shared" si="6"/>
        <v>11</v>
      </c>
      <c r="R10" s="65">
        <f>VLOOKUP($A10,'Return Data'!$B$7:$R$2292,16,0)</f>
        <v>16.815899999999999</v>
      </c>
      <c r="S10" s="67">
        <f t="shared" si="7"/>
        <v>14</v>
      </c>
    </row>
    <row r="11" spans="1:20" x14ac:dyDescent="0.3">
      <c r="A11" s="63" t="s">
        <v>1256</v>
      </c>
      <c r="B11" s="64">
        <f>VLOOKUP($A11,'Return Data'!$B$7:$R$2292,3,0)</f>
        <v>44531</v>
      </c>
      <c r="C11" s="65">
        <f>VLOOKUP($A11,'Return Data'!$B$7:$R$2292,4,0)</f>
        <v>75.709000000000003</v>
      </c>
      <c r="D11" s="65">
        <f>VLOOKUP($A11,'Return Data'!$B$7:$R$2292,10,0)</f>
        <v>2.2513999999999998</v>
      </c>
      <c r="E11" s="66">
        <f t="shared" si="0"/>
        <v>16</v>
      </c>
      <c r="F11" s="65">
        <f>VLOOKUP($A11,'Return Data'!$B$7:$R$2292,11,0)</f>
        <v>15.8675</v>
      </c>
      <c r="G11" s="66">
        <f t="shared" si="1"/>
        <v>12</v>
      </c>
      <c r="H11" s="65">
        <f>VLOOKUP($A11,'Return Data'!$B$7:$R$2292,12,0)</f>
        <v>25.662299999999998</v>
      </c>
      <c r="I11" s="66">
        <f t="shared" si="2"/>
        <v>11</v>
      </c>
      <c r="J11" s="65">
        <f>VLOOKUP($A11,'Return Data'!$B$7:$R$2292,13,0)</f>
        <v>43.906100000000002</v>
      </c>
      <c r="K11" s="66">
        <f t="shared" si="3"/>
        <v>11</v>
      </c>
      <c r="L11" s="65">
        <f>VLOOKUP($A11,'Return Data'!$B$7:$R$2292,17,0)</f>
        <v>23.6204</v>
      </c>
      <c r="M11" s="66">
        <f t="shared" si="4"/>
        <v>15</v>
      </c>
      <c r="N11" s="65">
        <f>VLOOKUP($A11,'Return Data'!$B$7:$R$2292,14,0)</f>
        <v>19.680900000000001</v>
      </c>
      <c r="O11" s="66">
        <f t="shared" si="5"/>
        <v>12</v>
      </c>
      <c r="P11" s="65">
        <f>VLOOKUP($A11,'Return Data'!$B$7:$R$2292,15,0)</f>
        <v>16.013100000000001</v>
      </c>
      <c r="Q11" s="66">
        <f t="shared" si="6"/>
        <v>13</v>
      </c>
      <c r="R11" s="65">
        <f>VLOOKUP($A11,'Return Data'!$B$7:$R$2292,16,0)</f>
        <v>13.290900000000001</v>
      </c>
      <c r="S11" s="67">
        <f t="shared" si="7"/>
        <v>27</v>
      </c>
    </row>
    <row r="12" spans="1:20" x14ac:dyDescent="0.3">
      <c r="A12" s="63" t="s">
        <v>1822</v>
      </c>
      <c r="B12" s="64">
        <f>VLOOKUP($A12,'Return Data'!$B$7:$R$2292,3,0)</f>
        <v>44531</v>
      </c>
      <c r="C12" s="65">
        <f>VLOOKUP($A12,'Return Data'!$B$7:$R$2292,4,0)</f>
        <v>224.46</v>
      </c>
      <c r="D12" s="65">
        <f>VLOOKUP($A12,'Return Data'!$B$7:$R$2292,10,0)</f>
        <v>0.74960000000000004</v>
      </c>
      <c r="E12" s="66">
        <f t="shared" si="0"/>
        <v>24</v>
      </c>
      <c r="F12" s="65">
        <f>VLOOKUP($A12,'Return Data'!$B$7:$R$2292,11,0)</f>
        <v>14.561299999999999</v>
      </c>
      <c r="G12" s="66">
        <f t="shared" si="1"/>
        <v>17</v>
      </c>
      <c r="H12" s="65">
        <f>VLOOKUP($A12,'Return Data'!$B$7:$R$2292,12,0)</f>
        <v>22.608799999999999</v>
      </c>
      <c r="I12" s="66">
        <f t="shared" si="2"/>
        <v>14</v>
      </c>
      <c r="J12" s="65">
        <f>VLOOKUP($A12,'Return Data'!$B$7:$R$2292,13,0)</f>
        <v>36.832500000000003</v>
      </c>
      <c r="K12" s="66">
        <f t="shared" si="3"/>
        <v>21</v>
      </c>
      <c r="L12" s="65">
        <f>VLOOKUP($A12,'Return Data'!$B$7:$R$2292,17,0)</f>
        <v>26.444700000000001</v>
      </c>
      <c r="M12" s="66">
        <f t="shared" si="4"/>
        <v>11</v>
      </c>
      <c r="N12" s="65">
        <f>VLOOKUP($A12,'Return Data'!$B$7:$R$2292,14,0)</f>
        <v>21.313199999999998</v>
      </c>
      <c r="O12" s="66">
        <f t="shared" si="5"/>
        <v>9</v>
      </c>
      <c r="P12" s="65">
        <f>VLOOKUP($A12,'Return Data'!$B$7:$R$2292,15,0)</f>
        <v>19.4284</v>
      </c>
      <c r="Q12" s="66">
        <f t="shared" si="6"/>
        <v>5</v>
      </c>
      <c r="R12" s="65">
        <f>VLOOKUP($A12,'Return Data'!$B$7:$R$2292,16,0)</f>
        <v>18.617599999999999</v>
      </c>
      <c r="S12" s="67">
        <f t="shared" si="7"/>
        <v>5</v>
      </c>
    </row>
    <row r="13" spans="1:20" x14ac:dyDescent="0.3">
      <c r="A13" s="102" t="s">
        <v>1868</v>
      </c>
      <c r="B13" s="64">
        <f>VLOOKUP($A13,'Return Data'!$B$7:$R$2292,3,0)</f>
        <v>44531</v>
      </c>
      <c r="C13" s="65">
        <f>VLOOKUP($A13,'Return Data'!$B$7:$R$2292,4,0)</f>
        <v>66.263999999999996</v>
      </c>
      <c r="D13" s="65">
        <f>VLOOKUP($A13,'Return Data'!$B$7:$R$2292,10,0)</f>
        <v>-0.92700000000000005</v>
      </c>
      <c r="E13" s="66">
        <f t="shared" si="0"/>
        <v>31</v>
      </c>
      <c r="F13" s="65">
        <f>VLOOKUP($A13,'Return Data'!$B$7:$R$2292,11,0)</f>
        <v>12.784000000000001</v>
      </c>
      <c r="G13" s="66">
        <f t="shared" si="1"/>
        <v>23</v>
      </c>
      <c r="H13" s="65">
        <f>VLOOKUP($A13,'Return Data'!$B$7:$R$2292,12,0)</f>
        <v>21.2272</v>
      </c>
      <c r="I13" s="66">
        <f t="shared" si="2"/>
        <v>19</v>
      </c>
      <c r="J13" s="65">
        <f>VLOOKUP($A13,'Return Data'!$B$7:$R$2292,13,0)</f>
        <v>38.064399999999999</v>
      </c>
      <c r="K13" s="66">
        <f t="shared" si="3"/>
        <v>18</v>
      </c>
      <c r="L13" s="65">
        <f>VLOOKUP($A13,'Return Data'!$B$7:$R$2292,17,0)</f>
        <v>25.025400000000001</v>
      </c>
      <c r="M13" s="66">
        <f t="shared" si="4"/>
        <v>12</v>
      </c>
      <c r="N13" s="65">
        <f>VLOOKUP($A13,'Return Data'!$B$7:$R$2292,14,0)</f>
        <v>22.294599999999999</v>
      </c>
      <c r="O13" s="66">
        <f t="shared" si="5"/>
        <v>7</v>
      </c>
      <c r="P13" s="65">
        <f>VLOOKUP($A13,'Return Data'!$B$7:$R$2292,15,0)</f>
        <v>18.055</v>
      </c>
      <c r="Q13" s="66">
        <f t="shared" si="6"/>
        <v>6</v>
      </c>
      <c r="R13" s="65">
        <f>VLOOKUP($A13,'Return Data'!$B$7:$R$2292,16,0)</f>
        <v>13.934699999999999</v>
      </c>
      <c r="S13" s="67">
        <f t="shared" si="7"/>
        <v>25</v>
      </c>
    </row>
    <row r="14" spans="1:20" x14ac:dyDescent="0.3">
      <c r="A14" s="102" t="s">
        <v>1784</v>
      </c>
      <c r="B14" s="64">
        <f>VLOOKUP($A14,'Return Data'!$B$7:$R$2292,3,0)</f>
        <v>44531</v>
      </c>
      <c r="C14" s="65">
        <f>VLOOKUP($A14,'Return Data'!$B$7:$R$2292,4,0)</f>
        <v>22.43</v>
      </c>
      <c r="D14" s="65">
        <f>VLOOKUP($A14,'Return Data'!$B$7:$R$2292,10,0)</f>
        <v>0.4793</v>
      </c>
      <c r="E14" s="66">
        <f t="shared" si="0"/>
        <v>26</v>
      </c>
      <c r="F14" s="65">
        <f>VLOOKUP($A14,'Return Data'!$B$7:$R$2292,11,0)</f>
        <v>13.0601</v>
      </c>
      <c r="G14" s="66">
        <f t="shared" si="1"/>
        <v>22</v>
      </c>
      <c r="H14" s="65">
        <f>VLOOKUP($A14,'Return Data'!$B$7:$R$2292,12,0)</f>
        <v>18.8596</v>
      </c>
      <c r="I14" s="66">
        <f t="shared" si="2"/>
        <v>26</v>
      </c>
      <c r="J14" s="65">
        <f>VLOOKUP($A14,'Return Data'!$B$7:$R$2292,13,0)</f>
        <v>37.5989</v>
      </c>
      <c r="K14" s="66">
        <f t="shared" si="3"/>
        <v>20</v>
      </c>
      <c r="L14" s="65">
        <f>VLOOKUP($A14,'Return Data'!$B$7:$R$2292,17,0)</f>
        <v>22.4436</v>
      </c>
      <c r="M14" s="66">
        <f t="shared" si="4"/>
        <v>18</v>
      </c>
      <c r="N14" s="65">
        <f>VLOOKUP($A14,'Return Data'!$B$7:$R$2292,14,0)</f>
        <v>17.373999999999999</v>
      </c>
      <c r="O14" s="66">
        <f t="shared" si="5"/>
        <v>18</v>
      </c>
      <c r="P14" s="65">
        <f>VLOOKUP($A14,'Return Data'!$B$7:$R$2292,15,0)</f>
        <v>17.286100000000001</v>
      </c>
      <c r="Q14" s="66">
        <f t="shared" si="6"/>
        <v>8</v>
      </c>
      <c r="R14" s="65">
        <f>VLOOKUP($A14,'Return Data'!$B$7:$R$2292,16,0)</f>
        <v>12.555</v>
      </c>
      <c r="S14" s="67">
        <f t="shared" si="7"/>
        <v>30</v>
      </c>
    </row>
    <row r="15" spans="1:20" x14ac:dyDescent="0.3">
      <c r="A15" s="63" t="s">
        <v>1789</v>
      </c>
      <c r="B15" s="64">
        <f>VLOOKUP($A15,'Return Data'!$B$7:$R$2292,3,0)</f>
        <v>44531</v>
      </c>
      <c r="C15" s="65">
        <f>VLOOKUP($A15,'Return Data'!$B$7:$R$2292,4,0)</f>
        <v>949.02229999999997</v>
      </c>
      <c r="D15" s="65">
        <f>VLOOKUP($A15,'Return Data'!$B$7:$R$2292,10,0)</f>
        <v>4.7268999999999997</v>
      </c>
      <c r="E15" s="66">
        <f t="shared" si="0"/>
        <v>4</v>
      </c>
      <c r="F15" s="65">
        <f>VLOOKUP($A15,'Return Data'!$B$7:$R$2292,11,0)</f>
        <v>15.767099999999999</v>
      </c>
      <c r="G15" s="66">
        <f t="shared" si="1"/>
        <v>13</v>
      </c>
      <c r="H15" s="65">
        <f>VLOOKUP($A15,'Return Data'!$B$7:$R$2292,12,0)</f>
        <v>21.832999999999998</v>
      </c>
      <c r="I15" s="66">
        <f t="shared" si="2"/>
        <v>18</v>
      </c>
      <c r="J15" s="65">
        <f>VLOOKUP($A15,'Return Data'!$B$7:$R$2292,13,0)</f>
        <v>45.615499999999997</v>
      </c>
      <c r="K15" s="66">
        <f t="shared" si="3"/>
        <v>10</v>
      </c>
      <c r="L15" s="65">
        <f>VLOOKUP($A15,'Return Data'!$B$7:$R$2292,17,0)</f>
        <v>26.520800000000001</v>
      </c>
      <c r="M15" s="66">
        <f t="shared" si="4"/>
        <v>10</v>
      </c>
      <c r="N15" s="65">
        <f>VLOOKUP($A15,'Return Data'!$B$7:$R$2292,14,0)</f>
        <v>18.831600000000002</v>
      </c>
      <c r="O15" s="66">
        <f t="shared" si="5"/>
        <v>15</v>
      </c>
      <c r="P15" s="65">
        <f>VLOOKUP($A15,'Return Data'!$B$7:$R$2292,15,0)</f>
        <v>15.3749</v>
      </c>
      <c r="Q15" s="66">
        <f t="shared" si="6"/>
        <v>16</v>
      </c>
      <c r="R15" s="65">
        <f>VLOOKUP($A15,'Return Data'!$B$7:$R$2292,16,0)</f>
        <v>18.226800000000001</v>
      </c>
      <c r="S15" s="67">
        <f t="shared" si="7"/>
        <v>7</v>
      </c>
    </row>
    <row r="16" spans="1:20" x14ac:dyDescent="0.3">
      <c r="A16" s="63" t="s">
        <v>1791</v>
      </c>
      <c r="B16" s="64">
        <f>VLOOKUP($A16,'Return Data'!$B$7:$R$2292,3,0)</f>
        <v>44531</v>
      </c>
      <c r="C16" s="65">
        <f>VLOOKUP($A16,'Return Data'!$B$7:$R$2292,4,0)</f>
        <v>966.125</v>
      </c>
      <c r="D16" s="65">
        <f>VLOOKUP($A16,'Return Data'!$B$7:$R$2292,10,0)</f>
        <v>4.2683</v>
      </c>
      <c r="E16" s="66">
        <f t="shared" si="0"/>
        <v>7</v>
      </c>
      <c r="F16" s="65">
        <f>VLOOKUP($A16,'Return Data'!$B$7:$R$2292,11,0)</f>
        <v>10.470499999999999</v>
      </c>
      <c r="G16" s="66">
        <f t="shared" si="1"/>
        <v>30</v>
      </c>
      <c r="H16" s="65">
        <f>VLOOKUP($A16,'Return Data'!$B$7:$R$2292,12,0)</f>
        <v>17.516200000000001</v>
      </c>
      <c r="I16" s="66">
        <f t="shared" si="2"/>
        <v>28</v>
      </c>
      <c r="J16" s="65">
        <f>VLOOKUP($A16,'Return Data'!$B$7:$R$2292,13,0)</f>
        <v>45.836599999999997</v>
      </c>
      <c r="K16" s="66">
        <f t="shared" si="3"/>
        <v>9</v>
      </c>
      <c r="L16" s="65">
        <f>VLOOKUP($A16,'Return Data'!$B$7:$R$2292,17,0)</f>
        <v>19.7484</v>
      </c>
      <c r="M16" s="66">
        <f t="shared" si="4"/>
        <v>24</v>
      </c>
      <c r="N16" s="65">
        <f>VLOOKUP($A16,'Return Data'!$B$7:$R$2292,14,0)</f>
        <v>16.112500000000001</v>
      </c>
      <c r="O16" s="66">
        <f t="shared" si="5"/>
        <v>24</v>
      </c>
      <c r="P16" s="65">
        <f>VLOOKUP($A16,'Return Data'!$B$7:$R$2292,15,0)</f>
        <v>14.7021</v>
      </c>
      <c r="Q16" s="66">
        <f t="shared" si="6"/>
        <v>20</v>
      </c>
      <c r="R16" s="65">
        <f>VLOOKUP($A16,'Return Data'!$B$7:$R$2292,16,0)</f>
        <v>18.494800000000001</v>
      </c>
      <c r="S16" s="67">
        <f t="shared" si="7"/>
        <v>6</v>
      </c>
    </row>
    <row r="17" spans="1:19" x14ac:dyDescent="0.3">
      <c r="A17" s="126" t="s">
        <v>1785</v>
      </c>
      <c r="B17" s="64">
        <f>VLOOKUP($A17,'Return Data'!$B$7:$R$2292,3,0)</f>
        <v>44531</v>
      </c>
      <c r="C17" s="65">
        <f>VLOOKUP($A17,'Return Data'!$B$7:$R$2292,4,0)</f>
        <v>131.82390000000001</v>
      </c>
      <c r="D17" s="65">
        <f>VLOOKUP($A17,'Return Data'!$B$7:$R$2292,10,0)</f>
        <v>2.9188999999999998</v>
      </c>
      <c r="E17" s="66">
        <f t="shared" si="0"/>
        <v>10</v>
      </c>
      <c r="F17" s="65">
        <f>VLOOKUP($A17,'Return Data'!$B$7:$R$2292,11,0)</f>
        <v>15.675000000000001</v>
      </c>
      <c r="G17" s="66">
        <f t="shared" si="1"/>
        <v>14</v>
      </c>
      <c r="H17" s="65">
        <f>VLOOKUP($A17,'Return Data'!$B$7:$R$2292,12,0)</f>
        <v>22.4375</v>
      </c>
      <c r="I17" s="66">
        <f t="shared" si="2"/>
        <v>15</v>
      </c>
      <c r="J17" s="65">
        <f>VLOOKUP($A17,'Return Data'!$B$7:$R$2292,13,0)</f>
        <v>37.843499999999999</v>
      </c>
      <c r="K17" s="66">
        <f t="shared" si="3"/>
        <v>19</v>
      </c>
      <c r="L17" s="65">
        <f>VLOOKUP($A17,'Return Data'!$B$7:$R$2292,17,0)</f>
        <v>23.648099999999999</v>
      </c>
      <c r="M17" s="66">
        <f t="shared" si="4"/>
        <v>14</v>
      </c>
      <c r="N17" s="65">
        <f>VLOOKUP($A17,'Return Data'!$B$7:$R$2292,14,0)</f>
        <v>17.136500000000002</v>
      </c>
      <c r="O17" s="66">
        <f t="shared" si="5"/>
        <v>19</v>
      </c>
      <c r="P17" s="65">
        <f>VLOOKUP($A17,'Return Data'!$B$7:$R$2292,15,0)</f>
        <v>14.5747</v>
      </c>
      <c r="Q17" s="66">
        <f t="shared" si="6"/>
        <v>21</v>
      </c>
      <c r="R17" s="65">
        <f>VLOOKUP($A17,'Return Data'!$B$7:$R$2292,16,0)</f>
        <v>15.6083</v>
      </c>
      <c r="S17" s="67">
        <f t="shared" si="7"/>
        <v>20</v>
      </c>
    </row>
    <row r="18" spans="1:19" x14ac:dyDescent="0.3">
      <c r="A18" s="127" t="s">
        <v>1258</v>
      </c>
      <c r="B18" s="64">
        <f>VLOOKUP($A18,'Return Data'!$B$7:$R$2292,3,0)</f>
        <v>44531</v>
      </c>
      <c r="C18" s="65">
        <f>VLOOKUP($A18,'Return Data'!$B$7:$R$2292,4,0)</f>
        <v>437.87</v>
      </c>
      <c r="D18" s="65">
        <f>VLOOKUP($A18,'Return Data'!$B$7:$R$2292,10,0)</f>
        <v>1.2838000000000001</v>
      </c>
      <c r="E18" s="66">
        <f t="shared" si="0"/>
        <v>22</v>
      </c>
      <c r="F18" s="65">
        <f>VLOOKUP($A18,'Return Data'!$B$7:$R$2292,11,0)</f>
        <v>12.6151</v>
      </c>
      <c r="G18" s="66">
        <f t="shared" si="1"/>
        <v>24</v>
      </c>
      <c r="H18" s="65">
        <f>VLOOKUP($A18,'Return Data'!$B$7:$R$2292,12,0)</f>
        <v>19.581099999999999</v>
      </c>
      <c r="I18" s="66">
        <f t="shared" si="2"/>
        <v>23</v>
      </c>
      <c r="J18" s="65">
        <f>VLOOKUP($A18,'Return Data'!$B$7:$R$2292,13,0)</f>
        <v>42.073300000000003</v>
      </c>
      <c r="K18" s="66">
        <f t="shared" si="3"/>
        <v>14</v>
      </c>
      <c r="L18" s="65">
        <f>VLOOKUP($A18,'Return Data'!$B$7:$R$2292,17,0)</f>
        <v>21.298300000000001</v>
      </c>
      <c r="M18" s="66">
        <f t="shared" si="4"/>
        <v>21</v>
      </c>
      <c r="N18" s="65">
        <f>VLOOKUP($A18,'Return Data'!$B$7:$R$2292,14,0)</f>
        <v>16.2013</v>
      </c>
      <c r="O18" s="66">
        <f t="shared" si="5"/>
        <v>23</v>
      </c>
      <c r="P18" s="65">
        <f>VLOOKUP($A18,'Return Data'!$B$7:$R$2292,15,0)</f>
        <v>14.4221</v>
      </c>
      <c r="Q18" s="66">
        <f t="shared" si="6"/>
        <v>22</v>
      </c>
      <c r="R18" s="65">
        <f>VLOOKUP($A18,'Return Data'!$B$7:$R$2292,16,0)</f>
        <v>14.914300000000001</v>
      </c>
      <c r="S18" s="67">
        <f t="shared" si="7"/>
        <v>22</v>
      </c>
    </row>
    <row r="19" spans="1:19" x14ac:dyDescent="0.3">
      <c r="A19" s="63" t="s">
        <v>1793</v>
      </c>
      <c r="B19" s="64">
        <f>VLOOKUP($A19,'Return Data'!$B$7:$R$2292,3,0)</f>
        <v>44531</v>
      </c>
      <c r="C19" s="65">
        <f>VLOOKUP($A19,'Return Data'!$B$7:$R$2292,4,0)</f>
        <v>34.15</v>
      </c>
      <c r="D19" s="65">
        <f>VLOOKUP($A19,'Return Data'!$B$7:$R$2292,10,0)</f>
        <v>3.0165999999999999</v>
      </c>
      <c r="E19" s="66">
        <f t="shared" si="0"/>
        <v>9</v>
      </c>
      <c r="F19" s="65">
        <f>VLOOKUP($A19,'Return Data'!$B$7:$R$2292,11,0)</f>
        <v>18.247900000000001</v>
      </c>
      <c r="G19" s="66">
        <f t="shared" si="1"/>
        <v>7</v>
      </c>
      <c r="H19" s="65">
        <f>VLOOKUP($A19,'Return Data'!$B$7:$R$2292,12,0)</f>
        <v>26.622199999999999</v>
      </c>
      <c r="I19" s="66">
        <f t="shared" si="2"/>
        <v>7</v>
      </c>
      <c r="J19" s="65">
        <f>VLOOKUP($A19,'Return Data'!$B$7:$R$2292,13,0)</f>
        <v>39.8444</v>
      </c>
      <c r="K19" s="66">
        <f t="shared" si="3"/>
        <v>16</v>
      </c>
      <c r="L19" s="65">
        <f>VLOOKUP($A19,'Return Data'!$B$7:$R$2292,17,0)</f>
        <v>24.760899999999999</v>
      </c>
      <c r="M19" s="66">
        <f t="shared" si="4"/>
        <v>13</v>
      </c>
      <c r="N19" s="65">
        <f>VLOOKUP($A19,'Return Data'!$B$7:$R$2292,14,0)</f>
        <v>18.200900000000001</v>
      </c>
      <c r="O19" s="66">
        <f t="shared" si="5"/>
        <v>16</v>
      </c>
      <c r="P19" s="65">
        <f>VLOOKUP($A19,'Return Data'!$B$7:$R$2292,15,0)</f>
        <v>15.3032</v>
      </c>
      <c r="Q19" s="66">
        <f t="shared" si="6"/>
        <v>17</v>
      </c>
      <c r="R19" s="65">
        <f>VLOOKUP($A19,'Return Data'!$B$7:$R$2292,16,0)</f>
        <v>17.329499999999999</v>
      </c>
      <c r="S19" s="67">
        <f t="shared" si="7"/>
        <v>12</v>
      </c>
    </row>
    <row r="20" spans="1:19" x14ac:dyDescent="0.3">
      <c r="A20" s="63" t="s">
        <v>1817</v>
      </c>
      <c r="B20" s="64">
        <f>VLOOKUP($A20,'Return Data'!$B$7:$R$2292,3,0)</f>
        <v>44531</v>
      </c>
      <c r="C20" s="65">
        <f>VLOOKUP($A20,'Return Data'!$B$7:$R$2292,4,0)</f>
        <v>135.16999999999999</v>
      </c>
      <c r="D20" s="65">
        <f>VLOOKUP($A20,'Return Data'!$B$7:$R$2292,10,0)</f>
        <v>2.7440000000000002</v>
      </c>
      <c r="E20" s="66">
        <f t="shared" si="0"/>
        <v>11</v>
      </c>
      <c r="F20" s="65">
        <f>VLOOKUP($A20,'Return Data'!$B$7:$R$2292,11,0)</f>
        <v>13.990600000000001</v>
      </c>
      <c r="G20" s="66">
        <f t="shared" si="1"/>
        <v>19</v>
      </c>
      <c r="H20" s="65">
        <f>VLOOKUP($A20,'Return Data'!$B$7:$R$2292,12,0)</f>
        <v>22.049700000000001</v>
      </c>
      <c r="I20" s="66">
        <f t="shared" si="2"/>
        <v>16</v>
      </c>
      <c r="J20" s="65">
        <f>VLOOKUP($A20,'Return Data'!$B$7:$R$2292,13,0)</f>
        <v>35.2376</v>
      </c>
      <c r="K20" s="66">
        <f t="shared" si="3"/>
        <v>25</v>
      </c>
      <c r="L20" s="65">
        <f>VLOOKUP($A20,'Return Data'!$B$7:$R$2292,17,0)</f>
        <v>19.334599999999998</v>
      </c>
      <c r="M20" s="66">
        <f t="shared" si="4"/>
        <v>27</v>
      </c>
      <c r="N20" s="65">
        <f>VLOOKUP($A20,'Return Data'!$B$7:$R$2292,14,0)</f>
        <v>14.818899999999999</v>
      </c>
      <c r="O20" s="66">
        <f t="shared" si="5"/>
        <v>27</v>
      </c>
      <c r="P20" s="65">
        <f>VLOOKUP($A20,'Return Data'!$B$7:$R$2292,15,0)</f>
        <v>13.218999999999999</v>
      </c>
      <c r="Q20" s="66">
        <f t="shared" si="6"/>
        <v>24</v>
      </c>
      <c r="R20" s="65">
        <f>VLOOKUP($A20,'Return Data'!$B$7:$R$2292,16,0)</f>
        <v>17.453600000000002</v>
      </c>
      <c r="S20" s="67">
        <f t="shared" si="7"/>
        <v>10</v>
      </c>
    </row>
    <row r="21" spans="1:19" x14ac:dyDescent="0.3">
      <c r="A21" s="63" t="s">
        <v>1261</v>
      </c>
      <c r="B21" s="64">
        <f>VLOOKUP($A21,'Return Data'!$B$7:$R$2292,3,0)</f>
        <v>44531</v>
      </c>
      <c r="C21" s="65">
        <f>VLOOKUP($A21,'Return Data'!$B$7:$R$2292,4,0)</f>
        <v>79.48</v>
      </c>
      <c r="D21" s="65">
        <f>VLOOKUP($A21,'Return Data'!$B$7:$R$2292,10,0)</f>
        <v>2.6873</v>
      </c>
      <c r="E21" s="66">
        <f t="shared" si="0"/>
        <v>12</v>
      </c>
      <c r="F21" s="65">
        <f>VLOOKUP($A21,'Return Data'!$B$7:$R$2292,11,0)</f>
        <v>15.005100000000001</v>
      </c>
      <c r="G21" s="66">
        <f t="shared" si="1"/>
        <v>16</v>
      </c>
      <c r="H21" s="65">
        <f>VLOOKUP($A21,'Return Data'!$B$7:$R$2292,12,0)</f>
        <v>26.319099999999999</v>
      </c>
      <c r="I21" s="66">
        <f t="shared" si="2"/>
        <v>8</v>
      </c>
      <c r="J21" s="65">
        <f>VLOOKUP($A21,'Return Data'!$B$7:$R$2292,13,0)</f>
        <v>46.129800000000003</v>
      </c>
      <c r="K21" s="66">
        <f t="shared" si="3"/>
        <v>8</v>
      </c>
      <c r="L21" s="65">
        <f>VLOOKUP($A21,'Return Data'!$B$7:$R$2292,17,0)</f>
        <v>27.976900000000001</v>
      </c>
      <c r="M21" s="66">
        <f t="shared" si="4"/>
        <v>8</v>
      </c>
      <c r="N21" s="65">
        <f>VLOOKUP($A21,'Return Data'!$B$7:$R$2292,14,0)</f>
        <v>19.783100000000001</v>
      </c>
      <c r="O21" s="66">
        <f t="shared" si="5"/>
        <v>11</v>
      </c>
      <c r="P21" s="65">
        <f>VLOOKUP($A21,'Return Data'!$B$7:$R$2292,15,0)</f>
        <v>16.325199999999999</v>
      </c>
      <c r="Q21" s="66">
        <f t="shared" si="6"/>
        <v>12</v>
      </c>
      <c r="R21" s="65">
        <f>VLOOKUP($A21,'Return Data'!$B$7:$R$2292,16,0)</f>
        <v>16.3126</v>
      </c>
      <c r="S21" s="67">
        <f t="shared" si="7"/>
        <v>16</v>
      </c>
    </row>
    <row r="22" spans="1:19" x14ac:dyDescent="0.3">
      <c r="A22" s="63" t="s">
        <v>1264</v>
      </c>
      <c r="B22" s="64">
        <f>VLOOKUP($A22,'Return Data'!$B$7:$R$2292,3,0)</f>
        <v>44531</v>
      </c>
      <c r="C22" s="65">
        <f>VLOOKUP($A22,'Return Data'!$B$7:$R$2292,4,0)</f>
        <v>13.9307</v>
      </c>
      <c r="D22" s="65">
        <f>VLOOKUP($A22,'Return Data'!$B$7:$R$2292,10,0)</f>
        <v>-2.2427999999999999</v>
      </c>
      <c r="E22" s="66">
        <f t="shared" si="0"/>
        <v>33</v>
      </c>
      <c r="F22" s="65">
        <f>VLOOKUP($A22,'Return Data'!$B$7:$R$2292,11,0)</f>
        <v>-8.6800000000000002E-2</v>
      </c>
      <c r="G22" s="66">
        <f t="shared" si="1"/>
        <v>34</v>
      </c>
      <c r="H22" s="65">
        <f>VLOOKUP($A22,'Return Data'!$B$7:$R$2292,12,0)</f>
        <v>7.4626000000000001</v>
      </c>
      <c r="I22" s="66">
        <f t="shared" si="2"/>
        <v>34</v>
      </c>
      <c r="J22" s="65">
        <f>VLOOKUP($A22,'Return Data'!$B$7:$R$2292,13,0)</f>
        <v>26.914999999999999</v>
      </c>
      <c r="K22" s="66">
        <f t="shared" si="3"/>
        <v>31</v>
      </c>
      <c r="L22" s="65">
        <f>VLOOKUP($A22,'Return Data'!$B$7:$R$2292,17,0)</f>
        <v>11.0601</v>
      </c>
      <c r="M22" s="66">
        <f t="shared" si="4"/>
        <v>34</v>
      </c>
      <c r="N22" s="65"/>
      <c r="O22" s="66"/>
      <c r="P22" s="65"/>
      <c r="Q22" s="66"/>
      <c r="R22" s="65">
        <f>VLOOKUP($A22,'Return Data'!$B$7:$R$2292,16,0)</f>
        <v>13.879300000000001</v>
      </c>
      <c r="S22" s="67">
        <f t="shared" si="7"/>
        <v>26</v>
      </c>
    </row>
    <row r="23" spans="1:19" x14ac:dyDescent="0.3">
      <c r="A23" s="63" t="s">
        <v>1795</v>
      </c>
      <c r="B23" s="64">
        <f>VLOOKUP($A23,'Return Data'!$B$7:$R$2292,3,0)</f>
        <v>44531</v>
      </c>
      <c r="C23" s="65">
        <f>VLOOKUP($A23,'Return Data'!$B$7:$R$2292,4,0)</f>
        <v>50.8491</v>
      </c>
      <c r="D23" s="65">
        <f>VLOOKUP($A23,'Return Data'!$B$7:$R$2292,10,0)</f>
        <v>1.6242000000000001</v>
      </c>
      <c r="E23" s="66">
        <f t="shared" si="0"/>
        <v>20</v>
      </c>
      <c r="F23" s="65">
        <f>VLOOKUP($A23,'Return Data'!$B$7:$R$2292,11,0)</f>
        <v>15.5283</v>
      </c>
      <c r="G23" s="66">
        <f t="shared" si="1"/>
        <v>15</v>
      </c>
      <c r="H23" s="65">
        <f>VLOOKUP($A23,'Return Data'!$B$7:$R$2292,12,0)</f>
        <v>20.0625</v>
      </c>
      <c r="I23" s="66">
        <f t="shared" si="2"/>
        <v>21</v>
      </c>
      <c r="J23" s="65">
        <f>VLOOKUP($A23,'Return Data'!$B$7:$R$2292,13,0)</f>
        <v>38.872</v>
      </c>
      <c r="K23" s="66">
        <f t="shared" si="3"/>
        <v>17</v>
      </c>
      <c r="L23" s="65">
        <f>VLOOKUP($A23,'Return Data'!$B$7:$R$2292,17,0)</f>
        <v>21.2041</v>
      </c>
      <c r="M23" s="66">
        <f t="shared" si="4"/>
        <v>22</v>
      </c>
      <c r="N23" s="65">
        <f>VLOOKUP($A23,'Return Data'!$B$7:$R$2292,14,0)</f>
        <v>19.327500000000001</v>
      </c>
      <c r="O23" s="66">
        <f t="shared" si="5"/>
        <v>14</v>
      </c>
      <c r="P23" s="65">
        <f>VLOOKUP($A23,'Return Data'!$B$7:$R$2292,15,0)</f>
        <v>16.9864</v>
      </c>
      <c r="Q23" s="66">
        <f t="shared" si="6"/>
        <v>10</v>
      </c>
      <c r="R23" s="65">
        <f>VLOOKUP($A23,'Return Data'!$B$7:$R$2292,16,0)</f>
        <v>13.1143</v>
      </c>
      <c r="S23" s="67">
        <f t="shared" si="7"/>
        <v>29</v>
      </c>
    </row>
    <row r="24" spans="1:19" x14ac:dyDescent="0.3">
      <c r="A24" s="63" t="s">
        <v>1803</v>
      </c>
      <c r="B24" s="64">
        <f>VLOOKUP($A24,'Return Data'!$B$7:$R$2292,3,0)</f>
        <v>44531</v>
      </c>
      <c r="C24" s="65">
        <f>VLOOKUP($A24,'Return Data'!$B$7:$R$2292,4,0)</f>
        <v>51.253999999999998</v>
      </c>
      <c r="D24" s="65">
        <f>VLOOKUP($A24,'Return Data'!$B$7:$R$2292,10,0)</f>
        <v>-1.4024000000000001</v>
      </c>
      <c r="E24" s="66">
        <f t="shared" si="0"/>
        <v>32</v>
      </c>
      <c r="F24" s="65">
        <f>VLOOKUP($A24,'Return Data'!$B$7:$R$2292,11,0)</f>
        <v>8.2632999999999992</v>
      </c>
      <c r="G24" s="66">
        <f t="shared" si="1"/>
        <v>32</v>
      </c>
      <c r="H24" s="65">
        <f>VLOOKUP($A24,'Return Data'!$B$7:$R$2292,12,0)</f>
        <v>13.288500000000001</v>
      </c>
      <c r="I24" s="66">
        <f t="shared" si="2"/>
        <v>32</v>
      </c>
      <c r="J24" s="65">
        <f>VLOOKUP($A24,'Return Data'!$B$7:$R$2292,13,0)</f>
        <v>28.3886</v>
      </c>
      <c r="K24" s="66">
        <f t="shared" si="3"/>
        <v>30</v>
      </c>
      <c r="L24" s="65">
        <f>VLOOKUP($A24,'Return Data'!$B$7:$R$2292,17,0)</f>
        <v>17.2226</v>
      </c>
      <c r="M24" s="66">
        <f t="shared" si="4"/>
        <v>29</v>
      </c>
      <c r="N24" s="65">
        <f>VLOOKUP($A24,'Return Data'!$B$7:$R$2292,14,0)</f>
        <v>15.7477</v>
      </c>
      <c r="O24" s="66">
        <f t="shared" si="5"/>
        <v>25</v>
      </c>
      <c r="P24" s="65">
        <f>VLOOKUP($A24,'Return Data'!$B$7:$R$2292,15,0)</f>
        <v>15.196400000000001</v>
      </c>
      <c r="Q24" s="66">
        <f t="shared" si="6"/>
        <v>18</v>
      </c>
      <c r="R24" s="65">
        <f>VLOOKUP($A24,'Return Data'!$B$7:$R$2292,16,0)</f>
        <v>14.295999999999999</v>
      </c>
      <c r="S24" s="67">
        <f t="shared" si="7"/>
        <v>23</v>
      </c>
    </row>
    <row r="25" spans="1:19" x14ac:dyDescent="0.3">
      <c r="A25" s="63" t="s">
        <v>1819</v>
      </c>
      <c r="B25" s="64">
        <f>VLOOKUP($A25,'Return Data'!$B$7:$R$2292,3,0)</f>
        <v>44531</v>
      </c>
      <c r="C25" s="65">
        <f>VLOOKUP($A25,'Return Data'!$B$7:$R$2292,4,0)</f>
        <v>119.182</v>
      </c>
      <c r="D25" s="65">
        <f>VLOOKUP($A25,'Return Data'!$B$7:$R$2292,10,0)</f>
        <v>2.4744999999999999</v>
      </c>
      <c r="E25" s="66">
        <f t="shared" si="0"/>
        <v>15</v>
      </c>
      <c r="F25" s="65">
        <f>VLOOKUP($A25,'Return Data'!$B$7:$R$2292,11,0)</f>
        <v>10.890700000000001</v>
      </c>
      <c r="G25" s="66">
        <f t="shared" si="1"/>
        <v>26</v>
      </c>
      <c r="H25" s="65">
        <f>VLOOKUP($A25,'Return Data'!$B$7:$R$2292,12,0)</f>
        <v>18.907299999999999</v>
      </c>
      <c r="I25" s="66">
        <f t="shared" si="2"/>
        <v>25</v>
      </c>
      <c r="J25" s="65">
        <f>VLOOKUP($A25,'Return Data'!$B$7:$R$2292,13,0)</f>
        <v>33.398299999999999</v>
      </c>
      <c r="K25" s="66">
        <f t="shared" si="3"/>
        <v>27</v>
      </c>
      <c r="L25" s="65">
        <f>VLOOKUP($A25,'Return Data'!$B$7:$R$2292,17,0)</f>
        <v>19.5809</v>
      </c>
      <c r="M25" s="66">
        <f t="shared" si="4"/>
        <v>25</v>
      </c>
      <c r="N25" s="65">
        <f>VLOOKUP($A25,'Return Data'!$B$7:$R$2292,14,0)</f>
        <v>14.373699999999999</v>
      </c>
      <c r="O25" s="66">
        <f t="shared" si="5"/>
        <v>28</v>
      </c>
      <c r="P25" s="65">
        <f>VLOOKUP($A25,'Return Data'!$B$7:$R$2292,15,0)</f>
        <v>13.574400000000001</v>
      </c>
      <c r="Q25" s="66">
        <f t="shared" si="6"/>
        <v>23</v>
      </c>
      <c r="R25" s="65">
        <f>VLOOKUP($A25,'Return Data'!$B$7:$R$2292,16,0)</f>
        <v>16.145800000000001</v>
      </c>
      <c r="S25" s="67">
        <f t="shared" si="7"/>
        <v>18</v>
      </c>
    </row>
    <row r="26" spans="1:19" x14ac:dyDescent="0.3">
      <c r="A26" s="63" t="s">
        <v>2026</v>
      </c>
      <c r="B26" s="64">
        <f>VLOOKUP($A26,'Return Data'!$B$7:$R$2292,3,0)</f>
        <v>44531</v>
      </c>
      <c r="C26" s="65">
        <f>VLOOKUP($A26,'Return Data'!$B$7:$R$2292,4,0)</f>
        <v>66.368300000000005</v>
      </c>
      <c r="D26" s="65">
        <f>VLOOKUP($A26,'Return Data'!$B$7:$R$2292,10,0)</f>
        <v>0.33329999999999999</v>
      </c>
      <c r="E26" s="66">
        <f t="shared" si="0"/>
        <v>28</v>
      </c>
      <c r="F26" s="65">
        <f>VLOOKUP($A26,'Return Data'!$B$7:$R$2292,11,0)</f>
        <v>10.5267</v>
      </c>
      <c r="G26" s="66">
        <f t="shared" si="1"/>
        <v>29</v>
      </c>
      <c r="H26" s="65">
        <f>VLOOKUP($A26,'Return Data'!$B$7:$R$2292,12,0)</f>
        <v>16.9008</v>
      </c>
      <c r="I26" s="66">
        <f t="shared" si="2"/>
        <v>29</v>
      </c>
      <c r="J26" s="65">
        <f>VLOOKUP($A26,'Return Data'!$B$7:$R$2292,13,0)</f>
        <v>25.603300000000001</v>
      </c>
      <c r="K26" s="66">
        <f t="shared" si="3"/>
        <v>32</v>
      </c>
      <c r="L26" s="65">
        <f>VLOOKUP($A26,'Return Data'!$B$7:$R$2292,17,0)</f>
        <v>15.0481</v>
      </c>
      <c r="M26" s="66">
        <f t="shared" si="4"/>
        <v>31</v>
      </c>
      <c r="N26" s="65">
        <f>VLOOKUP($A26,'Return Data'!$B$7:$R$2292,14,0)</f>
        <v>14.1844</v>
      </c>
      <c r="O26" s="66">
        <f t="shared" si="5"/>
        <v>29</v>
      </c>
      <c r="P26" s="65">
        <f>VLOOKUP($A26,'Return Data'!$B$7:$R$2292,15,0)</f>
        <v>10.9475</v>
      </c>
      <c r="Q26" s="66">
        <f t="shared" si="6"/>
        <v>26</v>
      </c>
      <c r="R26" s="65">
        <f>VLOOKUP($A26,'Return Data'!$B$7:$R$2292,16,0)</f>
        <v>9.2743000000000002</v>
      </c>
      <c r="S26" s="67">
        <f t="shared" si="7"/>
        <v>34</v>
      </c>
    </row>
    <row r="27" spans="1:19" x14ac:dyDescent="0.3">
      <c r="A27" s="63" t="s">
        <v>1266</v>
      </c>
      <c r="B27" s="64">
        <f>VLOOKUP($A27,'Return Data'!$B$7:$R$2292,3,0)</f>
        <v>44531</v>
      </c>
      <c r="C27" s="65">
        <f>VLOOKUP($A27,'Return Data'!$B$7:$R$2292,4,0)</f>
        <v>20.378699999999998</v>
      </c>
      <c r="D27" s="65">
        <f>VLOOKUP($A27,'Return Data'!$B$7:$R$2292,10,0)</f>
        <v>4.2649999999999997</v>
      </c>
      <c r="E27" s="66">
        <f t="shared" si="0"/>
        <v>8</v>
      </c>
      <c r="F27" s="65">
        <f>VLOOKUP($A27,'Return Data'!$B$7:$R$2292,11,0)</f>
        <v>18.514600000000002</v>
      </c>
      <c r="G27" s="66">
        <f t="shared" si="1"/>
        <v>5</v>
      </c>
      <c r="H27" s="65">
        <f>VLOOKUP($A27,'Return Data'!$B$7:$R$2292,12,0)</f>
        <v>32.365299999999998</v>
      </c>
      <c r="I27" s="66">
        <f t="shared" si="2"/>
        <v>3</v>
      </c>
      <c r="J27" s="65">
        <f>VLOOKUP($A27,'Return Data'!$B$7:$R$2292,13,0)</f>
        <v>57.223599999999998</v>
      </c>
      <c r="K27" s="66">
        <f t="shared" si="3"/>
        <v>2</v>
      </c>
      <c r="L27" s="65">
        <f>VLOOKUP($A27,'Return Data'!$B$7:$R$2292,17,0)</f>
        <v>32.395499999999998</v>
      </c>
      <c r="M27" s="66">
        <f t="shared" si="4"/>
        <v>5</v>
      </c>
      <c r="N27" s="65">
        <f>VLOOKUP($A27,'Return Data'!$B$7:$R$2292,14,0)</f>
        <v>25.86</v>
      </c>
      <c r="O27" s="66">
        <f t="shared" si="5"/>
        <v>4</v>
      </c>
      <c r="P27" s="65"/>
      <c r="Q27" s="66"/>
      <c r="R27" s="65">
        <f>VLOOKUP($A27,'Return Data'!$B$7:$R$2292,16,0)</f>
        <v>16.89</v>
      </c>
      <c r="S27" s="67">
        <f t="shared" si="7"/>
        <v>13</v>
      </c>
    </row>
    <row r="28" spans="1:19" x14ac:dyDescent="0.3">
      <c r="A28" s="63" t="s">
        <v>1815</v>
      </c>
      <c r="B28" s="64">
        <f>VLOOKUP($A28,'Return Data'!$B$7:$R$2292,3,0)</f>
        <v>44531</v>
      </c>
      <c r="C28" s="65">
        <f>VLOOKUP($A28,'Return Data'!$B$7:$R$2292,4,0)</f>
        <v>33.961500000000001</v>
      </c>
      <c r="D28" s="65">
        <f>VLOOKUP($A28,'Return Data'!$B$7:$R$2292,10,0)</f>
        <v>-4.5743999999999998</v>
      </c>
      <c r="E28" s="66">
        <f t="shared" si="0"/>
        <v>34</v>
      </c>
      <c r="F28" s="65">
        <f>VLOOKUP($A28,'Return Data'!$B$7:$R$2292,11,0)</f>
        <v>4.6269999999999998</v>
      </c>
      <c r="G28" s="66">
        <f t="shared" si="1"/>
        <v>33</v>
      </c>
      <c r="H28" s="65">
        <f>VLOOKUP($A28,'Return Data'!$B$7:$R$2292,12,0)</f>
        <v>7.9370000000000003</v>
      </c>
      <c r="I28" s="66">
        <f t="shared" si="2"/>
        <v>33</v>
      </c>
      <c r="J28" s="65">
        <f>VLOOKUP($A28,'Return Data'!$B$7:$R$2292,13,0)</f>
        <v>19.5015</v>
      </c>
      <c r="K28" s="66">
        <f t="shared" si="3"/>
        <v>34</v>
      </c>
      <c r="L28" s="65">
        <f>VLOOKUP($A28,'Return Data'!$B$7:$R$2292,17,0)</f>
        <v>12.6015</v>
      </c>
      <c r="M28" s="66">
        <f t="shared" si="4"/>
        <v>33</v>
      </c>
      <c r="N28" s="65">
        <f>VLOOKUP($A28,'Return Data'!$B$7:$R$2292,14,0)</f>
        <v>10.628</v>
      </c>
      <c r="O28" s="66">
        <f t="shared" si="5"/>
        <v>31</v>
      </c>
      <c r="P28" s="65">
        <f>VLOOKUP($A28,'Return Data'!$B$7:$R$2292,15,0)</f>
        <v>11.6671</v>
      </c>
      <c r="Q28" s="66">
        <f t="shared" si="6"/>
        <v>25</v>
      </c>
      <c r="R28" s="65">
        <f>VLOOKUP($A28,'Return Data'!$B$7:$R$2292,16,0)</f>
        <v>17.453700000000001</v>
      </c>
      <c r="S28" s="67">
        <f t="shared" si="7"/>
        <v>9</v>
      </c>
    </row>
    <row r="29" spans="1:19" x14ac:dyDescent="0.3">
      <c r="A29" s="63" t="s">
        <v>2010</v>
      </c>
      <c r="B29" s="64">
        <f>VLOOKUP($A29,'Return Data'!$B$7:$R$2292,3,0)</f>
        <v>44531</v>
      </c>
      <c r="C29" s="65">
        <f>VLOOKUP($A29,'Return Data'!$B$7:$R$2292,4,0)</f>
        <v>15.680899999999999</v>
      </c>
      <c r="D29" s="65">
        <f>VLOOKUP($A29,'Return Data'!$B$7:$R$2292,10,0)</f>
        <v>1.7269000000000001</v>
      </c>
      <c r="E29" s="66">
        <f t="shared" si="0"/>
        <v>19</v>
      </c>
      <c r="F29" s="65">
        <f>VLOOKUP($A29,'Return Data'!$B$7:$R$2292,11,0)</f>
        <v>13.61</v>
      </c>
      <c r="G29" s="66">
        <f t="shared" si="1"/>
        <v>20</v>
      </c>
      <c r="H29" s="65">
        <f>VLOOKUP($A29,'Return Data'!$B$7:$R$2292,12,0)</f>
        <v>21.066500000000001</v>
      </c>
      <c r="I29" s="66">
        <f t="shared" si="2"/>
        <v>20</v>
      </c>
      <c r="J29" s="65">
        <f>VLOOKUP($A29,'Return Data'!$B$7:$R$2292,13,0)</f>
        <v>36.365099999999998</v>
      </c>
      <c r="K29" s="66">
        <f t="shared" si="3"/>
        <v>22</v>
      </c>
      <c r="L29" s="65">
        <f>VLOOKUP($A29,'Return Data'!$B$7:$R$2292,17,0)</f>
        <v>18.573</v>
      </c>
      <c r="M29" s="66">
        <f t="shared" si="4"/>
        <v>28</v>
      </c>
      <c r="N29" s="65">
        <f>VLOOKUP($A29,'Return Data'!$B$7:$R$2292,14,0)</f>
        <v>16.828099999999999</v>
      </c>
      <c r="O29" s="66">
        <f t="shared" si="5"/>
        <v>21</v>
      </c>
      <c r="P29" s="65"/>
      <c r="Q29" s="66"/>
      <c r="R29" s="65">
        <f>VLOOKUP($A29,'Return Data'!$B$7:$R$2292,16,0)</f>
        <v>14.1464</v>
      </c>
      <c r="S29" s="67">
        <f t="shared" si="7"/>
        <v>24</v>
      </c>
    </row>
    <row r="30" spans="1:19" x14ac:dyDescent="0.3">
      <c r="A30" s="63" t="s">
        <v>1267</v>
      </c>
      <c r="B30" s="64">
        <f>VLOOKUP($A30,'Return Data'!$B$7:$R$2292,3,0)</f>
        <v>44531</v>
      </c>
      <c r="C30" s="65">
        <f>VLOOKUP($A30,'Return Data'!$B$7:$R$2292,4,0)</f>
        <v>144.53290000000001</v>
      </c>
      <c r="D30" s="65">
        <f>VLOOKUP($A30,'Return Data'!$B$7:$R$2292,10,0)</f>
        <v>4.8562000000000003</v>
      </c>
      <c r="E30" s="66">
        <f t="shared" si="0"/>
        <v>3</v>
      </c>
      <c r="F30" s="65">
        <f>VLOOKUP($A30,'Return Data'!$B$7:$R$2292,11,0)</f>
        <v>20.215199999999999</v>
      </c>
      <c r="G30" s="66">
        <f t="shared" si="1"/>
        <v>4</v>
      </c>
      <c r="H30" s="65">
        <f>VLOOKUP($A30,'Return Data'!$B$7:$R$2292,12,0)</f>
        <v>25.728100000000001</v>
      </c>
      <c r="I30" s="66">
        <f t="shared" si="2"/>
        <v>10</v>
      </c>
      <c r="J30" s="65">
        <f>VLOOKUP($A30,'Return Data'!$B$7:$R$2292,13,0)</f>
        <v>57.120399999999997</v>
      </c>
      <c r="K30" s="66">
        <f t="shared" si="3"/>
        <v>3</v>
      </c>
      <c r="L30" s="65">
        <f>VLOOKUP($A30,'Return Data'!$B$7:$R$2292,17,0)</f>
        <v>21.680299999999999</v>
      </c>
      <c r="M30" s="66">
        <f t="shared" si="4"/>
        <v>20</v>
      </c>
      <c r="N30" s="65">
        <f>VLOOKUP($A30,'Return Data'!$B$7:$R$2292,14,0)</f>
        <v>15.667899999999999</v>
      </c>
      <c r="O30" s="66">
        <f t="shared" si="5"/>
        <v>26</v>
      </c>
      <c r="P30" s="65">
        <f>VLOOKUP($A30,'Return Data'!$B$7:$R$2292,15,0)</f>
        <v>15.4153</v>
      </c>
      <c r="Q30" s="66">
        <f t="shared" si="6"/>
        <v>15</v>
      </c>
      <c r="R30" s="65">
        <f>VLOOKUP($A30,'Return Data'!$B$7:$R$2292,16,0)</f>
        <v>17.354299999999999</v>
      </c>
      <c r="S30" s="67">
        <f t="shared" si="7"/>
        <v>11</v>
      </c>
    </row>
    <row r="31" spans="1:19" x14ac:dyDescent="0.3">
      <c r="A31" s="63" t="s">
        <v>1775</v>
      </c>
      <c r="B31" s="64">
        <f>VLOOKUP($A31,'Return Data'!$B$7:$R$2292,3,0)</f>
        <v>44531</v>
      </c>
      <c r="C31" s="65">
        <f>VLOOKUP($A31,'Return Data'!$B$7:$R$2292,4,0)</f>
        <v>50.139699999999998</v>
      </c>
      <c r="D31" s="65">
        <f>VLOOKUP($A31,'Return Data'!$B$7:$R$2292,10,0)</f>
        <v>4.5016999999999996</v>
      </c>
      <c r="E31" s="66">
        <f t="shared" si="0"/>
        <v>6</v>
      </c>
      <c r="F31" s="65">
        <f>VLOOKUP($A31,'Return Data'!$B$7:$R$2292,11,0)</f>
        <v>20.769400000000001</v>
      </c>
      <c r="G31" s="66">
        <f t="shared" si="1"/>
        <v>3</v>
      </c>
      <c r="H31" s="65">
        <f>VLOOKUP($A31,'Return Data'!$B$7:$R$2292,12,0)</f>
        <v>34.263300000000001</v>
      </c>
      <c r="I31" s="66">
        <f t="shared" si="2"/>
        <v>2</v>
      </c>
      <c r="J31" s="65">
        <f>VLOOKUP($A31,'Return Data'!$B$7:$R$2292,13,0)</f>
        <v>47.916899999999998</v>
      </c>
      <c r="K31" s="66">
        <f t="shared" si="3"/>
        <v>6</v>
      </c>
      <c r="L31" s="65">
        <f>VLOOKUP($A31,'Return Data'!$B$7:$R$2292,17,0)</f>
        <v>37.1464</v>
      </c>
      <c r="M31" s="66">
        <f t="shared" si="4"/>
        <v>3</v>
      </c>
      <c r="N31" s="65">
        <f>VLOOKUP($A31,'Return Data'!$B$7:$R$2292,14,0)</f>
        <v>28.757400000000001</v>
      </c>
      <c r="O31" s="66">
        <f t="shared" si="5"/>
        <v>2</v>
      </c>
      <c r="P31" s="65">
        <f>VLOOKUP($A31,'Return Data'!$B$7:$R$2292,15,0)</f>
        <v>22.539000000000001</v>
      </c>
      <c r="Q31" s="66">
        <f t="shared" si="6"/>
        <v>2</v>
      </c>
      <c r="R31" s="65">
        <f>VLOOKUP($A31,'Return Data'!$B$7:$R$2292,16,0)</f>
        <v>20.838899999999999</v>
      </c>
      <c r="S31" s="67">
        <f t="shared" si="7"/>
        <v>3</v>
      </c>
    </row>
    <row r="32" spans="1:19" x14ac:dyDescent="0.3">
      <c r="A32" s="63" t="s">
        <v>1806</v>
      </c>
      <c r="B32" s="64">
        <f>VLOOKUP($A32,'Return Data'!$B$7:$R$2292,3,0)</f>
        <v>44531</v>
      </c>
      <c r="C32" s="65">
        <f>VLOOKUP($A32,'Return Data'!$B$7:$R$2292,4,0)</f>
        <v>26.26</v>
      </c>
      <c r="D32" s="65">
        <f>VLOOKUP($A32,'Return Data'!$B$7:$R$2292,10,0)</f>
        <v>0.7288</v>
      </c>
      <c r="E32" s="66">
        <f t="shared" si="0"/>
        <v>25</v>
      </c>
      <c r="F32" s="65">
        <f>VLOOKUP($A32,'Return Data'!$B$7:$R$2292,11,0)</f>
        <v>16.504000000000001</v>
      </c>
      <c r="G32" s="66">
        <f t="shared" si="1"/>
        <v>11</v>
      </c>
      <c r="H32" s="65">
        <f>VLOOKUP($A32,'Return Data'!$B$7:$R$2292,12,0)</f>
        <v>29.678999999999998</v>
      </c>
      <c r="I32" s="66">
        <f t="shared" si="2"/>
        <v>5</v>
      </c>
      <c r="J32" s="65">
        <f>VLOOKUP($A32,'Return Data'!$B$7:$R$2292,13,0)</f>
        <v>47.610999999999997</v>
      </c>
      <c r="K32" s="66">
        <f t="shared" si="3"/>
        <v>7</v>
      </c>
      <c r="L32" s="65">
        <f>VLOOKUP($A32,'Return Data'!$B$7:$R$2292,17,0)</f>
        <v>38.063299999999998</v>
      </c>
      <c r="M32" s="66">
        <f t="shared" si="4"/>
        <v>2</v>
      </c>
      <c r="N32" s="65">
        <f>VLOOKUP($A32,'Return Data'!$B$7:$R$2292,14,0)</f>
        <v>27.576499999999999</v>
      </c>
      <c r="O32" s="66">
        <f t="shared" si="5"/>
        <v>3</v>
      </c>
      <c r="P32" s="65">
        <f>VLOOKUP($A32,'Return Data'!$B$7:$R$2292,15,0)</f>
        <v>20.783799999999999</v>
      </c>
      <c r="Q32" s="66">
        <f t="shared" si="6"/>
        <v>3</v>
      </c>
      <c r="R32" s="65">
        <f>VLOOKUP($A32,'Return Data'!$B$7:$R$2292,16,0)</f>
        <v>15.3749</v>
      </c>
      <c r="S32" s="67">
        <f t="shared" si="7"/>
        <v>21</v>
      </c>
    </row>
    <row r="33" spans="1:19" x14ac:dyDescent="0.3">
      <c r="A33" s="63" t="s">
        <v>1269</v>
      </c>
      <c r="B33" s="64">
        <f>VLOOKUP($A33,'Return Data'!$B$7:$R$2292,3,0)</f>
        <v>44531</v>
      </c>
      <c r="C33" s="65">
        <f>VLOOKUP($A33,'Return Data'!$B$7:$R$2292,4,0)</f>
        <v>235.91</v>
      </c>
      <c r="D33" s="65">
        <f>VLOOKUP($A33,'Return Data'!$B$7:$R$2292,10,0)</f>
        <v>4.6906999999999996</v>
      </c>
      <c r="E33" s="66">
        <f t="shared" si="0"/>
        <v>5</v>
      </c>
      <c r="F33" s="65">
        <f>VLOOKUP($A33,'Return Data'!$B$7:$R$2292,11,0)</f>
        <v>21.766300000000001</v>
      </c>
      <c r="G33" s="66">
        <f t="shared" si="1"/>
        <v>1</v>
      </c>
      <c r="H33" s="65">
        <f>VLOOKUP($A33,'Return Data'!$B$7:$R$2292,12,0)</f>
        <v>31.4115</v>
      </c>
      <c r="I33" s="66">
        <f t="shared" si="2"/>
        <v>4</v>
      </c>
      <c r="J33" s="65">
        <f>VLOOKUP($A33,'Return Data'!$B$7:$R$2292,13,0)</f>
        <v>50.866500000000002</v>
      </c>
      <c r="K33" s="66">
        <f t="shared" si="3"/>
        <v>4</v>
      </c>
      <c r="L33" s="65">
        <f>VLOOKUP($A33,'Return Data'!$B$7:$R$2292,17,0)</f>
        <v>28.158300000000001</v>
      </c>
      <c r="M33" s="66">
        <f t="shared" si="4"/>
        <v>7</v>
      </c>
      <c r="N33" s="65">
        <f>VLOOKUP($A33,'Return Data'!$B$7:$R$2292,14,0)</f>
        <v>19.672599999999999</v>
      </c>
      <c r="O33" s="66">
        <f t="shared" si="5"/>
        <v>13</v>
      </c>
      <c r="P33" s="65">
        <f>VLOOKUP($A33,'Return Data'!$B$7:$R$2292,15,0)</f>
        <v>18.032499999999999</v>
      </c>
      <c r="Q33" s="66">
        <f t="shared" si="6"/>
        <v>7</v>
      </c>
      <c r="R33" s="65">
        <f>VLOOKUP($A33,'Return Data'!$B$7:$R$2292,16,0)</f>
        <v>16.148199999999999</v>
      </c>
      <c r="S33" s="67">
        <f t="shared" si="7"/>
        <v>17</v>
      </c>
    </row>
    <row r="34" spans="1:19" x14ac:dyDescent="0.3">
      <c r="A34" s="63" t="s">
        <v>1271</v>
      </c>
      <c r="B34" s="64">
        <f>VLOOKUP($A34,'Return Data'!$B$7:$R$2292,3,0)</f>
        <v>44531</v>
      </c>
      <c r="C34" s="65">
        <f>VLOOKUP($A34,'Return Data'!$B$7:$R$2292,4,0)</f>
        <v>415.03149999999999</v>
      </c>
      <c r="D34" s="65">
        <f>VLOOKUP($A34,'Return Data'!$B$7:$R$2292,10,0)</f>
        <v>7.3068</v>
      </c>
      <c r="E34" s="66">
        <f t="shared" si="0"/>
        <v>1</v>
      </c>
      <c r="F34" s="65">
        <f>VLOOKUP($A34,'Return Data'!$B$7:$R$2292,11,0)</f>
        <v>17.060400000000001</v>
      </c>
      <c r="G34" s="66">
        <f t="shared" si="1"/>
        <v>10</v>
      </c>
      <c r="H34" s="65">
        <f>VLOOKUP($A34,'Return Data'!$B$7:$R$2292,12,0)</f>
        <v>42.907699999999998</v>
      </c>
      <c r="I34" s="66">
        <f t="shared" si="2"/>
        <v>1</v>
      </c>
      <c r="J34" s="65">
        <f>VLOOKUP($A34,'Return Data'!$B$7:$R$2292,13,0)</f>
        <v>70.126000000000005</v>
      </c>
      <c r="K34" s="66">
        <f t="shared" si="3"/>
        <v>1</v>
      </c>
      <c r="L34" s="65">
        <f>VLOOKUP($A34,'Return Data'!$B$7:$R$2292,17,0)</f>
        <v>46.875799999999998</v>
      </c>
      <c r="M34" s="66">
        <f t="shared" si="4"/>
        <v>1</v>
      </c>
      <c r="N34" s="65">
        <f>VLOOKUP($A34,'Return Data'!$B$7:$R$2292,14,0)</f>
        <v>32.4803</v>
      </c>
      <c r="O34" s="66">
        <f t="shared" si="5"/>
        <v>1</v>
      </c>
      <c r="P34" s="65">
        <f>VLOOKUP($A34,'Return Data'!$B$7:$R$2292,15,0)</f>
        <v>25.737500000000001</v>
      </c>
      <c r="Q34" s="66">
        <f t="shared" si="6"/>
        <v>1</v>
      </c>
      <c r="R34" s="65">
        <f>VLOOKUP($A34,'Return Data'!$B$7:$R$2292,16,0)</f>
        <v>19.704699999999999</v>
      </c>
      <c r="S34" s="67">
        <f t="shared" si="7"/>
        <v>4</v>
      </c>
    </row>
    <row r="35" spans="1:19" x14ac:dyDescent="0.3">
      <c r="A35" s="63" t="s">
        <v>1808</v>
      </c>
      <c r="B35" s="64">
        <f>VLOOKUP($A35,'Return Data'!$B$7:$R$2292,3,0)</f>
        <v>44531</v>
      </c>
      <c r="C35" s="65">
        <f>VLOOKUP($A35,'Return Data'!$B$7:$R$2292,4,0)</f>
        <v>74.606899999999996</v>
      </c>
      <c r="D35" s="65">
        <f>VLOOKUP($A35,'Return Data'!$B$7:$R$2292,10,0)</f>
        <v>0.3604</v>
      </c>
      <c r="E35" s="66">
        <f t="shared" si="0"/>
        <v>27</v>
      </c>
      <c r="F35" s="65">
        <f>VLOOKUP($A35,'Return Data'!$B$7:$R$2292,11,0)</f>
        <v>10.682499999999999</v>
      </c>
      <c r="G35" s="66">
        <f t="shared" si="1"/>
        <v>27</v>
      </c>
      <c r="H35" s="65">
        <f>VLOOKUP($A35,'Return Data'!$B$7:$R$2292,12,0)</f>
        <v>17.611899999999999</v>
      </c>
      <c r="I35" s="66">
        <f t="shared" si="2"/>
        <v>27</v>
      </c>
      <c r="J35" s="65">
        <f>VLOOKUP($A35,'Return Data'!$B$7:$R$2292,13,0)</f>
        <v>35.745399999999997</v>
      </c>
      <c r="K35" s="66">
        <f t="shared" si="3"/>
        <v>23</v>
      </c>
      <c r="L35" s="65">
        <f>VLOOKUP($A35,'Return Data'!$B$7:$R$2292,17,0)</f>
        <v>21.1569</v>
      </c>
      <c r="M35" s="66">
        <f t="shared" si="4"/>
        <v>23</v>
      </c>
      <c r="N35" s="65">
        <f>VLOOKUP($A35,'Return Data'!$B$7:$R$2292,14,0)</f>
        <v>17.975000000000001</v>
      </c>
      <c r="O35" s="66">
        <f t="shared" si="5"/>
        <v>17</v>
      </c>
      <c r="P35" s="65">
        <f>VLOOKUP($A35,'Return Data'!$B$7:$R$2292,15,0)</f>
        <v>15.5794</v>
      </c>
      <c r="Q35" s="66">
        <f t="shared" si="6"/>
        <v>14</v>
      </c>
      <c r="R35" s="65">
        <f>VLOOKUP($A35,'Return Data'!$B$7:$R$2292,16,0)</f>
        <v>13.190899999999999</v>
      </c>
      <c r="S35" s="67">
        <f t="shared" si="7"/>
        <v>28</v>
      </c>
    </row>
    <row r="36" spans="1:19" x14ac:dyDescent="0.3">
      <c r="A36" s="63" t="s">
        <v>1810</v>
      </c>
      <c r="B36" s="64">
        <f>VLOOKUP($A36,'Return Data'!$B$7:$R$2292,3,0)</f>
        <v>44531</v>
      </c>
      <c r="C36" s="65">
        <f>VLOOKUP($A36,'Return Data'!$B$7:$R$2292,4,0)</f>
        <v>14.442299999999999</v>
      </c>
      <c r="D36" s="65">
        <f>VLOOKUP($A36,'Return Data'!$B$7:$R$2292,10,0)</f>
        <v>0.86250000000000004</v>
      </c>
      <c r="E36" s="66">
        <f t="shared" si="0"/>
        <v>23</v>
      </c>
      <c r="F36" s="65">
        <f>VLOOKUP($A36,'Return Data'!$B$7:$R$2292,11,0)</f>
        <v>10.5648</v>
      </c>
      <c r="G36" s="66">
        <f t="shared" si="1"/>
        <v>28</v>
      </c>
      <c r="H36" s="65">
        <f>VLOOKUP($A36,'Return Data'!$B$7:$R$2292,12,0)</f>
        <v>15.3032</v>
      </c>
      <c r="I36" s="66">
        <f t="shared" si="2"/>
        <v>31</v>
      </c>
      <c r="J36" s="65">
        <f>VLOOKUP($A36,'Return Data'!$B$7:$R$2292,13,0)</f>
        <v>25.34</v>
      </c>
      <c r="K36" s="66">
        <f t="shared" si="3"/>
        <v>33</v>
      </c>
      <c r="L36" s="65">
        <f>VLOOKUP($A36,'Return Data'!$B$7:$R$2292,17,0)</f>
        <v>15.564399999999999</v>
      </c>
      <c r="M36" s="66">
        <f t="shared" si="4"/>
        <v>30</v>
      </c>
      <c r="N36" s="65">
        <f>VLOOKUP($A36,'Return Data'!$B$7:$R$2292,14,0)</f>
        <v>12.5153</v>
      </c>
      <c r="O36" s="66">
        <f t="shared" si="5"/>
        <v>30</v>
      </c>
      <c r="P36" s="65"/>
      <c r="Q36" s="66"/>
      <c r="R36" s="65">
        <f>VLOOKUP($A36,'Return Data'!$B$7:$R$2292,16,0)</f>
        <v>12.2614</v>
      </c>
      <c r="S36" s="67">
        <f t="shared" si="7"/>
        <v>32</v>
      </c>
    </row>
    <row r="37" spans="1:19" x14ac:dyDescent="0.3">
      <c r="A37" s="63" t="s">
        <v>1274</v>
      </c>
      <c r="B37" s="64">
        <f>VLOOKUP($A37,'Return Data'!$B$7:$R$2292,3,0)</f>
        <v>44531</v>
      </c>
      <c r="C37" s="65">
        <f>VLOOKUP($A37,'Return Data'!$B$7:$R$2292,4,0)</f>
        <v>16.2104</v>
      </c>
      <c r="D37" s="65">
        <f>VLOOKUP($A37,'Return Data'!$B$7:$R$2292,10,0)</f>
        <v>2.5442</v>
      </c>
      <c r="E37" s="66">
        <f t="shared" si="0"/>
        <v>14</v>
      </c>
      <c r="F37" s="65">
        <f>VLOOKUP($A37,'Return Data'!$B$7:$R$2292,11,0)</f>
        <v>14.4924</v>
      </c>
      <c r="G37" s="66">
        <f t="shared" si="1"/>
        <v>18</v>
      </c>
      <c r="H37" s="65">
        <f>VLOOKUP($A37,'Return Data'!$B$7:$R$2292,12,0)</f>
        <v>21.879000000000001</v>
      </c>
      <c r="I37" s="66">
        <f t="shared" si="2"/>
        <v>17</v>
      </c>
      <c r="J37" s="65">
        <f>VLOOKUP($A37,'Return Data'!$B$7:$R$2292,13,0)</f>
        <v>40.459200000000003</v>
      </c>
      <c r="K37" s="66">
        <f t="shared" si="3"/>
        <v>15</v>
      </c>
      <c r="L37" s="65">
        <f>VLOOKUP($A37,'Return Data'!$B$7:$R$2292,17,0)</f>
        <v>23.109300000000001</v>
      </c>
      <c r="M37" s="66">
        <f t="shared" si="4"/>
        <v>17</v>
      </c>
      <c r="N37" s="65"/>
      <c r="O37" s="66"/>
      <c r="P37" s="65"/>
      <c r="Q37" s="66"/>
      <c r="R37" s="65">
        <f>VLOOKUP($A37,'Return Data'!$B$7:$R$2292,16,0)</f>
        <v>24.0871</v>
      </c>
      <c r="S37" s="67">
        <f t="shared" si="7"/>
        <v>1</v>
      </c>
    </row>
    <row r="38" spans="1:19" x14ac:dyDescent="0.3">
      <c r="A38" s="102" t="s">
        <v>1788</v>
      </c>
      <c r="B38" s="64">
        <f>VLOOKUP($A38,'Return Data'!$B$7:$R$2292,3,0)</f>
        <v>44531</v>
      </c>
      <c r="C38" s="65">
        <f>VLOOKUP($A38,'Return Data'!$B$7:$R$2292,4,0)</f>
        <v>16.023900000000001</v>
      </c>
      <c r="D38" s="65">
        <f>VLOOKUP($A38,'Return Data'!$B$7:$R$2292,10,0)</f>
        <v>2.1991000000000001</v>
      </c>
      <c r="E38" s="66">
        <f t="shared" si="0"/>
        <v>17</v>
      </c>
      <c r="F38" s="65">
        <f>VLOOKUP($A38,'Return Data'!$B$7:$R$2292,11,0)</f>
        <v>13.265499999999999</v>
      </c>
      <c r="G38" s="66">
        <f t="shared" si="1"/>
        <v>21</v>
      </c>
      <c r="H38" s="65">
        <f>VLOOKUP($A38,'Return Data'!$B$7:$R$2292,12,0)</f>
        <v>19.426300000000001</v>
      </c>
      <c r="I38" s="66">
        <f t="shared" si="2"/>
        <v>24</v>
      </c>
      <c r="J38" s="65">
        <f>VLOOKUP($A38,'Return Data'!$B$7:$R$2292,13,0)</f>
        <v>32.533000000000001</v>
      </c>
      <c r="K38" s="66">
        <f t="shared" si="3"/>
        <v>28</v>
      </c>
      <c r="L38" s="65">
        <f>VLOOKUP($A38,'Return Data'!$B$7:$R$2292,17,0)</f>
        <v>19.366399999999999</v>
      </c>
      <c r="M38" s="66">
        <f t="shared" si="4"/>
        <v>26</v>
      </c>
      <c r="N38" s="65">
        <f>VLOOKUP($A38,'Return Data'!$B$7:$R$2292,14,0)</f>
        <v>16.592600000000001</v>
      </c>
      <c r="O38" s="66">
        <f t="shared" si="5"/>
        <v>22</v>
      </c>
      <c r="P38" s="65"/>
      <c r="Q38" s="66"/>
      <c r="R38" s="65">
        <f>VLOOKUP($A38,'Return Data'!$B$7:$R$2292,16,0)</f>
        <v>15.673</v>
      </c>
      <c r="S38" s="67">
        <f t="shared" si="7"/>
        <v>19</v>
      </c>
    </row>
    <row r="39" spans="1:19" x14ac:dyDescent="0.3">
      <c r="A39" s="63" t="s">
        <v>1812</v>
      </c>
      <c r="B39" s="64">
        <f>VLOOKUP($A39,'Return Data'!$B$7:$R$2292,3,0)</f>
        <v>44531</v>
      </c>
      <c r="C39" s="65">
        <f>VLOOKUP($A39,'Return Data'!$B$7:$R$2292,4,0)</f>
        <v>145.41999999999999</v>
      </c>
      <c r="D39" s="65">
        <f>VLOOKUP($A39,'Return Data'!$B$7:$R$2292,10,0)</f>
        <v>-0.15790000000000001</v>
      </c>
      <c r="E39" s="66">
        <f t="shared" si="0"/>
        <v>29</v>
      </c>
      <c r="F39" s="65">
        <f>VLOOKUP($A39,'Return Data'!$B$7:$R$2292,11,0)</f>
        <v>8.4981000000000009</v>
      </c>
      <c r="G39" s="66">
        <f t="shared" si="1"/>
        <v>31</v>
      </c>
      <c r="H39" s="65">
        <f>VLOOKUP($A39,'Return Data'!$B$7:$R$2292,12,0)</f>
        <v>16.178000000000001</v>
      </c>
      <c r="I39" s="66">
        <f t="shared" si="2"/>
        <v>30</v>
      </c>
      <c r="J39" s="65">
        <f>VLOOKUP($A39,'Return Data'!$B$7:$R$2292,13,0)</f>
        <v>29.055700000000002</v>
      </c>
      <c r="K39" s="66">
        <f t="shared" si="3"/>
        <v>29</v>
      </c>
      <c r="L39" s="65">
        <f>VLOOKUP($A39,'Return Data'!$B$7:$R$2292,17,0)</f>
        <v>14.1555</v>
      </c>
      <c r="M39" s="66">
        <f t="shared" si="4"/>
        <v>32</v>
      </c>
      <c r="N39" s="65">
        <f>VLOOKUP($A39,'Return Data'!$B$7:$R$2292,14,0)</f>
        <v>10.384499999999999</v>
      </c>
      <c r="O39" s="66">
        <f t="shared" si="5"/>
        <v>32</v>
      </c>
      <c r="P39" s="65">
        <f>VLOOKUP($A39,'Return Data'!$B$7:$R$2292,15,0)</f>
        <v>10.188700000000001</v>
      </c>
      <c r="Q39" s="66">
        <f t="shared" si="6"/>
        <v>27</v>
      </c>
      <c r="R39" s="65">
        <f>VLOOKUP($A39,'Return Data'!$B$7:$R$2292,16,0)</f>
        <v>10.086600000000001</v>
      </c>
      <c r="S39" s="67">
        <f t="shared" si="7"/>
        <v>33</v>
      </c>
    </row>
    <row r="40" spans="1:19" x14ac:dyDescent="0.3">
      <c r="A40" s="63" t="s">
        <v>1798</v>
      </c>
      <c r="B40" s="64">
        <f>VLOOKUP($A40,'Return Data'!$B$7:$R$2292,3,0)</f>
        <v>44531</v>
      </c>
      <c r="C40" s="65">
        <f>VLOOKUP($A40,'Return Data'!$B$7:$R$2292,4,0)</f>
        <v>33.67</v>
      </c>
      <c r="D40" s="65">
        <f>VLOOKUP($A40,'Return Data'!$B$7:$R$2292,10,0)</f>
        <v>1.9684999999999999</v>
      </c>
      <c r="E40" s="66">
        <f t="shared" si="0"/>
        <v>18</v>
      </c>
      <c r="F40" s="65">
        <f>VLOOKUP($A40,'Return Data'!$B$7:$R$2292,11,0)</f>
        <v>18.0989</v>
      </c>
      <c r="G40" s="66">
        <f t="shared" si="1"/>
        <v>8</v>
      </c>
      <c r="H40" s="65">
        <f>VLOOKUP($A40,'Return Data'!$B$7:$R$2292,12,0)</f>
        <v>25.260400000000001</v>
      </c>
      <c r="I40" s="66">
        <f t="shared" si="2"/>
        <v>12</v>
      </c>
      <c r="J40" s="65">
        <f>VLOOKUP($A40,'Return Data'!$B$7:$R$2292,13,0)</f>
        <v>43.459699999999998</v>
      </c>
      <c r="K40" s="66">
        <f t="shared" si="3"/>
        <v>12</v>
      </c>
      <c r="L40" s="65">
        <f>VLOOKUP($A40,'Return Data'!$B$7:$R$2292,17,0)</f>
        <v>27.779599999999999</v>
      </c>
      <c r="M40" s="66">
        <f t="shared" si="4"/>
        <v>9</v>
      </c>
      <c r="N40" s="65">
        <f>VLOOKUP($A40,'Return Data'!$B$7:$R$2292,14,0)</f>
        <v>21.829799999999999</v>
      </c>
      <c r="O40" s="66">
        <f t="shared" si="5"/>
        <v>8</v>
      </c>
      <c r="P40" s="65">
        <f>VLOOKUP($A40,'Return Data'!$B$7:$R$2292,15,0)</f>
        <v>17.200099999999999</v>
      </c>
      <c r="Q40" s="66">
        <f t="shared" si="6"/>
        <v>9</v>
      </c>
      <c r="R40" s="65">
        <f>VLOOKUP($A40,'Return Data'!$B$7:$R$2292,16,0)</f>
        <v>12.275700000000001</v>
      </c>
      <c r="S40" s="67">
        <f t="shared" si="7"/>
        <v>31</v>
      </c>
    </row>
    <row r="41" spans="1:19" x14ac:dyDescent="0.3">
      <c r="A41" s="63" t="s">
        <v>1870</v>
      </c>
      <c r="B41" s="64">
        <f>VLOOKUP($A41,'Return Data'!$B$7:$R$2292,3,0)</f>
        <v>44531</v>
      </c>
      <c r="C41" s="65">
        <f>VLOOKUP($A41,'Return Data'!$B$7:$R$2292,4,0)</f>
        <v>264.1123</v>
      </c>
      <c r="D41" s="65">
        <f>VLOOKUP($A41,'Return Data'!$B$7:$R$2292,10,0)</f>
        <v>2.5522</v>
      </c>
      <c r="E41" s="66">
        <f t="shared" ref="E41" si="8">RANK(D41,D$8:D$41,0)</f>
        <v>13</v>
      </c>
      <c r="F41" s="65">
        <f>VLOOKUP($A41,'Return Data'!$B$7:$R$2292,11,0)</f>
        <v>18.490500000000001</v>
      </c>
      <c r="G41" s="66">
        <f t="shared" ref="G41" si="9">RANK(F41,F$8:F$41,0)</f>
        <v>6</v>
      </c>
      <c r="H41" s="65">
        <f>VLOOKUP($A41,'Return Data'!$B$7:$R$2292,12,0)</f>
        <v>26.221399999999999</v>
      </c>
      <c r="I41" s="66">
        <f t="shared" ref="I41" si="10">RANK(H41,H$8:H$41,0)</f>
        <v>9</v>
      </c>
      <c r="J41" s="65">
        <f>VLOOKUP($A41,'Return Data'!$B$7:$R$2292,13,0)</f>
        <v>42.290900000000001</v>
      </c>
      <c r="K41" s="66">
        <f t="shared" ref="K41" si="11">RANK(J41,J$8:J$41,0)</f>
        <v>13</v>
      </c>
      <c r="L41" s="65">
        <f>VLOOKUP($A41,'Return Data'!$B$7:$R$2292,17,0)</f>
        <v>32.526200000000003</v>
      </c>
      <c r="M41" s="66">
        <f>RANK(L41,L$8:L$41,0)</f>
        <v>4</v>
      </c>
      <c r="N41" s="65">
        <f>VLOOKUP($A41,'Return Data'!$B$7:$R$2292,14,0)</f>
        <v>25.413399999999999</v>
      </c>
      <c r="O41" s="66">
        <f>RANK(N41,N$8:N$41,0)</f>
        <v>5</v>
      </c>
      <c r="P41" s="65">
        <f>VLOOKUP($A41,'Return Data'!$B$7:$R$2292,15,0)</f>
        <v>20.721</v>
      </c>
      <c r="Q41" s="66">
        <f>RANK(P41,P$8:P$41,0)</f>
        <v>4</v>
      </c>
      <c r="R41" s="65">
        <f>VLOOKUP($A41,'Return Data'!$B$7:$R$2292,16,0)</f>
        <v>16.552900000000001</v>
      </c>
      <c r="S41" s="67">
        <f t="shared" ref="S41" si="12">RANK(R41,R$8:R$41,0)</f>
        <v>15</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1.9321882352941178</v>
      </c>
      <c r="E43" s="74"/>
      <c r="F43" s="75">
        <f>AVERAGE(F8:F41)</f>
        <v>14.121435294117649</v>
      </c>
      <c r="G43" s="74"/>
      <c r="H43" s="75">
        <f>AVERAGE(H8:H41)</f>
        <v>22.390561764705883</v>
      </c>
      <c r="I43" s="74"/>
      <c r="J43" s="75">
        <f>AVERAGE(J8:J41)</f>
        <v>39.924458823529392</v>
      </c>
      <c r="K43" s="74"/>
      <c r="L43" s="75">
        <f>AVERAGE(L8:L41)</f>
        <v>23.819079411764701</v>
      </c>
      <c r="M43" s="74"/>
      <c r="N43" s="75">
        <f>AVERAGE(N8:N41)</f>
        <v>19.021306249999999</v>
      </c>
      <c r="O43" s="74"/>
      <c r="P43" s="75">
        <f>AVERAGE(P8:P41)</f>
        <v>16.33475555555556</v>
      </c>
      <c r="Q43" s="74"/>
      <c r="R43" s="75">
        <f>AVERAGE(R8:R41)</f>
        <v>15.951932352941178</v>
      </c>
      <c r="S43" s="76"/>
    </row>
    <row r="44" spans="1:19" x14ac:dyDescent="0.3">
      <c r="A44" s="73" t="s">
        <v>28</v>
      </c>
      <c r="B44" s="74"/>
      <c r="C44" s="74"/>
      <c r="D44" s="75">
        <f>MIN(D8:D41)</f>
        <v>-4.5743999999999998</v>
      </c>
      <c r="E44" s="74"/>
      <c r="F44" s="75">
        <f>MIN(F8:F41)</f>
        <v>-8.6800000000000002E-2</v>
      </c>
      <c r="G44" s="74"/>
      <c r="H44" s="75">
        <f>MIN(H8:H41)</f>
        <v>7.4626000000000001</v>
      </c>
      <c r="I44" s="74"/>
      <c r="J44" s="75">
        <f>MIN(J8:J41)</f>
        <v>19.5015</v>
      </c>
      <c r="K44" s="74"/>
      <c r="L44" s="75">
        <f>MIN(L8:L41)</f>
        <v>11.0601</v>
      </c>
      <c r="M44" s="74"/>
      <c r="N44" s="75">
        <f>MIN(N8:N41)</f>
        <v>10.384499999999999</v>
      </c>
      <c r="O44" s="74"/>
      <c r="P44" s="75">
        <f>MIN(P8:P41)</f>
        <v>10.188700000000001</v>
      </c>
      <c r="Q44" s="74"/>
      <c r="R44" s="75">
        <f>MIN(R8:R41)</f>
        <v>9.2743000000000002</v>
      </c>
      <c r="S44" s="76"/>
    </row>
    <row r="45" spans="1:19" ht="15" thickBot="1" x14ac:dyDescent="0.35">
      <c r="A45" s="77" t="s">
        <v>29</v>
      </c>
      <c r="B45" s="78"/>
      <c r="C45" s="78"/>
      <c r="D45" s="79">
        <f>MAX(D8:D41)</f>
        <v>7.3068</v>
      </c>
      <c r="E45" s="78"/>
      <c r="F45" s="79">
        <f>MAX(F8:F41)</f>
        <v>21.766300000000001</v>
      </c>
      <c r="G45" s="78"/>
      <c r="H45" s="79">
        <f>MAX(H8:H41)</f>
        <v>42.907699999999998</v>
      </c>
      <c r="I45" s="78"/>
      <c r="J45" s="79">
        <f>MAX(J8:J41)</f>
        <v>70.126000000000005</v>
      </c>
      <c r="K45" s="78"/>
      <c r="L45" s="79">
        <f>MAX(L8:L41)</f>
        <v>46.875799999999998</v>
      </c>
      <c r="M45" s="78"/>
      <c r="N45" s="79">
        <f>MAX(N8:N41)</f>
        <v>32.4803</v>
      </c>
      <c r="O45" s="78"/>
      <c r="P45" s="79">
        <f>MAX(P8:P41)</f>
        <v>25.737500000000001</v>
      </c>
      <c r="Q45" s="78"/>
      <c r="R45" s="79">
        <f>MAX(R8:R41)</f>
        <v>24.0871</v>
      </c>
      <c r="S45" s="80"/>
    </row>
    <row r="46" spans="1:19" x14ac:dyDescent="0.3">
      <c r="A46" s="112" t="s">
        <v>432</v>
      </c>
    </row>
    <row r="47" spans="1:19" x14ac:dyDescent="0.3">
      <c r="A47" s="14" t="s">
        <v>340</v>
      </c>
    </row>
  </sheetData>
  <sheetProtection algorithmName="SHA-512" hashValue="TJA99mLff9vNPnQdZE61cpmH6EtjJOfa4xMexuwTKR05AlikW7KDLFBVSrOVhDTm/IbVOB5bERzVYV7gSEwR/g==" saltValue="3lWzjsCuSnQzECQP0ps7X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44531</v>
      </c>
      <c r="C8" s="65">
        <f>VLOOKUP($A8,'Return Data'!$B$7:$R$2292,4,0)</f>
        <v>70.577600000000004</v>
      </c>
      <c r="D8" s="65">
        <f>VLOOKUP($A8,'Return Data'!$B$7:$R$2292,10,0)</f>
        <v>-0.40050000000000002</v>
      </c>
      <c r="E8" s="66">
        <f t="shared" ref="E8:E21" si="0">RANK(D8,D$8:D$21,0)</f>
        <v>13</v>
      </c>
      <c r="F8" s="65">
        <f>VLOOKUP($A8,'Return Data'!$B$7:$R$2292,11,0)</f>
        <v>7.6021000000000001</v>
      </c>
      <c r="G8" s="66">
        <f t="shared" ref="G8:G21" si="1">RANK(F8,F$8:F$21,0)</f>
        <v>13</v>
      </c>
      <c r="H8" s="65">
        <f>VLOOKUP($A8,'Return Data'!$B$7:$R$2292,12,0)</f>
        <v>17.845199999999998</v>
      </c>
      <c r="I8" s="66">
        <f t="shared" ref="I8:I21" si="2">RANK(H8,H$8:H$21,0)</f>
        <v>13</v>
      </c>
      <c r="J8" s="65">
        <f>VLOOKUP($A8,'Return Data'!$B$7:$R$2292,13,0)</f>
        <v>37.893999999999998</v>
      </c>
      <c r="K8" s="66">
        <f t="shared" ref="K8:K21" si="3">RANK(J8,J$8:J$21,0)</f>
        <v>9</v>
      </c>
      <c r="L8" s="65">
        <f>VLOOKUP($A8,'Return Data'!$B$7:$R$2292,17,0)</f>
        <v>22.393699999999999</v>
      </c>
      <c r="M8" s="66">
        <f t="shared" ref="M8:M21" si="4">RANK(L8,L$8:L$21,0)</f>
        <v>9</v>
      </c>
      <c r="N8" s="65">
        <f>VLOOKUP($A8,'Return Data'!$B$7:$R$2292,14,0)</f>
        <v>11.406000000000001</v>
      </c>
      <c r="O8" s="66">
        <f t="shared" ref="O8:O19" si="5">RANK(N8,N$8:N$21,0)</f>
        <v>13</v>
      </c>
      <c r="P8" s="65">
        <f>VLOOKUP($A8,'Return Data'!$B$7:$R$2292,15,0)</f>
        <v>9.7060999999999993</v>
      </c>
      <c r="Q8" s="66">
        <f>RANK(P8,P$8:P$21,0)</f>
        <v>11</v>
      </c>
      <c r="R8" s="65">
        <f>VLOOKUP($A8,'Return Data'!$B$7:$R$2292,16,0)</f>
        <v>15.342599999999999</v>
      </c>
      <c r="S8" s="67">
        <f t="shared" ref="S8:S21" si="6">RANK(R8,R$8:R$21,0)</f>
        <v>9</v>
      </c>
    </row>
    <row r="9" spans="1:20" x14ac:dyDescent="0.3">
      <c r="A9" s="63" t="s">
        <v>31</v>
      </c>
      <c r="B9" s="64">
        <f>VLOOKUP($A9,'Return Data'!$B$7:$R$2292,3,0)</f>
        <v>44531</v>
      </c>
      <c r="C9" s="65">
        <f>VLOOKUP($A9,'Return Data'!$B$7:$R$2292,4,0)</f>
        <v>426.88200000000001</v>
      </c>
      <c r="D9" s="65">
        <f>VLOOKUP($A9,'Return Data'!$B$7:$R$2292,10,0)</f>
        <v>2.2879</v>
      </c>
      <c r="E9" s="66">
        <f t="shared" si="0"/>
        <v>7</v>
      </c>
      <c r="F9" s="65">
        <f>VLOOKUP($A9,'Return Data'!$B$7:$R$2292,11,0)</f>
        <v>14.3101</v>
      </c>
      <c r="G9" s="66">
        <f t="shared" si="1"/>
        <v>3</v>
      </c>
      <c r="H9" s="65">
        <f>VLOOKUP($A9,'Return Data'!$B$7:$R$2292,12,0)</f>
        <v>20.887599999999999</v>
      </c>
      <c r="I9" s="66">
        <f t="shared" si="2"/>
        <v>6</v>
      </c>
      <c r="J9" s="65">
        <f>VLOOKUP($A9,'Return Data'!$B$7:$R$2292,13,0)</f>
        <v>40.396799999999999</v>
      </c>
      <c r="K9" s="66">
        <f t="shared" si="3"/>
        <v>6</v>
      </c>
      <c r="L9" s="65">
        <f>VLOOKUP($A9,'Return Data'!$B$7:$R$2292,17,0)</f>
        <v>21.985900000000001</v>
      </c>
      <c r="M9" s="66">
        <f t="shared" si="4"/>
        <v>10</v>
      </c>
      <c r="N9" s="65">
        <f>VLOOKUP($A9,'Return Data'!$B$7:$R$2292,14,0)</f>
        <v>14.576700000000001</v>
      </c>
      <c r="O9" s="66">
        <f t="shared" si="5"/>
        <v>10</v>
      </c>
      <c r="P9" s="65">
        <f>VLOOKUP($A9,'Return Data'!$B$7:$R$2292,15,0)</f>
        <v>14.841900000000001</v>
      </c>
      <c r="Q9" s="66">
        <f>RANK(P9,P$8:P$21,0)</f>
        <v>5</v>
      </c>
      <c r="R9" s="65">
        <f>VLOOKUP($A9,'Return Data'!$B$7:$R$2292,16,0)</f>
        <v>14.430099999999999</v>
      </c>
      <c r="S9" s="67">
        <f t="shared" si="6"/>
        <v>11</v>
      </c>
    </row>
    <row r="10" spans="1:20" x14ac:dyDescent="0.3">
      <c r="A10" s="63" t="s">
        <v>32</v>
      </c>
      <c r="B10" s="64">
        <f>VLOOKUP($A10,'Return Data'!$B$7:$R$2292,3,0)</f>
        <v>44531</v>
      </c>
      <c r="C10" s="65">
        <f>VLOOKUP($A10,'Return Data'!$B$7:$R$2292,4,0)</f>
        <v>237.59</v>
      </c>
      <c r="D10" s="65">
        <f>VLOOKUP($A10,'Return Data'!$B$7:$R$2292,10,0)</f>
        <v>3.1206999999999998</v>
      </c>
      <c r="E10" s="66">
        <f t="shared" si="0"/>
        <v>4</v>
      </c>
      <c r="F10" s="65">
        <f>VLOOKUP($A10,'Return Data'!$B$7:$R$2292,11,0)</f>
        <v>12.7622</v>
      </c>
      <c r="G10" s="66">
        <f t="shared" si="1"/>
        <v>10</v>
      </c>
      <c r="H10" s="65">
        <f>VLOOKUP($A10,'Return Data'!$B$7:$R$2292,12,0)</f>
        <v>24.048500000000001</v>
      </c>
      <c r="I10" s="66">
        <f t="shared" si="2"/>
        <v>2</v>
      </c>
      <c r="J10" s="65">
        <f>VLOOKUP($A10,'Return Data'!$B$7:$R$2292,13,0)</f>
        <v>43.671799999999998</v>
      </c>
      <c r="K10" s="66">
        <f t="shared" si="3"/>
        <v>4</v>
      </c>
      <c r="L10" s="65">
        <f>VLOOKUP($A10,'Return Data'!$B$7:$R$2292,17,0)</f>
        <v>28.984400000000001</v>
      </c>
      <c r="M10" s="66">
        <f t="shared" si="4"/>
        <v>2</v>
      </c>
      <c r="N10" s="65">
        <f>VLOOKUP($A10,'Return Data'!$B$7:$R$2292,14,0)</f>
        <v>19.1509</v>
      </c>
      <c r="O10" s="66">
        <f t="shared" si="5"/>
        <v>4</v>
      </c>
      <c r="P10" s="65">
        <f>VLOOKUP($A10,'Return Data'!$B$7:$R$2292,15,0)</f>
        <v>14.417</v>
      </c>
      <c r="Q10" s="66">
        <f>RANK(P10,P$8:P$21,0)</f>
        <v>7</v>
      </c>
      <c r="R10" s="65">
        <f>VLOOKUP($A10,'Return Data'!$B$7:$R$2292,16,0)</f>
        <v>20.090499999999999</v>
      </c>
      <c r="S10" s="67">
        <f t="shared" si="6"/>
        <v>1</v>
      </c>
    </row>
    <row r="11" spans="1:20" x14ac:dyDescent="0.3">
      <c r="A11" s="63" t="s">
        <v>33</v>
      </c>
      <c r="B11" s="64">
        <f>VLOOKUP($A11,'Return Data'!$B$7:$R$2292,3,0)</f>
        <v>44531</v>
      </c>
      <c r="C11" s="65">
        <f>VLOOKUP($A11,'Return Data'!$B$7:$R$2292,4,0)</f>
        <v>15.5</v>
      </c>
      <c r="D11" s="65">
        <f>VLOOKUP($A11,'Return Data'!$B$7:$R$2292,10,0)</f>
        <v>0.51880000000000004</v>
      </c>
      <c r="E11" s="66">
        <f t="shared" si="0"/>
        <v>11</v>
      </c>
      <c r="F11" s="65">
        <f>VLOOKUP($A11,'Return Data'!$B$7:$R$2292,11,0)</f>
        <v>10.477499999999999</v>
      </c>
      <c r="G11" s="66">
        <f t="shared" si="1"/>
        <v>12</v>
      </c>
      <c r="H11" s="65">
        <f>VLOOKUP($A11,'Return Data'!$B$7:$R$2292,12,0)</f>
        <v>17.870699999999999</v>
      </c>
      <c r="I11" s="66">
        <f t="shared" si="2"/>
        <v>12</v>
      </c>
      <c r="J11" s="65">
        <f>VLOOKUP($A11,'Return Data'!$B$7:$R$2292,13,0)</f>
        <v>37.533299999999997</v>
      </c>
      <c r="K11" s="66">
        <f t="shared" si="3"/>
        <v>10</v>
      </c>
      <c r="L11" s="65">
        <f>VLOOKUP($A11,'Return Data'!$B$7:$R$2292,17,0)</f>
        <v>21.923300000000001</v>
      </c>
      <c r="M11" s="66">
        <f t="shared" si="4"/>
        <v>11</v>
      </c>
      <c r="N11" s="65">
        <f>VLOOKUP($A11,'Return Data'!$B$7:$R$2292,14,0)</f>
        <v>15.2403</v>
      </c>
      <c r="O11" s="66">
        <f t="shared" si="5"/>
        <v>8</v>
      </c>
      <c r="P11" s="65"/>
      <c r="Q11" s="66"/>
      <c r="R11" s="65">
        <f>VLOOKUP($A11,'Return Data'!$B$7:$R$2292,16,0)</f>
        <v>14.2723</v>
      </c>
      <c r="S11" s="67">
        <f t="shared" si="6"/>
        <v>12</v>
      </c>
    </row>
    <row r="12" spans="1:20" x14ac:dyDescent="0.3">
      <c r="A12" s="63" t="s">
        <v>34</v>
      </c>
      <c r="B12" s="64">
        <f>VLOOKUP($A12,'Return Data'!$B$7:$R$2292,3,0)</f>
        <v>44531</v>
      </c>
      <c r="C12" s="65">
        <f>VLOOKUP($A12,'Return Data'!$B$7:$R$2292,4,0)</f>
        <v>84.49</v>
      </c>
      <c r="D12" s="65">
        <f>VLOOKUP($A12,'Return Data'!$B$7:$R$2292,10,0)</f>
        <v>4.4246999999999996</v>
      </c>
      <c r="E12" s="66">
        <f t="shared" si="0"/>
        <v>2</v>
      </c>
      <c r="F12" s="65">
        <f>VLOOKUP($A12,'Return Data'!$B$7:$R$2292,11,0)</f>
        <v>16.989799999999999</v>
      </c>
      <c r="G12" s="66">
        <f t="shared" si="1"/>
        <v>1</v>
      </c>
      <c r="H12" s="65">
        <f>VLOOKUP($A12,'Return Data'!$B$7:$R$2292,12,0)</f>
        <v>30.405899999999999</v>
      </c>
      <c r="I12" s="66">
        <f t="shared" si="2"/>
        <v>1</v>
      </c>
      <c r="J12" s="65">
        <f>VLOOKUP($A12,'Return Data'!$B$7:$R$2292,13,0)</f>
        <v>62.4495</v>
      </c>
      <c r="K12" s="66">
        <f t="shared" si="3"/>
        <v>1</v>
      </c>
      <c r="L12" s="65">
        <f>VLOOKUP($A12,'Return Data'!$B$7:$R$2292,17,0)</f>
        <v>32.933799999999998</v>
      </c>
      <c r="M12" s="66">
        <f t="shared" si="4"/>
        <v>1</v>
      </c>
      <c r="N12" s="65">
        <f>VLOOKUP($A12,'Return Data'!$B$7:$R$2292,14,0)</f>
        <v>19.110800000000001</v>
      </c>
      <c r="O12" s="66">
        <f t="shared" si="5"/>
        <v>5</v>
      </c>
      <c r="P12" s="65">
        <f>VLOOKUP($A12,'Return Data'!$B$7:$R$2292,15,0)</f>
        <v>17.8443</v>
      </c>
      <c r="Q12" s="66">
        <f t="shared" ref="Q12:Q19" si="7">RANK(P12,P$8:P$21,0)</f>
        <v>1</v>
      </c>
      <c r="R12" s="65">
        <f>VLOOKUP($A12,'Return Data'!$B$7:$R$2292,16,0)</f>
        <v>16.7959</v>
      </c>
      <c r="S12" s="67">
        <f t="shared" si="6"/>
        <v>5</v>
      </c>
    </row>
    <row r="13" spans="1:20" x14ac:dyDescent="0.3">
      <c r="A13" s="63" t="s">
        <v>35</v>
      </c>
      <c r="B13" s="64">
        <f>VLOOKUP($A13,'Return Data'!$B$7:$R$2292,3,0)</f>
        <v>44531</v>
      </c>
      <c r="C13" s="65">
        <f>VLOOKUP($A13,'Return Data'!$B$7:$R$2292,4,0)</f>
        <v>17.0015</v>
      </c>
      <c r="D13" s="65">
        <f>VLOOKUP($A13,'Return Data'!$B$7:$R$2292,10,0)</f>
        <v>2.3342000000000001</v>
      </c>
      <c r="E13" s="66">
        <f t="shared" si="0"/>
        <v>6</v>
      </c>
      <c r="F13" s="65">
        <f>VLOOKUP($A13,'Return Data'!$B$7:$R$2292,11,0)</f>
        <v>13.781000000000001</v>
      </c>
      <c r="G13" s="66">
        <f t="shared" si="1"/>
        <v>7</v>
      </c>
      <c r="H13" s="65">
        <f>VLOOKUP($A13,'Return Data'!$B$7:$R$2292,12,0)</f>
        <v>19.950199999999999</v>
      </c>
      <c r="I13" s="66">
        <f t="shared" si="2"/>
        <v>7</v>
      </c>
      <c r="J13" s="65">
        <f>VLOOKUP($A13,'Return Data'!$B$7:$R$2292,13,0)</f>
        <v>30.824999999999999</v>
      </c>
      <c r="K13" s="66">
        <f t="shared" si="3"/>
        <v>13</v>
      </c>
      <c r="L13" s="65">
        <f>VLOOKUP($A13,'Return Data'!$B$7:$R$2292,17,0)</f>
        <v>20.282900000000001</v>
      </c>
      <c r="M13" s="66">
        <f t="shared" si="4"/>
        <v>12</v>
      </c>
      <c r="N13" s="65">
        <f>VLOOKUP($A13,'Return Data'!$B$7:$R$2292,14,0)</f>
        <v>12.9152</v>
      </c>
      <c r="O13" s="66">
        <f t="shared" si="5"/>
        <v>11</v>
      </c>
      <c r="P13" s="65">
        <f>VLOOKUP($A13,'Return Data'!$B$7:$R$2292,15,0)</f>
        <v>9.4682999999999993</v>
      </c>
      <c r="Q13" s="66">
        <f t="shared" si="7"/>
        <v>12</v>
      </c>
      <c r="R13" s="65">
        <f>VLOOKUP($A13,'Return Data'!$B$7:$R$2292,16,0)</f>
        <v>8.8796999999999997</v>
      </c>
      <c r="S13" s="67">
        <f t="shared" si="6"/>
        <v>14</v>
      </c>
    </row>
    <row r="14" spans="1:20" x14ac:dyDescent="0.3">
      <c r="A14" s="63" t="s">
        <v>36</v>
      </c>
      <c r="B14" s="64">
        <f>VLOOKUP($A14,'Return Data'!$B$7:$R$2292,3,0)</f>
        <v>44531</v>
      </c>
      <c r="C14" s="65">
        <f>VLOOKUP($A14,'Return Data'!$B$7:$R$2292,4,0)</f>
        <v>407.55234254256499</v>
      </c>
      <c r="D14" s="65">
        <f>VLOOKUP($A14,'Return Data'!$B$7:$R$2292,10,0)</f>
        <v>2.4544999999999999</v>
      </c>
      <c r="E14" s="66">
        <f t="shared" si="0"/>
        <v>5</v>
      </c>
      <c r="F14" s="65">
        <f>VLOOKUP($A14,'Return Data'!$B$7:$R$2292,11,0)</f>
        <v>13.8817</v>
      </c>
      <c r="G14" s="66">
        <f t="shared" si="1"/>
        <v>6</v>
      </c>
      <c r="H14" s="65">
        <f>VLOOKUP($A14,'Return Data'!$B$7:$R$2292,12,0)</f>
        <v>19.445799999999998</v>
      </c>
      <c r="I14" s="66">
        <f t="shared" si="2"/>
        <v>8</v>
      </c>
      <c r="J14" s="65">
        <f>VLOOKUP($A14,'Return Data'!$B$7:$R$2292,13,0)</f>
        <v>40.2149</v>
      </c>
      <c r="K14" s="66">
        <f t="shared" si="3"/>
        <v>7</v>
      </c>
      <c r="L14" s="65">
        <f>VLOOKUP($A14,'Return Data'!$B$7:$R$2292,17,0)</f>
        <v>22.605599999999999</v>
      </c>
      <c r="M14" s="66">
        <f t="shared" si="4"/>
        <v>8</v>
      </c>
      <c r="N14" s="65">
        <f>VLOOKUP($A14,'Return Data'!$B$7:$R$2292,14,0)</f>
        <v>19.1936</v>
      </c>
      <c r="O14" s="66">
        <f t="shared" si="5"/>
        <v>3</v>
      </c>
      <c r="P14" s="65">
        <f>VLOOKUP($A14,'Return Data'!$B$7:$R$2292,15,0)</f>
        <v>16.3506</v>
      </c>
      <c r="Q14" s="66">
        <f t="shared" si="7"/>
        <v>3</v>
      </c>
      <c r="R14" s="65">
        <f>VLOOKUP($A14,'Return Data'!$B$7:$R$2292,16,0)</f>
        <v>16.327200000000001</v>
      </c>
      <c r="S14" s="67">
        <f t="shared" si="6"/>
        <v>6</v>
      </c>
    </row>
    <row r="15" spans="1:20" x14ac:dyDescent="0.3">
      <c r="A15" s="63" t="s">
        <v>37</v>
      </c>
      <c r="B15" s="64">
        <f>VLOOKUP($A15,'Return Data'!$B$7:$R$2292,3,0)</f>
        <v>44531</v>
      </c>
      <c r="C15" s="65">
        <f>VLOOKUP($A15,'Return Data'!$B$7:$R$2292,4,0)</f>
        <v>56.057000000000002</v>
      </c>
      <c r="D15" s="65">
        <f>VLOOKUP($A15,'Return Data'!$B$7:$R$2292,10,0)</f>
        <v>1.5690999999999999</v>
      </c>
      <c r="E15" s="66">
        <f t="shared" si="0"/>
        <v>9</v>
      </c>
      <c r="F15" s="65">
        <f>VLOOKUP($A15,'Return Data'!$B$7:$R$2292,11,0)</f>
        <v>14.0181</v>
      </c>
      <c r="G15" s="66">
        <f t="shared" si="1"/>
        <v>5</v>
      </c>
      <c r="H15" s="65">
        <f>VLOOKUP($A15,'Return Data'!$B$7:$R$2292,12,0)</f>
        <v>22.478100000000001</v>
      </c>
      <c r="I15" s="66">
        <f t="shared" si="2"/>
        <v>4</v>
      </c>
      <c r="J15" s="65">
        <f>VLOOKUP($A15,'Return Data'!$B$7:$R$2292,13,0)</f>
        <v>41.848199999999999</v>
      </c>
      <c r="K15" s="66">
        <f t="shared" si="3"/>
        <v>5</v>
      </c>
      <c r="L15" s="65">
        <f>VLOOKUP($A15,'Return Data'!$B$7:$R$2292,17,0)</f>
        <v>24.874600000000001</v>
      </c>
      <c r="M15" s="66">
        <f t="shared" si="4"/>
        <v>5</v>
      </c>
      <c r="N15" s="65">
        <f>VLOOKUP($A15,'Return Data'!$B$7:$R$2292,14,0)</f>
        <v>17.422999999999998</v>
      </c>
      <c r="O15" s="66">
        <f t="shared" si="5"/>
        <v>7</v>
      </c>
      <c r="P15" s="65">
        <f>VLOOKUP($A15,'Return Data'!$B$7:$R$2292,15,0)</f>
        <v>14.7041</v>
      </c>
      <c r="Q15" s="66">
        <f t="shared" si="7"/>
        <v>6</v>
      </c>
      <c r="R15" s="65">
        <f>VLOOKUP($A15,'Return Data'!$B$7:$R$2292,16,0)</f>
        <v>15.5815</v>
      </c>
      <c r="S15" s="67">
        <f t="shared" si="6"/>
        <v>8</v>
      </c>
    </row>
    <row r="16" spans="1:20" x14ac:dyDescent="0.3">
      <c r="A16" s="63" t="s">
        <v>38</v>
      </c>
      <c r="B16" s="64">
        <f>VLOOKUP($A16,'Return Data'!$B$7:$R$2292,3,0)</f>
        <v>44531</v>
      </c>
      <c r="C16" s="65">
        <f>VLOOKUP($A16,'Return Data'!$B$7:$R$2292,4,0)</f>
        <v>119.2757</v>
      </c>
      <c r="D16" s="65">
        <f>VLOOKUP($A16,'Return Data'!$B$7:$R$2292,10,0)</f>
        <v>1.3122</v>
      </c>
      <c r="E16" s="66">
        <f t="shared" si="0"/>
        <v>10</v>
      </c>
      <c r="F16" s="65">
        <f>VLOOKUP($A16,'Return Data'!$B$7:$R$2292,11,0)</f>
        <v>14.057</v>
      </c>
      <c r="G16" s="66">
        <f t="shared" si="1"/>
        <v>4</v>
      </c>
      <c r="H16" s="65">
        <f>VLOOKUP($A16,'Return Data'!$B$7:$R$2292,12,0)</f>
        <v>23.036200000000001</v>
      </c>
      <c r="I16" s="66">
        <f t="shared" si="2"/>
        <v>3</v>
      </c>
      <c r="J16" s="65">
        <f>VLOOKUP($A16,'Return Data'!$B$7:$R$2292,13,0)</f>
        <v>44.955100000000002</v>
      </c>
      <c r="K16" s="66">
        <f t="shared" si="3"/>
        <v>3</v>
      </c>
      <c r="L16" s="65">
        <f>VLOOKUP($A16,'Return Data'!$B$7:$R$2292,17,0)</f>
        <v>26.308199999999999</v>
      </c>
      <c r="M16" s="66">
        <f t="shared" si="4"/>
        <v>4</v>
      </c>
      <c r="N16" s="65">
        <f>VLOOKUP($A16,'Return Data'!$B$7:$R$2292,14,0)</f>
        <v>19.312200000000001</v>
      </c>
      <c r="O16" s="66">
        <f t="shared" si="5"/>
        <v>2</v>
      </c>
      <c r="P16" s="65">
        <f>VLOOKUP($A16,'Return Data'!$B$7:$R$2292,15,0)</f>
        <v>17.0548</v>
      </c>
      <c r="Q16" s="66">
        <f t="shared" si="7"/>
        <v>2</v>
      </c>
      <c r="R16" s="65">
        <f>VLOOKUP($A16,'Return Data'!$B$7:$R$2292,16,0)</f>
        <v>16.2178</v>
      </c>
      <c r="S16" s="67">
        <f t="shared" si="6"/>
        <v>7</v>
      </c>
    </row>
    <row r="17" spans="1:19" x14ac:dyDescent="0.3">
      <c r="A17" s="63" t="s">
        <v>39</v>
      </c>
      <c r="B17" s="64">
        <f>VLOOKUP($A17,'Return Data'!$B$7:$R$2292,3,0)</f>
        <v>44531</v>
      </c>
      <c r="C17" s="65">
        <f>VLOOKUP($A17,'Return Data'!$B$7:$R$2292,4,0)</f>
        <v>74.27</v>
      </c>
      <c r="D17" s="65">
        <f>VLOOKUP($A17,'Return Data'!$B$7:$R$2292,10,0)</f>
        <v>-1.4986999999999999</v>
      </c>
      <c r="E17" s="66">
        <f t="shared" si="0"/>
        <v>14</v>
      </c>
      <c r="F17" s="65">
        <f>VLOOKUP($A17,'Return Data'!$B$7:$R$2292,11,0)</f>
        <v>5.0346000000000002</v>
      </c>
      <c r="G17" s="66">
        <f t="shared" si="1"/>
        <v>14</v>
      </c>
      <c r="H17" s="65">
        <f>VLOOKUP($A17,'Return Data'!$B$7:$R$2292,12,0)</f>
        <v>12.5985</v>
      </c>
      <c r="I17" s="66">
        <f t="shared" si="2"/>
        <v>14</v>
      </c>
      <c r="J17" s="65">
        <f>VLOOKUP($A17,'Return Data'!$B$7:$R$2292,13,0)</f>
        <v>28.806799999999999</v>
      </c>
      <c r="K17" s="66">
        <f t="shared" si="3"/>
        <v>14</v>
      </c>
      <c r="L17" s="65">
        <f>VLOOKUP($A17,'Return Data'!$B$7:$R$2292,17,0)</f>
        <v>18.1404</v>
      </c>
      <c r="M17" s="66">
        <f t="shared" si="4"/>
        <v>14</v>
      </c>
      <c r="N17" s="65">
        <f>VLOOKUP($A17,'Return Data'!$B$7:$R$2292,14,0)</f>
        <v>11.741</v>
      </c>
      <c r="O17" s="66">
        <f t="shared" si="5"/>
        <v>12</v>
      </c>
      <c r="P17" s="65">
        <f>VLOOKUP($A17,'Return Data'!$B$7:$R$2292,15,0)</f>
        <v>10.8811</v>
      </c>
      <c r="Q17" s="66">
        <f t="shared" si="7"/>
        <v>10</v>
      </c>
      <c r="R17" s="65">
        <f>VLOOKUP($A17,'Return Data'!$B$7:$R$2292,16,0)</f>
        <v>13.394600000000001</v>
      </c>
      <c r="S17" s="67">
        <f t="shared" si="6"/>
        <v>13</v>
      </c>
    </row>
    <row r="18" spans="1:19" x14ac:dyDescent="0.3">
      <c r="A18" s="63" t="s">
        <v>40</v>
      </c>
      <c r="B18" s="64">
        <f>VLOOKUP($A18,'Return Data'!$B$7:$R$2292,3,0)</f>
        <v>44531</v>
      </c>
      <c r="C18" s="65">
        <f>VLOOKUP($A18,'Return Data'!$B$7:$R$2292,4,0)</f>
        <v>195.9795</v>
      </c>
      <c r="D18" s="65">
        <f>VLOOKUP($A18,'Return Data'!$B$7:$R$2292,10,0)</f>
        <v>3.2235</v>
      </c>
      <c r="E18" s="66">
        <f t="shared" si="0"/>
        <v>3</v>
      </c>
      <c r="F18" s="65">
        <f>VLOOKUP($A18,'Return Data'!$B$7:$R$2292,11,0)</f>
        <v>13.4086</v>
      </c>
      <c r="G18" s="66">
        <f t="shared" si="1"/>
        <v>9</v>
      </c>
      <c r="H18" s="65">
        <f>VLOOKUP($A18,'Return Data'!$B$7:$R$2292,12,0)</f>
        <v>18.0578</v>
      </c>
      <c r="I18" s="66">
        <f t="shared" si="2"/>
        <v>11</v>
      </c>
      <c r="J18" s="65">
        <f>VLOOKUP($A18,'Return Data'!$B$7:$R$2292,13,0)</f>
        <v>32.045000000000002</v>
      </c>
      <c r="K18" s="66">
        <f t="shared" si="3"/>
        <v>12</v>
      </c>
      <c r="L18" s="65">
        <f>VLOOKUP($A18,'Return Data'!$B$7:$R$2292,17,0)</f>
        <v>19.017700000000001</v>
      </c>
      <c r="M18" s="66">
        <f t="shared" si="4"/>
        <v>13</v>
      </c>
      <c r="N18" s="65">
        <f>VLOOKUP($A18,'Return Data'!$B$7:$R$2292,14,0)</f>
        <v>14.7537</v>
      </c>
      <c r="O18" s="66">
        <f t="shared" si="5"/>
        <v>9</v>
      </c>
      <c r="P18" s="65">
        <f>VLOOKUP($A18,'Return Data'!$B$7:$R$2292,15,0)</f>
        <v>14.0623</v>
      </c>
      <c r="Q18" s="66">
        <f t="shared" si="7"/>
        <v>8</v>
      </c>
      <c r="R18" s="65">
        <f>VLOOKUP($A18,'Return Data'!$B$7:$R$2292,16,0)</f>
        <v>18.607800000000001</v>
      </c>
      <c r="S18" s="67">
        <f t="shared" si="6"/>
        <v>2</v>
      </c>
    </row>
    <row r="19" spans="1:19" x14ac:dyDescent="0.3">
      <c r="A19" s="63" t="s">
        <v>43</v>
      </c>
      <c r="B19" s="64">
        <f>VLOOKUP($A19,'Return Data'!$B$7:$R$2292,3,0)</f>
        <v>44531</v>
      </c>
      <c r="C19" s="65">
        <f>VLOOKUP($A19,'Return Data'!$B$7:$R$2292,4,0)</f>
        <v>395.17829999999998</v>
      </c>
      <c r="D19" s="65">
        <f>VLOOKUP($A19,'Return Data'!$B$7:$R$2292,10,0)</f>
        <v>5.6208</v>
      </c>
      <c r="E19" s="66">
        <f t="shared" si="0"/>
        <v>1</v>
      </c>
      <c r="F19" s="65">
        <f>VLOOKUP($A19,'Return Data'!$B$7:$R$2292,11,0)</f>
        <v>15.7128</v>
      </c>
      <c r="G19" s="66">
        <f t="shared" si="1"/>
        <v>2</v>
      </c>
      <c r="H19" s="65">
        <f>VLOOKUP($A19,'Return Data'!$B$7:$R$2292,12,0)</f>
        <v>21.8325</v>
      </c>
      <c r="I19" s="66">
        <f t="shared" si="2"/>
        <v>5</v>
      </c>
      <c r="J19" s="65">
        <f>VLOOKUP($A19,'Return Data'!$B$7:$R$2292,13,0)</f>
        <v>53.4711</v>
      </c>
      <c r="K19" s="66">
        <f t="shared" si="3"/>
        <v>2</v>
      </c>
      <c r="L19" s="65">
        <f>VLOOKUP($A19,'Return Data'!$B$7:$R$2292,17,0)</f>
        <v>27.352699999999999</v>
      </c>
      <c r="M19" s="66">
        <f t="shared" si="4"/>
        <v>3</v>
      </c>
      <c r="N19" s="65">
        <f>VLOOKUP($A19,'Return Data'!$B$7:$R$2292,14,0)</f>
        <v>17.818300000000001</v>
      </c>
      <c r="O19" s="66">
        <f t="shared" si="5"/>
        <v>6</v>
      </c>
      <c r="P19" s="65">
        <f>VLOOKUP($A19,'Return Data'!$B$7:$R$2292,15,0)</f>
        <v>14.06</v>
      </c>
      <c r="Q19" s="66">
        <f t="shared" si="7"/>
        <v>9</v>
      </c>
      <c r="R19" s="65">
        <f>VLOOKUP($A19,'Return Data'!$B$7:$R$2292,16,0)</f>
        <v>17.571200000000001</v>
      </c>
      <c r="S19" s="67">
        <f t="shared" si="6"/>
        <v>4</v>
      </c>
    </row>
    <row r="20" spans="1:19" x14ac:dyDescent="0.3">
      <c r="A20" s="63" t="s">
        <v>44</v>
      </c>
      <c r="B20" s="64">
        <f>VLOOKUP($A20,'Return Data'!$B$7:$R$2292,3,0)</f>
        <v>44531</v>
      </c>
      <c r="C20" s="65">
        <f>VLOOKUP($A20,'Return Data'!$B$7:$R$2292,4,0)</f>
        <v>16.41</v>
      </c>
      <c r="D20" s="65">
        <f>VLOOKUP($A20,'Return Data'!$B$7:$R$2292,10,0)</f>
        <v>1.7359</v>
      </c>
      <c r="E20" s="66">
        <f t="shared" si="0"/>
        <v>8</v>
      </c>
      <c r="F20" s="65">
        <f>VLOOKUP($A20,'Return Data'!$B$7:$R$2292,11,0)</f>
        <v>13.4855</v>
      </c>
      <c r="G20" s="66">
        <f t="shared" si="1"/>
        <v>8</v>
      </c>
      <c r="H20" s="65">
        <f>VLOOKUP($A20,'Return Data'!$B$7:$R$2292,12,0)</f>
        <v>18.569400000000002</v>
      </c>
      <c r="I20" s="66">
        <f t="shared" si="2"/>
        <v>10</v>
      </c>
      <c r="J20" s="65">
        <f>VLOOKUP($A20,'Return Data'!$B$7:$R$2292,13,0)</f>
        <v>38.015099999999997</v>
      </c>
      <c r="K20" s="66">
        <f t="shared" si="3"/>
        <v>8</v>
      </c>
      <c r="L20" s="65">
        <f>VLOOKUP($A20,'Return Data'!$B$7:$R$2292,17,0)</f>
        <v>23.617100000000001</v>
      </c>
      <c r="M20" s="66">
        <f t="shared" si="4"/>
        <v>7</v>
      </c>
      <c r="N20" s="65"/>
      <c r="O20" s="66"/>
      <c r="P20" s="65"/>
      <c r="Q20" s="66"/>
      <c r="R20" s="65">
        <f>VLOOKUP($A20,'Return Data'!$B$7:$R$2292,16,0)</f>
        <v>18.004799999999999</v>
      </c>
      <c r="S20" s="67">
        <f t="shared" si="6"/>
        <v>3</v>
      </c>
    </row>
    <row r="21" spans="1:19" x14ac:dyDescent="0.3">
      <c r="A21" s="63" t="s">
        <v>45</v>
      </c>
      <c r="B21" s="64">
        <f>VLOOKUP($A21,'Return Data'!$B$7:$R$2292,3,0)</f>
        <v>44531</v>
      </c>
      <c r="C21" s="65">
        <f>VLOOKUP($A21,'Return Data'!$B$7:$R$2292,4,0)</f>
        <v>98.575599999999994</v>
      </c>
      <c r="D21" s="65">
        <f>VLOOKUP($A21,'Return Data'!$B$7:$R$2292,10,0)</f>
        <v>-0.18720000000000001</v>
      </c>
      <c r="E21" s="66">
        <f t="shared" si="0"/>
        <v>12</v>
      </c>
      <c r="F21" s="65">
        <f>VLOOKUP($A21,'Return Data'!$B$7:$R$2292,11,0)</f>
        <v>11.999000000000001</v>
      </c>
      <c r="G21" s="66">
        <f t="shared" si="1"/>
        <v>11</v>
      </c>
      <c r="H21" s="65">
        <f>VLOOKUP($A21,'Return Data'!$B$7:$R$2292,12,0)</f>
        <v>18.677700000000002</v>
      </c>
      <c r="I21" s="66">
        <f t="shared" si="2"/>
        <v>9</v>
      </c>
      <c r="J21" s="65">
        <f>VLOOKUP($A21,'Return Data'!$B$7:$R$2292,13,0)</f>
        <v>35.5336</v>
      </c>
      <c r="K21" s="66">
        <f t="shared" si="3"/>
        <v>11</v>
      </c>
      <c r="L21" s="65">
        <f>VLOOKUP($A21,'Return Data'!$B$7:$R$2292,17,0)</f>
        <v>24.151499999999999</v>
      </c>
      <c r="M21" s="66">
        <f t="shared" si="4"/>
        <v>6</v>
      </c>
      <c r="N21" s="65">
        <f>VLOOKUP($A21,'Return Data'!$B$7:$R$2292,14,0)</f>
        <v>19.362200000000001</v>
      </c>
      <c r="O21" s="66">
        <f>RANK(N21,N$8:N$21,0)</f>
        <v>1</v>
      </c>
      <c r="P21" s="65">
        <f>VLOOKUP($A21,'Return Data'!$B$7:$R$2292,15,0)</f>
        <v>16.1509</v>
      </c>
      <c r="Q21" s="66">
        <f>RANK(P21,P$8:P$21,0)</f>
        <v>4</v>
      </c>
      <c r="R21" s="65">
        <f>VLOOKUP($A21,'Return Data'!$B$7:$R$2292,16,0)</f>
        <v>14.994400000000001</v>
      </c>
      <c r="S21" s="67">
        <f t="shared" si="6"/>
        <v>10</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1.893992857142857</v>
      </c>
      <c r="E23" s="74"/>
      <c r="F23" s="75">
        <f>AVERAGE(F8:F21)</f>
        <v>12.679999999999998</v>
      </c>
      <c r="G23" s="74"/>
      <c r="H23" s="75">
        <f>AVERAGE(H8:H21)</f>
        <v>20.407435714285718</v>
      </c>
      <c r="I23" s="74"/>
      <c r="J23" s="75">
        <f>AVERAGE(J8:J21)</f>
        <v>40.547157142857138</v>
      </c>
      <c r="K23" s="74"/>
      <c r="L23" s="75">
        <f>AVERAGE(L8:L21)</f>
        <v>23.897985714285717</v>
      </c>
      <c r="M23" s="74"/>
      <c r="N23" s="75">
        <f>AVERAGE(N8:N21)</f>
        <v>16.307992307692309</v>
      </c>
      <c r="O23" s="74"/>
      <c r="P23" s="75">
        <f>AVERAGE(P8:P21)</f>
        <v>14.128450000000001</v>
      </c>
      <c r="Q23" s="74"/>
      <c r="R23" s="75">
        <f>AVERAGE(R8:R21)</f>
        <v>15.750742857142857</v>
      </c>
      <c r="S23" s="76"/>
    </row>
    <row r="24" spans="1:19" x14ac:dyDescent="0.3">
      <c r="A24" s="73" t="s">
        <v>28</v>
      </c>
      <c r="B24" s="74"/>
      <c r="C24" s="74"/>
      <c r="D24" s="75">
        <f>MIN(D8:D21)</f>
        <v>-1.4986999999999999</v>
      </c>
      <c r="E24" s="74"/>
      <c r="F24" s="75">
        <f>MIN(F8:F21)</f>
        <v>5.0346000000000002</v>
      </c>
      <c r="G24" s="74"/>
      <c r="H24" s="75">
        <f>MIN(H8:H21)</f>
        <v>12.5985</v>
      </c>
      <c r="I24" s="74"/>
      <c r="J24" s="75">
        <f>MIN(J8:J21)</f>
        <v>28.806799999999999</v>
      </c>
      <c r="K24" s="74"/>
      <c r="L24" s="75">
        <f>MIN(L8:L21)</f>
        <v>18.1404</v>
      </c>
      <c r="M24" s="74"/>
      <c r="N24" s="75">
        <f>MIN(N8:N21)</f>
        <v>11.406000000000001</v>
      </c>
      <c r="O24" s="74"/>
      <c r="P24" s="75">
        <f>MIN(P8:P21)</f>
        <v>9.4682999999999993</v>
      </c>
      <c r="Q24" s="74"/>
      <c r="R24" s="75">
        <f>MIN(R8:R21)</f>
        <v>8.8796999999999997</v>
      </c>
      <c r="S24" s="76"/>
    </row>
    <row r="25" spans="1:19" ht="15" thickBot="1" x14ac:dyDescent="0.35">
      <c r="A25" s="77" t="s">
        <v>29</v>
      </c>
      <c r="B25" s="78"/>
      <c r="C25" s="78"/>
      <c r="D25" s="79">
        <f>MAX(D8:D21)</f>
        <v>5.6208</v>
      </c>
      <c r="E25" s="78"/>
      <c r="F25" s="79">
        <f>MAX(F8:F21)</f>
        <v>16.989799999999999</v>
      </c>
      <c r="G25" s="78"/>
      <c r="H25" s="79">
        <f>MAX(H8:H21)</f>
        <v>30.405899999999999</v>
      </c>
      <c r="I25" s="78"/>
      <c r="J25" s="79">
        <f>MAX(J8:J21)</f>
        <v>62.4495</v>
      </c>
      <c r="K25" s="78"/>
      <c r="L25" s="79">
        <f>MAX(L8:L21)</f>
        <v>32.933799999999998</v>
      </c>
      <c r="M25" s="78"/>
      <c r="N25" s="79">
        <f>MAX(N8:N21)</f>
        <v>19.362200000000001</v>
      </c>
      <c r="O25" s="78"/>
      <c r="P25" s="79">
        <f>MAX(P8:P21)</f>
        <v>17.8443</v>
      </c>
      <c r="Q25" s="78"/>
      <c r="R25" s="79">
        <f>MAX(R8:R21)</f>
        <v>20.090499999999999</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1894</v>
      </c>
      <c r="B8" s="64">
        <f>VLOOKUP($A8,'Return Data'!$B$7:$R$2292,3,0)</f>
        <v>44531</v>
      </c>
      <c r="C8" s="65">
        <f>VLOOKUP($A8,'Return Data'!$B$7:$R$2292,4,0)</f>
        <v>728.59</v>
      </c>
      <c r="D8" s="65">
        <f>VLOOKUP($A8,'Return Data'!$B$7:$R$2292,10,0)</f>
        <v>2.8733</v>
      </c>
      <c r="E8" s="66">
        <f>RANK(D8,D$8:D$34,0)</f>
        <v>13</v>
      </c>
      <c r="F8" s="65">
        <f>VLOOKUP($A8,'Return Data'!$B$7:$R$2292,11,0)</f>
        <v>17.782399999999999</v>
      </c>
      <c r="G8" s="66">
        <f>RANK(F8,F$8:F$34,0)</f>
        <v>10</v>
      </c>
      <c r="H8" s="65">
        <f>VLOOKUP($A8,'Return Data'!$B$7:$R$2292,12,0)</f>
        <v>24.9254</v>
      </c>
      <c r="I8" s="66">
        <f>RANK(H8,H$8:H$34,0)</f>
        <v>13</v>
      </c>
      <c r="J8" s="65">
        <f>VLOOKUP($A8,'Return Data'!$B$7:$R$2292,13,0)</f>
        <v>43.657899999999998</v>
      </c>
      <c r="K8" s="66">
        <f>RANK(J8,J$8:J$34,0)</f>
        <v>15</v>
      </c>
      <c r="L8" s="65">
        <f>VLOOKUP($A8,'Return Data'!$B$7:$R$2292,17,0)</f>
        <v>27.0688</v>
      </c>
      <c r="M8" s="66">
        <f>RANK(L8,L$8:L$34,0)</f>
        <v>7</v>
      </c>
      <c r="N8" s="65">
        <f>VLOOKUP($A8,'Return Data'!$B$7:$R$2292,14,0)</f>
        <v>21.439299999999999</v>
      </c>
      <c r="O8" s="66">
        <f>RANK(N8,N$8:N$34,0)</f>
        <v>7</v>
      </c>
      <c r="P8" s="65">
        <f>VLOOKUP($A8,'Return Data'!$B$7:$R$2292,15,0)</f>
        <v>16.902699999999999</v>
      </c>
      <c r="Q8" s="66">
        <f>RANK(P8,P$8:P$34,0)</f>
        <v>12</v>
      </c>
      <c r="R8" s="65">
        <f>VLOOKUP($A8,'Return Data'!$B$7:$R$2292,16,0)</f>
        <v>18.212499999999999</v>
      </c>
      <c r="S8" s="67">
        <f>RANK(R8,R$8:R$34,0)</f>
        <v>10</v>
      </c>
    </row>
    <row r="9" spans="1:20" x14ac:dyDescent="0.3">
      <c r="A9" s="63" t="s">
        <v>898</v>
      </c>
      <c r="B9" s="64">
        <f>VLOOKUP($A9,'Return Data'!$B$7:$R$2292,3,0)</f>
        <v>44531</v>
      </c>
      <c r="C9" s="65">
        <f>VLOOKUP($A9,'Return Data'!$B$7:$R$2292,4,0)</f>
        <v>22.03</v>
      </c>
      <c r="D9" s="65">
        <f>VLOOKUP($A9,'Return Data'!$B$7:$R$2292,10,0)</f>
        <v>3.8172000000000001</v>
      </c>
      <c r="E9" s="66">
        <f t="shared" ref="E9:E34" si="0">RANK(D9,D$8:D$34,0)</f>
        <v>9</v>
      </c>
      <c r="F9" s="65">
        <f>VLOOKUP($A9,'Return Data'!$B$7:$R$2292,11,0)</f>
        <v>22.2531</v>
      </c>
      <c r="G9" s="66">
        <f t="shared" ref="G9:G34" si="1">RANK(F9,F$8:F$34,0)</f>
        <v>2</v>
      </c>
      <c r="H9" s="65">
        <f>VLOOKUP($A9,'Return Data'!$B$7:$R$2292,12,0)</f>
        <v>33.272799999999997</v>
      </c>
      <c r="I9" s="66">
        <f t="shared" ref="I9:I34" si="2">RANK(H9,H$8:H$34,0)</f>
        <v>2</v>
      </c>
      <c r="J9" s="65">
        <f>VLOOKUP($A9,'Return Data'!$B$7:$R$2292,13,0)</f>
        <v>50.683999999999997</v>
      </c>
      <c r="K9" s="66">
        <f t="shared" ref="K9:K34" si="3">RANK(J9,J$8:J$34,0)</f>
        <v>5</v>
      </c>
      <c r="L9" s="65">
        <f>VLOOKUP($A9,'Return Data'!$B$7:$R$2292,17,0)</f>
        <v>34.933199999999999</v>
      </c>
      <c r="M9" s="66">
        <f t="shared" ref="M9:M34" si="4">RANK(L9,L$8:L$34,0)</f>
        <v>1</v>
      </c>
      <c r="N9" s="65"/>
      <c r="O9" s="66"/>
      <c r="P9" s="65"/>
      <c r="Q9" s="66"/>
      <c r="R9" s="65">
        <f>VLOOKUP($A9,'Return Data'!$B$7:$R$2292,16,0)</f>
        <v>28.887699999999999</v>
      </c>
      <c r="S9" s="67">
        <f t="shared" ref="S9:S34" si="5">RANK(R9,R$8:R$34,0)</f>
        <v>4</v>
      </c>
    </row>
    <row r="10" spans="1:20" x14ac:dyDescent="0.3">
      <c r="A10" s="63" t="s">
        <v>900</v>
      </c>
      <c r="B10" s="64">
        <f>VLOOKUP($A10,'Return Data'!$B$7:$R$2292,3,0)</f>
        <v>44531</v>
      </c>
      <c r="C10" s="65">
        <f>VLOOKUP($A10,'Return Data'!$B$7:$R$2292,4,0)</f>
        <v>60.4</v>
      </c>
      <c r="D10" s="65">
        <f>VLOOKUP($A10,'Return Data'!$B$7:$R$2292,10,0)</f>
        <v>0.51590000000000003</v>
      </c>
      <c r="E10" s="66">
        <f t="shared" si="0"/>
        <v>23</v>
      </c>
      <c r="F10" s="65">
        <f>VLOOKUP($A10,'Return Data'!$B$7:$R$2292,11,0)</f>
        <v>13.962300000000001</v>
      </c>
      <c r="G10" s="66">
        <f t="shared" si="1"/>
        <v>21</v>
      </c>
      <c r="H10" s="65">
        <f>VLOOKUP($A10,'Return Data'!$B$7:$R$2292,12,0)</f>
        <v>26.465699999999998</v>
      </c>
      <c r="I10" s="66">
        <f t="shared" si="2"/>
        <v>9</v>
      </c>
      <c r="J10" s="65">
        <f>VLOOKUP($A10,'Return Data'!$B$7:$R$2292,13,0)</f>
        <v>39.074399999999997</v>
      </c>
      <c r="K10" s="66">
        <f t="shared" si="3"/>
        <v>21</v>
      </c>
      <c r="L10" s="65">
        <f>VLOOKUP($A10,'Return Data'!$B$7:$R$2292,17,0)</f>
        <v>25.560600000000001</v>
      </c>
      <c r="M10" s="66">
        <f t="shared" si="4"/>
        <v>13</v>
      </c>
      <c r="N10" s="65">
        <f>VLOOKUP($A10,'Return Data'!$B$7:$R$2292,14,0)</f>
        <v>20.010100000000001</v>
      </c>
      <c r="O10" s="66">
        <f t="shared" ref="O10:O34" si="6">RANK(N10,N$8:N$34,0)</f>
        <v>14</v>
      </c>
      <c r="P10" s="65">
        <f>VLOOKUP($A10,'Return Data'!$B$7:$R$2292,15,0)</f>
        <v>15.8118</v>
      </c>
      <c r="Q10" s="66">
        <f t="shared" ref="Q10:Q34" si="7">RANK(P10,P$8:P$34,0)</f>
        <v>18</v>
      </c>
      <c r="R10" s="65">
        <f>VLOOKUP($A10,'Return Data'!$B$7:$R$2292,16,0)</f>
        <v>14.2254</v>
      </c>
      <c r="S10" s="67">
        <f t="shared" si="5"/>
        <v>24</v>
      </c>
    </row>
    <row r="11" spans="1:20" x14ac:dyDescent="0.3">
      <c r="A11" s="63" t="s">
        <v>902</v>
      </c>
      <c r="B11" s="64">
        <f>VLOOKUP($A11,'Return Data'!$B$7:$R$2292,3,0)</f>
        <v>44531</v>
      </c>
      <c r="C11" s="65">
        <f>VLOOKUP($A11,'Return Data'!$B$7:$R$2292,4,0)</f>
        <v>177.35</v>
      </c>
      <c r="D11" s="65">
        <f>VLOOKUP($A11,'Return Data'!$B$7:$R$2292,10,0)</f>
        <v>2.0367000000000002</v>
      </c>
      <c r="E11" s="66">
        <f t="shared" si="0"/>
        <v>15</v>
      </c>
      <c r="F11" s="65">
        <f>VLOOKUP($A11,'Return Data'!$B$7:$R$2292,11,0)</f>
        <v>17.9895</v>
      </c>
      <c r="G11" s="66">
        <f t="shared" si="1"/>
        <v>9</v>
      </c>
      <c r="H11" s="65">
        <f>VLOOKUP($A11,'Return Data'!$B$7:$R$2292,12,0)</f>
        <v>24.832799999999999</v>
      </c>
      <c r="I11" s="66">
        <f t="shared" si="2"/>
        <v>15</v>
      </c>
      <c r="J11" s="65">
        <f>VLOOKUP($A11,'Return Data'!$B$7:$R$2292,13,0)</f>
        <v>42.449800000000003</v>
      </c>
      <c r="K11" s="66">
        <f t="shared" si="3"/>
        <v>17</v>
      </c>
      <c r="L11" s="65">
        <f>VLOOKUP($A11,'Return Data'!$B$7:$R$2292,17,0)</f>
        <v>31.168399999999998</v>
      </c>
      <c r="M11" s="66">
        <f t="shared" si="4"/>
        <v>4</v>
      </c>
      <c r="N11" s="65">
        <f>VLOOKUP($A11,'Return Data'!$B$7:$R$2292,14,0)</f>
        <v>23.6021</v>
      </c>
      <c r="O11" s="66">
        <f t="shared" si="6"/>
        <v>2</v>
      </c>
      <c r="P11" s="65">
        <f>VLOOKUP($A11,'Return Data'!$B$7:$R$2292,15,0)</f>
        <v>21.067499999999999</v>
      </c>
      <c r="Q11" s="66">
        <f t="shared" si="7"/>
        <v>2</v>
      </c>
      <c r="R11" s="65">
        <f>VLOOKUP($A11,'Return Data'!$B$7:$R$2292,16,0)</f>
        <v>23.123200000000001</v>
      </c>
      <c r="S11" s="67">
        <f t="shared" si="5"/>
        <v>6</v>
      </c>
    </row>
    <row r="12" spans="1:20" x14ac:dyDescent="0.3">
      <c r="A12" s="63" t="s">
        <v>904</v>
      </c>
      <c r="B12" s="64">
        <f>VLOOKUP($A12,'Return Data'!$B$7:$R$2292,3,0)</f>
        <v>44531</v>
      </c>
      <c r="C12" s="65">
        <f>VLOOKUP($A12,'Return Data'!$B$7:$R$2292,4,0)</f>
        <v>376.178</v>
      </c>
      <c r="D12" s="65">
        <f>VLOOKUP($A12,'Return Data'!$B$7:$R$2292,10,0)</f>
        <v>-2.4977999999999998</v>
      </c>
      <c r="E12" s="66">
        <f t="shared" si="0"/>
        <v>27</v>
      </c>
      <c r="F12" s="65">
        <f>VLOOKUP($A12,'Return Data'!$B$7:$R$2292,11,0)</f>
        <v>8.8096999999999994</v>
      </c>
      <c r="G12" s="66">
        <f t="shared" si="1"/>
        <v>27</v>
      </c>
      <c r="H12" s="65">
        <f>VLOOKUP($A12,'Return Data'!$B$7:$R$2292,12,0)</f>
        <v>19.328399999999998</v>
      </c>
      <c r="I12" s="66">
        <f t="shared" si="2"/>
        <v>24</v>
      </c>
      <c r="J12" s="65">
        <f>VLOOKUP($A12,'Return Data'!$B$7:$R$2292,13,0)</f>
        <v>37.821899999999999</v>
      </c>
      <c r="K12" s="66">
        <f t="shared" si="3"/>
        <v>22</v>
      </c>
      <c r="L12" s="65">
        <f>VLOOKUP($A12,'Return Data'!$B$7:$R$2292,17,0)</f>
        <v>23.286799999999999</v>
      </c>
      <c r="M12" s="66">
        <f t="shared" si="4"/>
        <v>19</v>
      </c>
      <c r="N12" s="65">
        <f>VLOOKUP($A12,'Return Data'!$B$7:$R$2292,14,0)</f>
        <v>20.040600000000001</v>
      </c>
      <c r="O12" s="66">
        <f t="shared" si="6"/>
        <v>13</v>
      </c>
      <c r="P12" s="65">
        <f>VLOOKUP($A12,'Return Data'!$B$7:$R$2292,15,0)</f>
        <v>16.896100000000001</v>
      </c>
      <c r="Q12" s="66">
        <f t="shared" si="7"/>
        <v>13</v>
      </c>
      <c r="R12" s="65">
        <f>VLOOKUP($A12,'Return Data'!$B$7:$R$2292,16,0)</f>
        <v>17.299700000000001</v>
      </c>
      <c r="S12" s="67">
        <f t="shared" si="5"/>
        <v>14</v>
      </c>
    </row>
    <row r="13" spans="1:20" x14ac:dyDescent="0.3">
      <c r="A13" s="63" t="s">
        <v>906</v>
      </c>
      <c r="B13" s="64">
        <f>VLOOKUP($A13,'Return Data'!$B$7:$R$2292,3,0)</f>
        <v>44531</v>
      </c>
      <c r="C13" s="65">
        <f>VLOOKUP($A13,'Return Data'!$B$7:$R$2292,4,0)</f>
        <v>57.384999999999998</v>
      </c>
      <c r="D13" s="65">
        <f>VLOOKUP($A13,'Return Data'!$B$7:$R$2292,10,0)</f>
        <v>1.7445999999999999</v>
      </c>
      <c r="E13" s="66">
        <f t="shared" si="0"/>
        <v>16</v>
      </c>
      <c r="F13" s="65">
        <f>VLOOKUP($A13,'Return Data'!$B$7:$R$2292,11,0)</f>
        <v>14.808999999999999</v>
      </c>
      <c r="G13" s="66">
        <f t="shared" si="1"/>
        <v>16</v>
      </c>
      <c r="H13" s="65">
        <f>VLOOKUP($A13,'Return Data'!$B$7:$R$2292,12,0)</f>
        <v>21.134399999999999</v>
      </c>
      <c r="I13" s="66">
        <f t="shared" si="2"/>
        <v>21</v>
      </c>
      <c r="J13" s="65">
        <f>VLOOKUP($A13,'Return Data'!$B$7:$R$2292,13,0)</f>
        <v>42.826900000000002</v>
      </c>
      <c r="K13" s="66">
        <f t="shared" si="3"/>
        <v>16</v>
      </c>
      <c r="L13" s="65">
        <f>VLOOKUP($A13,'Return Data'!$B$7:$R$2292,17,0)</f>
        <v>27.503299999999999</v>
      </c>
      <c r="M13" s="66">
        <f t="shared" si="4"/>
        <v>6</v>
      </c>
      <c r="N13" s="65">
        <f>VLOOKUP($A13,'Return Data'!$B$7:$R$2292,14,0)</f>
        <v>21.9498</v>
      </c>
      <c r="O13" s="66">
        <f t="shared" si="6"/>
        <v>5</v>
      </c>
      <c r="P13" s="65">
        <f>VLOOKUP($A13,'Return Data'!$B$7:$R$2292,15,0)</f>
        <v>19.497699999999998</v>
      </c>
      <c r="Q13" s="66">
        <f t="shared" si="7"/>
        <v>4</v>
      </c>
      <c r="R13" s="65">
        <f>VLOOKUP($A13,'Return Data'!$B$7:$R$2292,16,0)</f>
        <v>16.8645</v>
      </c>
      <c r="S13" s="67">
        <f t="shared" si="5"/>
        <v>16</v>
      </c>
    </row>
    <row r="14" spans="1:20" x14ac:dyDescent="0.3">
      <c r="A14" s="63" t="s">
        <v>909</v>
      </c>
      <c r="B14" s="64">
        <f>VLOOKUP($A14,'Return Data'!$B$7:$R$2292,3,0)</f>
        <v>44531</v>
      </c>
      <c r="C14" s="65">
        <f>VLOOKUP($A14,'Return Data'!$B$7:$R$2292,4,0)</f>
        <v>132.2629</v>
      </c>
      <c r="D14" s="65">
        <f>VLOOKUP($A14,'Return Data'!$B$7:$R$2292,10,0)</f>
        <v>4.0815999999999999</v>
      </c>
      <c r="E14" s="66">
        <f t="shared" si="0"/>
        <v>8</v>
      </c>
      <c r="F14" s="65">
        <f>VLOOKUP($A14,'Return Data'!$B$7:$R$2292,11,0)</f>
        <v>16.313500000000001</v>
      </c>
      <c r="G14" s="66">
        <f t="shared" si="1"/>
        <v>14</v>
      </c>
      <c r="H14" s="65">
        <f>VLOOKUP($A14,'Return Data'!$B$7:$R$2292,12,0)</f>
        <v>23.946999999999999</v>
      </c>
      <c r="I14" s="66">
        <f t="shared" si="2"/>
        <v>17</v>
      </c>
      <c r="J14" s="65">
        <f>VLOOKUP($A14,'Return Data'!$B$7:$R$2292,13,0)</f>
        <v>46.005200000000002</v>
      </c>
      <c r="K14" s="66">
        <f t="shared" si="3"/>
        <v>10</v>
      </c>
      <c r="L14" s="65">
        <f>VLOOKUP($A14,'Return Data'!$B$7:$R$2292,17,0)</f>
        <v>25.845400000000001</v>
      </c>
      <c r="M14" s="66">
        <f t="shared" si="4"/>
        <v>12</v>
      </c>
      <c r="N14" s="65">
        <f>VLOOKUP($A14,'Return Data'!$B$7:$R$2292,14,0)</f>
        <v>18.102699999999999</v>
      </c>
      <c r="O14" s="66">
        <f t="shared" si="6"/>
        <v>17</v>
      </c>
      <c r="P14" s="65">
        <f>VLOOKUP($A14,'Return Data'!$B$7:$R$2292,15,0)</f>
        <v>15.126300000000001</v>
      </c>
      <c r="Q14" s="66">
        <f t="shared" si="7"/>
        <v>20</v>
      </c>
      <c r="R14" s="65">
        <f>VLOOKUP($A14,'Return Data'!$B$7:$R$2292,16,0)</f>
        <v>15.8185</v>
      </c>
      <c r="S14" s="67">
        <f t="shared" si="5"/>
        <v>19</v>
      </c>
    </row>
    <row r="15" spans="1:20" x14ac:dyDescent="0.3">
      <c r="A15" s="63" t="s">
        <v>2023</v>
      </c>
      <c r="B15" s="64">
        <f>VLOOKUP($A15,'Return Data'!$B$7:$R$2292,3,0)</f>
        <v>44531</v>
      </c>
      <c r="C15" s="65">
        <f>VLOOKUP($A15,'Return Data'!$B$7:$R$2292,4,0)</f>
        <v>188.905</v>
      </c>
      <c r="D15" s="65">
        <f>VLOOKUP($A15,'Return Data'!$B$7:$R$2292,10,0)</f>
        <v>5.5518000000000001</v>
      </c>
      <c r="E15" s="66">
        <f t="shared" si="0"/>
        <v>5</v>
      </c>
      <c r="F15" s="65">
        <f>VLOOKUP($A15,'Return Data'!$B$7:$R$2292,11,0)</f>
        <v>17.357099999999999</v>
      </c>
      <c r="G15" s="66">
        <f t="shared" si="1"/>
        <v>11</v>
      </c>
      <c r="H15" s="65">
        <f>VLOOKUP($A15,'Return Data'!$B$7:$R$2292,12,0)</f>
        <v>24.843</v>
      </c>
      <c r="I15" s="66">
        <f t="shared" si="2"/>
        <v>14</v>
      </c>
      <c r="J15" s="65">
        <f>VLOOKUP($A15,'Return Data'!$B$7:$R$2292,13,0)</f>
        <v>51.566600000000001</v>
      </c>
      <c r="K15" s="66">
        <f t="shared" si="3"/>
        <v>3</v>
      </c>
      <c r="L15" s="65">
        <f>VLOOKUP($A15,'Return Data'!$B$7:$R$2292,17,0)</f>
        <v>26.663499999999999</v>
      </c>
      <c r="M15" s="66">
        <f t="shared" si="4"/>
        <v>9</v>
      </c>
      <c r="N15" s="65">
        <f>VLOOKUP($A15,'Return Data'!$B$7:$R$2292,14,0)</f>
        <v>20.444500000000001</v>
      </c>
      <c r="O15" s="66">
        <f t="shared" si="6"/>
        <v>11</v>
      </c>
      <c r="P15" s="65">
        <f>VLOOKUP($A15,'Return Data'!$B$7:$R$2292,15,0)</f>
        <v>16.534600000000001</v>
      </c>
      <c r="Q15" s="66">
        <f t="shared" si="7"/>
        <v>15</v>
      </c>
      <c r="R15" s="65">
        <f>VLOOKUP($A15,'Return Data'!$B$7:$R$2292,16,0)</f>
        <v>12.335599999999999</v>
      </c>
      <c r="S15" s="67">
        <f t="shared" si="5"/>
        <v>27</v>
      </c>
    </row>
    <row r="16" spans="1:20" x14ac:dyDescent="0.3">
      <c r="A16" s="63" t="s">
        <v>910</v>
      </c>
      <c r="B16" s="64">
        <f>VLOOKUP($A16,'Return Data'!$B$7:$R$2292,3,0)</f>
        <v>44531</v>
      </c>
      <c r="C16" s="65">
        <f>VLOOKUP($A16,'Return Data'!$B$7:$R$2292,4,0)</f>
        <v>16.39</v>
      </c>
      <c r="D16" s="65">
        <f>VLOOKUP($A16,'Return Data'!$B$7:$R$2292,10,0)</f>
        <v>1.0980000000000001</v>
      </c>
      <c r="E16" s="66">
        <f t="shared" si="0"/>
        <v>19</v>
      </c>
      <c r="F16" s="65">
        <f>VLOOKUP($A16,'Return Data'!$B$7:$R$2292,11,0)</f>
        <v>14.2845</v>
      </c>
      <c r="G16" s="66">
        <f t="shared" si="1"/>
        <v>19</v>
      </c>
      <c r="H16" s="65">
        <f>VLOOKUP($A16,'Return Data'!$B$7:$R$2292,12,0)</f>
        <v>21.902200000000001</v>
      </c>
      <c r="I16" s="66">
        <f t="shared" si="2"/>
        <v>20</v>
      </c>
      <c r="J16" s="65">
        <f>VLOOKUP($A16,'Return Data'!$B$7:$R$2292,13,0)</f>
        <v>39.708100000000002</v>
      </c>
      <c r="K16" s="66">
        <f t="shared" si="3"/>
        <v>19</v>
      </c>
      <c r="L16" s="65">
        <f>VLOOKUP($A16,'Return Data'!$B$7:$R$2292,17,0)</f>
        <v>24.9102</v>
      </c>
      <c r="M16" s="66">
        <f t="shared" si="4"/>
        <v>15</v>
      </c>
      <c r="N16" s="65"/>
      <c r="O16" s="66"/>
      <c r="P16" s="65"/>
      <c r="Q16" s="66"/>
      <c r="R16" s="65">
        <f>VLOOKUP($A16,'Return Data'!$B$7:$R$2292,16,0)</f>
        <v>20.226800000000001</v>
      </c>
      <c r="S16" s="67">
        <f t="shared" si="5"/>
        <v>8</v>
      </c>
    </row>
    <row r="17" spans="1:19" x14ac:dyDescent="0.3">
      <c r="A17" s="63" t="s">
        <v>913</v>
      </c>
      <c r="B17" s="64">
        <f>VLOOKUP($A17,'Return Data'!$B$7:$R$2292,3,0)</f>
        <v>44531</v>
      </c>
      <c r="C17" s="65">
        <f>VLOOKUP($A17,'Return Data'!$B$7:$R$2292,4,0)</f>
        <v>567.29999999999995</v>
      </c>
      <c r="D17" s="65">
        <f>VLOOKUP($A17,'Return Data'!$B$7:$R$2292,10,0)</f>
        <v>6.5452000000000004</v>
      </c>
      <c r="E17" s="66">
        <f t="shared" si="0"/>
        <v>2</v>
      </c>
      <c r="F17" s="65">
        <f>VLOOKUP($A17,'Return Data'!$B$7:$R$2292,11,0)</f>
        <v>19.321000000000002</v>
      </c>
      <c r="G17" s="66">
        <f t="shared" si="1"/>
        <v>6</v>
      </c>
      <c r="H17" s="65">
        <f>VLOOKUP($A17,'Return Data'!$B$7:$R$2292,12,0)</f>
        <v>26.816299999999998</v>
      </c>
      <c r="I17" s="66">
        <f t="shared" si="2"/>
        <v>7</v>
      </c>
      <c r="J17" s="65">
        <f>VLOOKUP($A17,'Return Data'!$B$7:$R$2292,13,0)</f>
        <v>50.725299999999997</v>
      </c>
      <c r="K17" s="66">
        <f t="shared" si="3"/>
        <v>4</v>
      </c>
      <c r="L17" s="65">
        <f>VLOOKUP($A17,'Return Data'!$B$7:$R$2292,17,0)</f>
        <v>26.571000000000002</v>
      </c>
      <c r="M17" s="66">
        <f t="shared" si="4"/>
        <v>11</v>
      </c>
      <c r="N17" s="65">
        <f>VLOOKUP($A17,'Return Data'!$B$7:$R$2292,14,0)</f>
        <v>20.1343</v>
      </c>
      <c r="O17" s="66">
        <f t="shared" si="6"/>
        <v>12</v>
      </c>
      <c r="P17" s="65">
        <f>VLOOKUP($A17,'Return Data'!$B$7:$R$2292,15,0)</f>
        <v>16.177700000000002</v>
      </c>
      <c r="Q17" s="66">
        <f t="shared" si="7"/>
        <v>16</v>
      </c>
      <c r="R17" s="65">
        <f>VLOOKUP($A17,'Return Data'!$B$7:$R$2292,16,0)</f>
        <v>15.7143</v>
      </c>
      <c r="S17" s="67">
        <f t="shared" si="5"/>
        <v>20</v>
      </c>
    </row>
    <row r="18" spans="1:19" x14ac:dyDescent="0.3">
      <c r="A18" s="63" t="s">
        <v>914</v>
      </c>
      <c r="B18" s="64">
        <f>VLOOKUP($A18,'Return Data'!$B$7:$R$2292,3,0)</f>
        <v>44531</v>
      </c>
      <c r="C18" s="65">
        <f>VLOOKUP($A18,'Return Data'!$B$7:$R$2292,4,0)</f>
        <v>75.400000000000006</v>
      </c>
      <c r="D18" s="65">
        <f>VLOOKUP($A18,'Return Data'!$B$7:$R$2292,10,0)</f>
        <v>0.92359999999999998</v>
      </c>
      <c r="E18" s="66">
        <f t="shared" si="0"/>
        <v>21</v>
      </c>
      <c r="F18" s="65">
        <f>VLOOKUP($A18,'Return Data'!$B$7:$R$2292,11,0)</f>
        <v>11.2423</v>
      </c>
      <c r="G18" s="66">
        <f t="shared" si="1"/>
        <v>26</v>
      </c>
      <c r="H18" s="65">
        <f>VLOOKUP($A18,'Return Data'!$B$7:$R$2292,12,0)</f>
        <v>19.644600000000001</v>
      </c>
      <c r="I18" s="66">
        <f t="shared" si="2"/>
        <v>23</v>
      </c>
      <c r="J18" s="65">
        <f>VLOOKUP($A18,'Return Data'!$B$7:$R$2292,13,0)</f>
        <v>37.1158</v>
      </c>
      <c r="K18" s="66">
        <f t="shared" si="3"/>
        <v>23</v>
      </c>
      <c r="L18" s="65">
        <f>VLOOKUP($A18,'Return Data'!$B$7:$R$2292,17,0)</f>
        <v>22.954899999999999</v>
      </c>
      <c r="M18" s="66">
        <f t="shared" si="4"/>
        <v>20</v>
      </c>
      <c r="N18" s="65">
        <f>VLOOKUP($A18,'Return Data'!$B$7:$R$2292,14,0)</f>
        <v>16.964500000000001</v>
      </c>
      <c r="O18" s="66">
        <f t="shared" si="6"/>
        <v>21</v>
      </c>
      <c r="P18" s="65">
        <f>VLOOKUP($A18,'Return Data'!$B$7:$R$2292,15,0)</f>
        <v>16.1616</v>
      </c>
      <c r="Q18" s="66">
        <f t="shared" si="7"/>
        <v>17</v>
      </c>
      <c r="R18" s="65">
        <f>VLOOKUP($A18,'Return Data'!$B$7:$R$2292,16,0)</f>
        <v>14.346</v>
      </c>
      <c r="S18" s="67">
        <f t="shared" si="5"/>
        <v>23</v>
      </c>
    </row>
    <row r="19" spans="1:19" x14ac:dyDescent="0.3">
      <c r="A19" s="63" t="s">
        <v>917</v>
      </c>
      <c r="B19" s="64">
        <f>VLOOKUP($A19,'Return Data'!$B$7:$R$2292,3,0)</f>
        <v>44531</v>
      </c>
      <c r="C19" s="65">
        <f>VLOOKUP($A19,'Return Data'!$B$7:$R$2292,4,0)</f>
        <v>58.44</v>
      </c>
      <c r="D19" s="65">
        <f>VLOOKUP($A19,'Return Data'!$B$7:$R$2292,10,0)</f>
        <v>1.3176000000000001</v>
      </c>
      <c r="E19" s="66">
        <f t="shared" si="0"/>
        <v>17</v>
      </c>
      <c r="F19" s="65">
        <f>VLOOKUP($A19,'Return Data'!$B$7:$R$2292,11,0)</f>
        <v>13.3657</v>
      </c>
      <c r="G19" s="66">
        <f t="shared" si="1"/>
        <v>22</v>
      </c>
      <c r="H19" s="65">
        <f>VLOOKUP($A19,'Return Data'!$B$7:$R$2292,12,0)</f>
        <v>17.5855</v>
      </c>
      <c r="I19" s="66">
        <f t="shared" si="2"/>
        <v>26</v>
      </c>
      <c r="J19" s="65">
        <f>VLOOKUP($A19,'Return Data'!$B$7:$R$2292,13,0)</f>
        <v>35.183900000000001</v>
      </c>
      <c r="K19" s="66">
        <f t="shared" si="3"/>
        <v>24</v>
      </c>
      <c r="L19" s="65">
        <f>VLOOKUP($A19,'Return Data'!$B$7:$R$2292,17,0)</f>
        <v>20.8232</v>
      </c>
      <c r="M19" s="66">
        <f t="shared" si="4"/>
        <v>24</v>
      </c>
      <c r="N19" s="65">
        <f>VLOOKUP($A19,'Return Data'!$B$7:$R$2292,14,0)</f>
        <v>17.9847</v>
      </c>
      <c r="O19" s="66">
        <f t="shared" si="6"/>
        <v>18</v>
      </c>
      <c r="P19" s="65">
        <f>VLOOKUP($A19,'Return Data'!$B$7:$R$2292,15,0)</f>
        <v>18.508199999999999</v>
      </c>
      <c r="Q19" s="66">
        <f t="shared" si="7"/>
        <v>6</v>
      </c>
      <c r="R19" s="65">
        <f>VLOOKUP($A19,'Return Data'!$B$7:$R$2292,16,0)</f>
        <v>17.6006</v>
      </c>
      <c r="S19" s="67">
        <f t="shared" si="5"/>
        <v>13</v>
      </c>
    </row>
    <row r="20" spans="1:19" x14ac:dyDescent="0.3">
      <c r="A20" s="63" t="s">
        <v>919</v>
      </c>
      <c r="B20" s="64">
        <f>VLOOKUP($A20,'Return Data'!$B$7:$R$2292,3,0)</f>
        <v>44531</v>
      </c>
      <c r="C20" s="65">
        <f>VLOOKUP($A20,'Return Data'!$B$7:$R$2292,4,0)</f>
        <v>209.31899999999999</v>
      </c>
      <c r="D20" s="65">
        <f>VLOOKUP($A20,'Return Data'!$B$7:$R$2292,10,0)</f>
        <v>-0.59930000000000005</v>
      </c>
      <c r="E20" s="66">
        <f t="shared" si="0"/>
        <v>26</v>
      </c>
      <c r="F20" s="65">
        <f>VLOOKUP($A20,'Return Data'!$B$7:$R$2292,11,0)</f>
        <v>11.2783</v>
      </c>
      <c r="G20" s="66">
        <f t="shared" si="1"/>
        <v>25</v>
      </c>
      <c r="H20" s="65">
        <f>VLOOKUP($A20,'Return Data'!$B$7:$R$2292,12,0)</f>
        <v>18.635999999999999</v>
      </c>
      <c r="I20" s="66">
        <f t="shared" si="2"/>
        <v>25</v>
      </c>
      <c r="J20" s="65">
        <f>VLOOKUP($A20,'Return Data'!$B$7:$R$2292,13,0)</f>
        <v>34.221899999999998</v>
      </c>
      <c r="K20" s="66">
        <f t="shared" si="3"/>
        <v>27</v>
      </c>
      <c r="L20" s="65">
        <f>VLOOKUP($A20,'Return Data'!$B$7:$R$2292,17,0)</f>
        <v>24.081900000000001</v>
      </c>
      <c r="M20" s="66">
        <f t="shared" si="4"/>
        <v>17</v>
      </c>
      <c r="N20" s="65">
        <f>VLOOKUP($A20,'Return Data'!$B$7:$R$2292,14,0)</f>
        <v>20.857700000000001</v>
      </c>
      <c r="O20" s="66">
        <f t="shared" si="6"/>
        <v>9</v>
      </c>
      <c r="P20" s="65">
        <f>VLOOKUP($A20,'Return Data'!$B$7:$R$2292,15,0)</f>
        <v>17.620899999999999</v>
      </c>
      <c r="Q20" s="66">
        <f t="shared" si="7"/>
        <v>11</v>
      </c>
      <c r="R20" s="65">
        <f>VLOOKUP($A20,'Return Data'!$B$7:$R$2292,16,0)</f>
        <v>17.2133</v>
      </c>
      <c r="S20" s="67">
        <f t="shared" si="5"/>
        <v>15</v>
      </c>
    </row>
    <row r="21" spans="1:19" x14ac:dyDescent="0.3">
      <c r="A21" s="63" t="s">
        <v>920</v>
      </c>
      <c r="B21" s="64">
        <f>VLOOKUP($A21,'Return Data'!$B$7:$R$2292,3,0)</f>
        <v>44531</v>
      </c>
      <c r="C21" s="65">
        <f>VLOOKUP($A21,'Return Data'!$B$7:$R$2292,4,0)</f>
        <v>75.063999999999993</v>
      </c>
      <c r="D21" s="65">
        <f>VLOOKUP($A21,'Return Data'!$B$7:$R$2292,10,0)</f>
        <v>2.8231999999999999</v>
      </c>
      <c r="E21" s="66">
        <f t="shared" si="0"/>
        <v>14</v>
      </c>
      <c r="F21" s="65">
        <f>VLOOKUP($A21,'Return Data'!$B$7:$R$2292,11,0)</f>
        <v>15.787699999999999</v>
      </c>
      <c r="G21" s="66">
        <f t="shared" si="1"/>
        <v>15</v>
      </c>
      <c r="H21" s="65">
        <f>VLOOKUP($A21,'Return Data'!$B$7:$R$2292,12,0)</f>
        <v>23.888400000000001</v>
      </c>
      <c r="I21" s="66">
        <f t="shared" si="2"/>
        <v>18</v>
      </c>
      <c r="J21" s="65">
        <f>VLOOKUP($A21,'Return Data'!$B$7:$R$2292,13,0)</f>
        <v>34.687399999999997</v>
      </c>
      <c r="K21" s="66">
        <f t="shared" si="3"/>
        <v>25</v>
      </c>
      <c r="L21" s="65">
        <f>VLOOKUP($A21,'Return Data'!$B$7:$R$2292,17,0)</f>
        <v>21.635200000000001</v>
      </c>
      <c r="M21" s="66">
        <f t="shared" si="4"/>
        <v>23</v>
      </c>
      <c r="N21" s="65">
        <f>VLOOKUP($A21,'Return Data'!$B$7:$R$2292,14,0)</f>
        <v>16.255099999999999</v>
      </c>
      <c r="O21" s="66">
        <f t="shared" si="6"/>
        <v>22</v>
      </c>
      <c r="P21" s="65">
        <f>VLOOKUP($A21,'Return Data'!$B$7:$R$2292,15,0)</f>
        <v>14.962899999999999</v>
      </c>
      <c r="Q21" s="66">
        <f t="shared" si="7"/>
        <v>21</v>
      </c>
      <c r="R21" s="65">
        <f>VLOOKUP($A21,'Return Data'!$B$7:$R$2292,16,0)</f>
        <v>15.0246</v>
      </c>
      <c r="S21" s="67">
        <f t="shared" si="5"/>
        <v>22</v>
      </c>
    </row>
    <row r="22" spans="1:19" x14ac:dyDescent="0.3">
      <c r="A22" s="63" t="s">
        <v>922</v>
      </c>
      <c r="B22" s="64">
        <f>VLOOKUP($A22,'Return Data'!$B$7:$R$2292,3,0)</f>
        <v>44531</v>
      </c>
      <c r="C22" s="65">
        <f>VLOOKUP($A22,'Return Data'!$B$7:$R$2292,4,0)</f>
        <v>26.405200000000001</v>
      </c>
      <c r="D22" s="65">
        <f>VLOOKUP($A22,'Return Data'!$B$7:$R$2292,10,0)</f>
        <v>3.5038999999999998</v>
      </c>
      <c r="E22" s="66">
        <f t="shared" si="0"/>
        <v>10</v>
      </c>
      <c r="F22" s="65">
        <f>VLOOKUP($A22,'Return Data'!$B$7:$R$2292,11,0)</f>
        <v>18.620100000000001</v>
      </c>
      <c r="G22" s="66">
        <f t="shared" si="1"/>
        <v>8</v>
      </c>
      <c r="H22" s="65">
        <f>VLOOKUP($A22,'Return Data'!$B$7:$R$2292,12,0)</f>
        <v>26.615100000000002</v>
      </c>
      <c r="I22" s="66">
        <f t="shared" si="2"/>
        <v>8</v>
      </c>
      <c r="J22" s="65">
        <f>VLOOKUP($A22,'Return Data'!$B$7:$R$2292,13,0)</f>
        <v>40.3733</v>
      </c>
      <c r="K22" s="66">
        <f t="shared" si="3"/>
        <v>18</v>
      </c>
      <c r="L22" s="65">
        <f>VLOOKUP($A22,'Return Data'!$B$7:$R$2292,17,0)</f>
        <v>24.720400000000001</v>
      </c>
      <c r="M22" s="66">
        <f t="shared" si="4"/>
        <v>16</v>
      </c>
      <c r="N22" s="65">
        <f>VLOOKUP($A22,'Return Data'!$B$7:$R$2292,14,0)</f>
        <v>20.8597</v>
      </c>
      <c r="O22" s="66">
        <f t="shared" si="6"/>
        <v>8</v>
      </c>
      <c r="P22" s="65">
        <f>VLOOKUP($A22,'Return Data'!$B$7:$R$2292,15,0)</f>
        <v>18.450299999999999</v>
      </c>
      <c r="Q22" s="66">
        <f t="shared" si="7"/>
        <v>7</v>
      </c>
      <c r="R22" s="65">
        <f>VLOOKUP($A22,'Return Data'!$B$7:$R$2292,16,0)</f>
        <v>15.4222</v>
      </c>
      <c r="S22" s="67">
        <f t="shared" si="5"/>
        <v>21</v>
      </c>
    </row>
    <row r="23" spans="1:19" x14ac:dyDescent="0.3">
      <c r="A23" s="63" t="s">
        <v>924</v>
      </c>
      <c r="B23" s="64">
        <f>VLOOKUP($A23,'Return Data'!$B$7:$R$2292,3,0)</f>
        <v>44531</v>
      </c>
      <c r="C23" s="65">
        <f>VLOOKUP($A23,'Return Data'!$B$7:$R$2292,4,0)</f>
        <v>17.385999999999999</v>
      </c>
      <c r="D23" s="65">
        <f>VLOOKUP($A23,'Return Data'!$B$7:$R$2292,10,0)</f>
        <v>5.9733999999999998</v>
      </c>
      <c r="E23" s="66">
        <f t="shared" si="0"/>
        <v>3</v>
      </c>
      <c r="F23" s="65">
        <f>VLOOKUP($A23,'Return Data'!$B$7:$R$2292,11,0)</f>
        <v>19.716899999999999</v>
      </c>
      <c r="G23" s="66">
        <f t="shared" si="1"/>
        <v>4</v>
      </c>
      <c r="H23" s="65">
        <f>VLOOKUP($A23,'Return Data'!$B$7:$R$2292,12,0)</f>
        <v>29.529699999999998</v>
      </c>
      <c r="I23" s="66">
        <f t="shared" si="2"/>
        <v>4</v>
      </c>
      <c r="J23" s="65">
        <f>VLOOKUP($A23,'Return Data'!$B$7:$R$2292,13,0)</f>
        <v>54.620600000000003</v>
      </c>
      <c r="K23" s="66">
        <f t="shared" si="3"/>
        <v>1</v>
      </c>
      <c r="L23" s="65"/>
      <c r="M23" s="66"/>
      <c r="N23" s="65"/>
      <c r="O23" s="66"/>
      <c r="P23" s="65"/>
      <c r="Q23" s="66"/>
      <c r="R23" s="65">
        <f>VLOOKUP($A23,'Return Data'!$B$7:$R$2292,16,0)</f>
        <v>33.318399999999997</v>
      </c>
      <c r="S23" s="67">
        <f t="shared" si="5"/>
        <v>1</v>
      </c>
    </row>
    <row r="24" spans="1:19" x14ac:dyDescent="0.3">
      <c r="A24" s="63" t="s">
        <v>926</v>
      </c>
      <c r="B24" s="64">
        <f>VLOOKUP($A24,'Return Data'!$B$7:$R$2292,3,0)</f>
        <v>44531</v>
      </c>
      <c r="C24" s="65">
        <f>VLOOKUP($A24,'Return Data'!$B$7:$R$2292,4,0)</f>
        <v>104.93600000000001</v>
      </c>
      <c r="D24" s="65">
        <f>VLOOKUP($A24,'Return Data'!$B$7:$R$2292,10,0)</f>
        <v>1.2045999999999999</v>
      </c>
      <c r="E24" s="66">
        <f t="shared" si="0"/>
        <v>18</v>
      </c>
      <c r="F24" s="65">
        <f>VLOOKUP($A24,'Return Data'!$B$7:$R$2292,11,0)</f>
        <v>14.592700000000001</v>
      </c>
      <c r="G24" s="66">
        <f t="shared" si="1"/>
        <v>17</v>
      </c>
      <c r="H24" s="65">
        <f>VLOOKUP($A24,'Return Data'!$B$7:$R$2292,12,0)</f>
        <v>24.1435</v>
      </c>
      <c r="I24" s="66">
        <f t="shared" si="2"/>
        <v>16</v>
      </c>
      <c r="J24" s="65">
        <f>VLOOKUP($A24,'Return Data'!$B$7:$R$2292,13,0)</f>
        <v>45.485799999999998</v>
      </c>
      <c r="K24" s="66">
        <f t="shared" si="3"/>
        <v>12</v>
      </c>
      <c r="L24" s="65">
        <f>VLOOKUP($A24,'Return Data'!$B$7:$R$2292,17,0)</f>
        <v>31.1096</v>
      </c>
      <c r="M24" s="66">
        <f t="shared" si="4"/>
        <v>5</v>
      </c>
      <c r="N24" s="65">
        <f>VLOOKUP($A24,'Return Data'!$B$7:$R$2292,14,0)</f>
        <v>26.198899999999998</v>
      </c>
      <c r="O24" s="66">
        <f t="shared" si="6"/>
        <v>1</v>
      </c>
      <c r="P24" s="65">
        <f>VLOOKUP($A24,'Return Data'!$B$7:$R$2292,15,0)</f>
        <v>22.600200000000001</v>
      </c>
      <c r="Q24" s="66">
        <f t="shared" si="7"/>
        <v>1</v>
      </c>
      <c r="R24" s="65">
        <f>VLOOKUP($A24,'Return Data'!$B$7:$R$2292,16,0)</f>
        <v>25.312899999999999</v>
      </c>
      <c r="S24" s="67">
        <f t="shared" si="5"/>
        <v>5</v>
      </c>
    </row>
    <row r="25" spans="1:19" x14ac:dyDescent="0.3">
      <c r="A25" s="63" t="s">
        <v>928</v>
      </c>
      <c r="B25" s="64">
        <f>VLOOKUP($A25,'Return Data'!$B$7:$R$2292,3,0)</f>
        <v>44531</v>
      </c>
      <c r="C25" s="65">
        <f>VLOOKUP($A25,'Return Data'!$B$7:$R$2292,4,0)</f>
        <v>17.3064</v>
      </c>
      <c r="D25" s="65">
        <f>VLOOKUP($A25,'Return Data'!$B$7:$R$2292,10,0)</f>
        <v>0.7</v>
      </c>
      <c r="E25" s="66">
        <f t="shared" si="0"/>
        <v>22</v>
      </c>
      <c r="F25" s="65">
        <f>VLOOKUP($A25,'Return Data'!$B$7:$R$2292,11,0)</f>
        <v>19.6449</v>
      </c>
      <c r="G25" s="66">
        <f t="shared" si="1"/>
        <v>5</v>
      </c>
      <c r="H25" s="65">
        <f>VLOOKUP($A25,'Return Data'!$B$7:$R$2292,12,0)</f>
        <v>27.426300000000001</v>
      </c>
      <c r="I25" s="66">
        <f t="shared" si="2"/>
        <v>6</v>
      </c>
      <c r="J25" s="65">
        <f>VLOOKUP($A25,'Return Data'!$B$7:$R$2292,13,0)</f>
        <v>49.920699999999997</v>
      </c>
      <c r="K25" s="66">
        <f t="shared" si="3"/>
        <v>6</v>
      </c>
      <c r="L25" s="65"/>
      <c r="M25" s="66"/>
      <c r="N25" s="65"/>
      <c r="O25" s="66"/>
      <c r="P25" s="65"/>
      <c r="Q25" s="66"/>
      <c r="R25" s="65">
        <f>VLOOKUP($A25,'Return Data'!$B$7:$R$2292,16,0)</f>
        <v>29.432400000000001</v>
      </c>
      <c r="S25" s="67">
        <f t="shared" si="5"/>
        <v>3</v>
      </c>
    </row>
    <row r="26" spans="1:19" x14ac:dyDescent="0.3">
      <c r="A26" s="63" t="s">
        <v>2011</v>
      </c>
      <c r="B26" s="64">
        <f>VLOOKUP($A26,'Return Data'!$B$7:$R$2292,3,0)</f>
        <v>44531</v>
      </c>
      <c r="C26" s="65">
        <f>VLOOKUP($A26,'Return Data'!$B$7:$R$2292,4,0)</f>
        <v>26.688400000000001</v>
      </c>
      <c r="D26" s="65">
        <f>VLOOKUP($A26,'Return Data'!$B$7:$R$2292,10,0)</f>
        <v>4.51</v>
      </c>
      <c r="E26" s="66">
        <f t="shared" si="0"/>
        <v>6</v>
      </c>
      <c r="F26" s="65">
        <f>VLOOKUP($A26,'Return Data'!$B$7:$R$2292,11,0)</f>
        <v>18.852799999999998</v>
      </c>
      <c r="G26" s="66">
        <f t="shared" si="1"/>
        <v>7</v>
      </c>
      <c r="H26" s="65">
        <f>VLOOKUP($A26,'Return Data'!$B$7:$R$2292,12,0)</f>
        <v>27.770900000000001</v>
      </c>
      <c r="I26" s="66">
        <f t="shared" si="2"/>
        <v>5</v>
      </c>
      <c r="J26" s="65">
        <f>VLOOKUP($A26,'Return Data'!$B$7:$R$2292,13,0)</f>
        <v>49.645600000000002</v>
      </c>
      <c r="K26" s="66">
        <f t="shared" si="3"/>
        <v>7</v>
      </c>
      <c r="L26" s="65">
        <f>VLOOKUP($A26,'Return Data'!$B$7:$R$2292,17,0)</f>
        <v>25.4861</v>
      </c>
      <c r="M26" s="66">
        <f t="shared" si="4"/>
        <v>14</v>
      </c>
      <c r="N26" s="65">
        <f>VLOOKUP($A26,'Return Data'!$B$7:$R$2292,14,0)</f>
        <v>21.501100000000001</v>
      </c>
      <c r="O26" s="66">
        <f t="shared" si="6"/>
        <v>6</v>
      </c>
      <c r="P26" s="65">
        <f>VLOOKUP($A26,'Return Data'!$B$7:$R$2292,15,0)</f>
        <v>17.6843</v>
      </c>
      <c r="Q26" s="66">
        <f t="shared" si="7"/>
        <v>10</v>
      </c>
      <c r="R26" s="65">
        <f>VLOOKUP($A26,'Return Data'!$B$7:$R$2292,16,0)</f>
        <v>17.810400000000001</v>
      </c>
      <c r="S26" s="67">
        <f t="shared" si="5"/>
        <v>11</v>
      </c>
    </row>
    <row r="27" spans="1:19" x14ac:dyDescent="0.3">
      <c r="A27" s="63" t="s">
        <v>931</v>
      </c>
      <c r="B27" s="64">
        <f>VLOOKUP($A27,'Return Data'!$B$7:$R$2292,3,0)</f>
        <v>44531</v>
      </c>
      <c r="C27" s="65">
        <f>VLOOKUP($A27,'Return Data'!$B$7:$R$2292,4,0)</f>
        <v>849.67139999999995</v>
      </c>
      <c r="D27" s="65">
        <f>VLOOKUP($A27,'Return Data'!$B$7:$R$2292,10,0)</f>
        <v>0.30809999999999998</v>
      </c>
      <c r="E27" s="66">
        <f t="shared" si="0"/>
        <v>25</v>
      </c>
      <c r="F27" s="65">
        <f>VLOOKUP($A27,'Return Data'!$B$7:$R$2292,11,0)</f>
        <v>14.3131</v>
      </c>
      <c r="G27" s="66">
        <f t="shared" si="1"/>
        <v>18</v>
      </c>
      <c r="H27" s="65">
        <f>VLOOKUP($A27,'Return Data'!$B$7:$R$2292,12,0)</f>
        <v>19.880299999999998</v>
      </c>
      <c r="I27" s="66">
        <f t="shared" si="2"/>
        <v>22</v>
      </c>
      <c r="J27" s="65">
        <f>VLOOKUP($A27,'Return Data'!$B$7:$R$2292,13,0)</f>
        <v>39.542299999999997</v>
      </c>
      <c r="K27" s="66">
        <f t="shared" si="3"/>
        <v>20</v>
      </c>
      <c r="L27" s="65">
        <f>VLOOKUP($A27,'Return Data'!$B$7:$R$2292,17,0)</f>
        <v>22.636099999999999</v>
      </c>
      <c r="M27" s="66">
        <f t="shared" si="4"/>
        <v>21</v>
      </c>
      <c r="N27" s="65">
        <f>VLOOKUP($A27,'Return Data'!$B$7:$R$2292,14,0)</f>
        <v>17.2804</v>
      </c>
      <c r="O27" s="66">
        <f t="shared" si="6"/>
        <v>20</v>
      </c>
      <c r="P27" s="65">
        <f>VLOOKUP($A27,'Return Data'!$B$7:$R$2292,15,0)</f>
        <v>13.482699999999999</v>
      </c>
      <c r="Q27" s="66">
        <f t="shared" si="7"/>
        <v>22</v>
      </c>
      <c r="R27" s="65">
        <f>VLOOKUP($A27,'Return Data'!$B$7:$R$2292,16,0)</f>
        <v>13.619300000000001</v>
      </c>
      <c r="S27" s="67">
        <f t="shared" si="5"/>
        <v>26</v>
      </c>
    </row>
    <row r="28" spans="1:19" x14ac:dyDescent="0.3">
      <c r="A28" s="63" t="s">
        <v>933</v>
      </c>
      <c r="B28" s="64">
        <f>VLOOKUP($A28,'Return Data'!$B$7:$R$2292,3,0)</f>
        <v>44531</v>
      </c>
      <c r="C28" s="65">
        <f>VLOOKUP($A28,'Return Data'!$B$7:$R$2292,4,0)</f>
        <v>196.3</v>
      </c>
      <c r="D28" s="65">
        <f>VLOOKUP($A28,'Return Data'!$B$7:$R$2292,10,0)</f>
        <v>3.4628000000000001</v>
      </c>
      <c r="E28" s="66">
        <f t="shared" si="0"/>
        <v>11</v>
      </c>
      <c r="F28" s="65">
        <f>VLOOKUP($A28,'Return Data'!$B$7:$R$2292,11,0)</f>
        <v>16.942699999999999</v>
      </c>
      <c r="G28" s="66">
        <f t="shared" si="1"/>
        <v>12</v>
      </c>
      <c r="H28" s="65">
        <f>VLOOKUP($A28,'Return Data'!$B$7:$R$2292,12,0)</f>
        <v>26.400500000000001</v>
      </c>
      <c r="I28" s="66">
        <f t="shared" si="2"/>
        <v>10</v>
      </c>
      <c r="J28" s="65">
        <f>VLOOKUP($A28,'Return Data'!$B$7:$R$2292,13,0)</f>
        <v>45.904600000000002</v>
      </c>
      <c r="K28" s="66">
        <f t="shared" si="3"/>
        <v>11</v>
      </c>
      <c r="L28" s="65">
        <f>VLOOKUP($A28,'Return Data'!$B$7:$R$2292,17,0)</f>
        <v>31.185400000000001</v>
      </c>
      <c r="M28" s="66">
        <f t="shared" si="4"/>
        <v>3</v>
      </c>
      <c r="N28" s="65">
        <f>VLOOKUP($A28,'Return Data'!$B$7:$R$2292,14,0)</f>
        <v>22.821400000000001</v>
      </c>
      <c r="O28" s="66">
        <f t="shared" si="6"/>
        <v>4</v>
      </c>
      <c r="P28" s="65">
        <f>VLOOKUP($A28,'Return Data'!$B$7:$R$2292,15,0)</f>
        <v>19.5456</v>
      </c>
      <c r="Q28" s="66">
        <f t="shared" si="7"/>
        <v>3</v>
      </c>
      <c r="R28" s="65">
        <f>VLOOKUP($A28,'Return Data'!$B$7:$R$2292,16,0)</f>
        <v>21.631</v>
      </c>
      <c r="S28" s="67">
        <f t="shared" si="5"/>
        <v>7</v>
      </c>
    </row>
    <row r="29" spans="1:19" x14ac:dyDescent="0.3">
      <c r="A29" s="63" t="s">
        <v>935</v>
      </c>
      <c r="B29" s="64">
        <f>VLOOKUP($A29,'Return Data'!$B$7:$R$2292,3,0)</f>
        <v>44531</v>
      </c>
      <c r="C29" s="65">
        <f>VLOOKUP($A29,'Return Data'!$B$7:$R$2292,4,0)</f>
        <v>69.443899999999999</v>
      </c>
      <c r="D29" s="65">
        <f>VLOOKUP($A29,'Return Data'!$B$7:$R$2292,10,0)</f>
        <v>8.5063999999999993</v>
      </c>
      <c r="E29" s="66">
        <f t="shared" si="0"/>
        <v>1</v>
      </c>
      <c r="F29" s="65">
        <f>VLOOKUP($A29,'Return Data'!$B$7:$R$2292,11,0)</f>
        <v>16.6477</v>
      </c>
      <c r="G29" s="66">
        <f t="shared" si="1"/>
        <v>13</v>
      </c>
      <c r="H29" s="65">
        <f>VLOOKUP($A29,'Return Data'!$B$7:$R$2292,12,0)</f>
        <v>36.512500000000003</v>
      </c>
      <c r="I29" s="66">
        <f t="shared" si="2"/>
        <v>1</v>
      </c>
      <c r="J29" s="65">
        <f>VLOOKUP($A29,'Return Data'!$B$7:$R$2292,13,0)</f>
        <v>51.792299999999997</v>
      </c>
      <c r="K29" s="66">
        <f t="shared" si="3"/>
        <v>2</v>
      </c>
      <c r="L29" s="65">
        <f>VLOOKUP($A29,'Return Data'!$B$7:$R$2292,17,0)</f>
        <v>32.982500000000002</v>
      </c>
      <c r="M29" s="66">
        <f t="shared" si="4"/>
        <v>2</v>
      </c>
      <c r="N29" s="65">
        <f>VLOOKUP($A29,'Return Data'!$B$7:$R$2292,14,0)</f>
        <v>23.303699999999999</v>
      </c>
      <c r="O29" s="66">
        <f t="shared" si="6"/>
        <v>3</v>
      </c>
      <c r="P29" s="65">
        <f>VLOOKUP($A29,'Return Data'!$B$7:$R$2292,15,0)</f>
        <v>17.784099999999999</v>
      </c>
      <c r="Q29" s="66">
        <f t="shared" si="7"/>
        <v>9</v>
      </c>
      <c r="R29" s="65">
        <f>VLOOKUP($A29,'Return Data'!$B$7:$R$2292,16,0)</f>
        <v>19.2044</v>
      </c>
      <c r="S29" s="67">
        <f t="shared" si="5"/>
        <v>9</v>
      </c>
    </row>
    <row r="30" spans="1:19" x14ac:dyDescent="0.3">
      <c r="A30" s="63" t="s">
        <v>1898</v>
      </c>
      <c r="B30" s="64">
        <f>VLOOKUP($A30,'Return Data'!$B$7:$R$2292,3,0)</f>
        <v>44531</v>
      </c>
      <c r="C30" s="65">
        <f>VLOOKUP($A30,'Return Data'!$B$7:$R$2292,4,0)</f>
        <v>379.14499999999998</v>
      </c>
      <c r="D30" s="65">
        <f>VLOOKUP($A30,'Return Data'!$B$7:$R$2292,10,0)</f>
        <v>4.3952999999999998</v>
      </c>
      <c r="E30" s="66">
        <f t="shared" si="0"/>
        <v>7</v>
      </c>
      <c r="F30" s="65">
        <f>VLOOKUP($A30,'Return Data'!$B$7:$R$2292,11,0)</f>
        <v>14.262</v>
      </c>
      <c r="G30" s="66">
        <f t="shared" si="1"/>
        <v>20</v>
      </c>
      <c r="H30" s="65">
        <f>VLOOKUP($A30,'Return Data'!$B$7:$R$2292,12,0)</f>
        <v>24.955100000000002</v>
      </c>
      <c r="I30" s="66">
        <f t="shared" si="2"/>
        <v>12</v>
      </c>
      <c r="J30" s="65">
        <f>VLOOKUP($A30,'Return Data'!$B$7:$R$2292,13,0)</f>
        <v>45.4298</v>
      </c>
      <c r="K30" s="66">
        <f t="shared" si="3"/>
        <v>13</v>
      </c>
      <c r="L30" s="65">
        <f>VLOOKUP($A30,'Return Data'!$B$7:$R$2292,17,0)</f>
        <v>26.7257</v>
      </c>
      <c r="M30" s="66">
        <f t="shared" si="4"/>
        <v>8</v>
      </c>
      <c r="N30" s="65">
        <f>VLOOKUP($A30,'Return Data'!$B$7:$R$2292,14,0)</f>
        <v>20.4771</v>
      </c>
      <c r="O30" s="66">
        <f t="shared" si="6"/>
        <v>10</v>
      </c>
      <c r="P30" s="65">
        <f>VLOOKUP($A30,'Return Data'!$B$7:$R$2292,15,0)</f>
        <v>17.894500000000001</v>
      </c>
      <c r="Q30" s="66">
        <f t="shared" si="7"/>
        <v>8</v>
      </c>
      <c r="R30" s="65">
        <f>VLOOKUP($A30,'Return Data'!$B$7:$R$2292,16,0)</f>
        <v>17.697199999999999</v>
      </c>
      <c r="S30" s="67">
        <f t="shared" si="5"/>
        <v>12</v>
      </c>
    </row>
    <row r="31" spans="1:19" x14ac:dyDescent="0.3">
      <c r="A31" s="63" t="s">
        <v>937</v>
      </c>
      <c r="B31" s="64">
        <f>VLOOKUP($A31,'Return Data'!$B$7:$R$2292,3,0)</f>
        <v>44531</v>
      </c>
      <c r="C31" s="65">
        <f>VLOOKUP($A31,'Return Data'!$B$7:$R$2292,4,0)</f>
        <v>59.268300000000004</v>
      </c>
      <c r="D31" s="65">
        <f>VLOOKUP($A31,'Return Data'!$B$7:$R$2292,10,0)</f>
        <v>3.0308999999999999</v>
      </c>
      <c r="E31" s="66">
        <f t="shared" si="0"/>
        <v>12</v>
      </c>
      <c r="F31" s="65">
        <f>VLOOKUP($A31,'Return Data'!$B$7:$R$2292,11,0)</f>
        <v>21.078800000000001</v>
      </c>
      <c r="G31" s="66">
        <f t="shared" si="1"/>
        <v>3</v>
      </c>
      <c r="H31" s="65">
        <f>VLOOKUP($A31,'Return Data'!$B$7:$R$2292,12,0)</f>
        <v>25.5974</v>
      </c>
      <c r="I31" s="66">
        <f t="shared" si="2"/>
        <v>11</v>
      </c>
      <c r="J31" s="65">
        <f>VLOOKUP($A31,'Return Data'!$B$7:$R$2292,13,0)</f>
        <v>46.955100000000002</v>
      </c>
      <c r="K31" s="66">
        <f t="shared" si="3"/>
        <v>9</v>
      </c>
      <c r="L31" s="65">
        <f>VLOOKUP($A31,'Return Data'!$B$7:$R$2292,17,0)</f>
        <v>23.381900000000002</v>
      </c>
      <c r="M31" s="66">
        <f t="shared" si="4"/>
        <v>18</v>
      </c>
      <c r="N31" s="65">
        <f>VLOOKUP($A31,'Return Data'!$B$7:$R$2292,14,0)</f>
        <v>19.891500000000001</v>
      </c>
      <c r="O31" s="66">
        <f t="shared" si="6"/>
        <v>15</v>
      </c>
      <c r="P31" s="65">
        <f>VLOOKUP($A31,'Return Data'!$B$7:$R$2292,15,0)</f>
        <v>19.082000000000001</v>
      </c>
      <c r="Q31" s="66">
        <f t="shared" si="7"/>
        <v>5</v>
      </c>
      <c r="R31" s="65">
        <f>VLOOKUP($A31,'Return Data'!$B$7:$R$2292,16,0)</f>
        <v>16.373899999999999</v>
      </c>
      <c r="S31" s="67">
        <f t="shared" si="5"/>
        <v>18</v>
      </c>
    </row>
    <row r="32" spans="1:19" x14ac:dyDescent="0.3">
      <c r="A32" s="63" t="s">
        <v>939</v>
      </c>
      <c r="B32" s="64">
        <f>VLOOKUP($A32,'Return Data'!$B$7:$R$2292,3,0)</f>
        <v>44531</v>
      </c>
      <c r="C32" s="65">
        <f>VLOOKUP($A32,'Return Data'!$B$7:$R$2292,4,0)</f>
        <v>354.39870000000002</v>
      </c>
      <c r="D32" s="65">
        <f>VLOOKUP($A32,'Return Data'!$B$7:$R$2292,10,0)</f>
        <v>0.33439999999999998</v>
      </c>
      <c r="E32" s="66">
        <f t="shared" si="0"/>
        <v>24</v>
      </c>
      <c r="F32" s="65">
        <f>VLOOKUP($A32,'Return Data'!$B$7:$R$2292,11,0)</f>
        <v>11.4879</v>
      </c>
      <c r="G32" s="66">
        <f t="shared" si="1"/>
        <v>24</v>
      </c>
      <c r="H32" s="65">
        <f>VLOOKUP($A32,'Return Data'!$B$7:$R$2292,12,0)</f>
        <v>16.897099999999998</v>
      </c>
      <c r="I32" s="66">
        <f t="shared" si="2"/>
        <v>27</v>
      </c>
      <c r="J32" s="65">
        <f>VLOOKUP($A32,'Return Data'!$B$7:$R$2292,13,0)</f>
        <v>34.590000000000003</v>
      </c>
      <c r="K32" s="66">
        <f t="shared" si="3"/>
        <v>26</v>
      </c>
      <c r="L32" s="65">
        <f>VLOOKUP($A32,'Return Data'!$B$7:$R$2292,17,0)</f>
        <v>22.319400000000002</v>
      </c>
      <c r="M32" s="66">
        <f t="shared" si="4"/>
        <v>22</v>
      </c>
      <c r="N32" s="65">
        <f>VLOOKUP($A32,'Return Data'!$B$7:$R$2292,14,0)</f>
        <v>19.794799999999999</v>
      </c>
      <c r="O32" s="66">
        <f t="shared" si="6"/>
        <v>16</v>
      </c>
      <c r="P32" s="65">
        <f>VLOOKUP($A32,'Return Data'!$B$7:$R$2292,15,0)</f>
        <v>16.774699999999999</v>
      </c>
      <c r="Q32" s="66">
        <f t="shared" si="7"/>
        <v>14</v>
      </c>
      <c r="R32" s="65">
        <f>VLOOKUP($A32,'Return Data'!$B$7:$R$2292,16,0)</f>
        <v>16.786999999999999</v>
      </c>
      <c r="S32" s="67">
        <f t="shared" si="5"/>
        <v>17</v>
      </c>
    </row>
    <row r="33" spans="1:19" x14ac:dyDescent="0.3">
      <c r="A33" s="63" t="s">
        <v>940</v>
      </c>
      <c r="B33" s="64">
        <f>VLOOKUP($A33,'Return Data'!$B$7:$R$2292,3,0)</f>
        <v>44531</v>
      </c>
      <c r="C33" s="65">
        <f>VLOOKUP($A33,'Return Data'!$B$7:$R$2292,4,0)</f>
        <v>17.23</v>
      </c>
      <c r="D33" s="65">
        <f>VLOOKUP($A33,'Return Data'!$B$7:$R$2292,10,0)</f>
        <v>5.7704000000000004</v>
      </c>
      <c r="E33" s="66">
        <f t="shared" si="0"/>
        <v>4</v>
      </c>
      <c r="F33" s="65">
        <f>VLOOKUP($A33,'Return Data'!$B$7:$R$2292,11,0)</f>
        <v>23.867699999999999</v>
      </c>
      <c r="G33" s="66">
        <f t="shared" si="1"/>
        <v>1</v>
      </c>
      <c r="H33" s="65">
        <f>VLOOKUP($A33,'Return Data'!$B$7:$R$2292,12,0)</f>
        <v>30.4315</v>
      </c>
      <c r="I33" s="66">
        <f t="shared" si="2"/>
        <v>3</v>
      </c>
      <c r="J33" s="65">
        <f>VLOOKUP($A33,'Return Data'!$B$7:$R$2292,13,0)</f>
        <v>45.155900000000003</v>
      </c>
      <c r="K33" s="66">
        <f t="shared" si="3"/>
        <v>14</v>
      </c>
      <c r="L33" s="65"/>
      <c r="M33" s="66"/>
      <c r="N33" s="65"/>
      <c r="O33" s="66"/>
      <c r="P33" s="65"/>
      <c r="Q33" s="66"/>
      <c r="R33" s="65">
        <f>VLOOKUP($A33,'Return Data'!$B$7:$R$2292,16,0)</f>
        <v>31.46</v>
      </c>
      <c r="S33" s="67">
        <f t="shared" si="5"/>
        <v>2</v>
      </c>
    </row>
    <row r="34" spans="1:19" x14ac:dyDescent="0.3">
      <c r="A34" s="63" t="s">
        <v>942</v>
      </c>
      <c r="B34" s="64">
        <f>VLOOKUP($A34,'Return Data'!$B$7:$R$2292,3,0)</f>
        <v>44531</v>
      </c>
      <c r="C34" s="65">
        <f>VLOOKUP($A34,'Return Data'!$B$7:$R$2292,4,0)</f>
        <v>101.55200000000001</v>
      </c>
      <c r="D34" s="65">
        <f>VLOOKUP($A34,'Return Data'!$B$7:$R$2292,10,0)</f>
        <v>1.0740000000000001</v>
      </c>
      <c r="E34" s="66">
        <f t="shared" si="0"/>
        <v>20</v>
      </c>
      <c r="F34" s="65">
        <f>VLOOKUP($A34,'Return Data'!$B$7:$R$2292,11,0)</f>
        <v>13.3484</v>
      </c>
      <c r="G34" s="66">
        <f t="shared" si="1"/>
        <v>23</v>
      </c>
      <c r="H34" s="65">
        <f>VLOOKUP($A34,'Return Data'!$B$7:$R$2292,12,0)</f>
        <v>23.264900000000001</v>
      </c>
      <c r="I34" s="66">
        <f t="shared" si="2"/>
        <v>19</v>
      </c>
      <c r="J34" s="65">
        <f>VLOOKUP($A34,'Return Data'!$B$7:$R$2292,13,0)</f>
        <v>48.390599999999999</v>
      </c>
      <c r="K34" s="66">
        <f t="shared" si="3"/>
        <v>8</v>
      </c>
      <c r="L34" s="65">
        <f>VLOOKUP($A34,'Return Data'!$B$7:$R$2292,17,0)</f>
        <v>26.6233</v>
      </c>
      <c r="M34" s="66">
        <f t="shared" si="4"/>
        <v>10</v>
      </c>
      <c r="N34" s="65">
        <f>VLOOKUP($A34,'Return Data'!$B$7:$R$2292,14,0)</f>
        <v>17.781199999999998</v>
      </c>
      <c r="O34" s="66">
        <f t="shared" si="6"/>
        <v>19</v>
      </c>
      <c r="P34" s="65">
        <f>VLOOKUP($A34,'Return Data'!$B$7:$R$2292,15,0)</f>
        <v>15.318199999999999</v>
      </c>
      <c r="Q34" s="66">
        <f t="shared" si="7"/>
        <v>19</v>
      </c>
      <c r="R34" s="65">
        <f>VLOOKUP($A34,'Return Data'!$B$7:$R$2292,16,0)</f>
        <v>14.0425</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2.7039185185185182</v>
      </c>
      <c r="E36" s="74"/>
      <c r="F36" s="75">
        <f>AVERAGE(F8:F34)</f>
        <v>16.219696296296302</v>
      </c>
      <c r="G36" s="74"/>
      <c r="H36" s="75">
        <f>AVERAGE(H8:H34)</f>
        <v>24.690640740740744</v>
      </c>
      <c r="I36" s="74"/>
      <c r="J36" s="75">
        <f>AVERAGE(J8:J34)</f>
        <v>43.834655555555543</v>
      </c>
      <c r="K36" s="74"/>
      <c r="L36" s="75">
        <f>AVERAGE(L8:L34)</f>
        <v>26.257366666666666</v>
      </c>
      <c r="M36" s="74"/>
      <c r="N36" s="75">
        <f>AVERAGE(N8:N34)</f>
        <v>20.349781818181818</v>
      </c>
      <c r="O36" s="74"/>
      <c r="P36" s="75">
        <f>AVERAGE(P8:P34)</f>
        <v>17.449299999999997</v>
      </c>
      <c r="Q36" s="74"/>
      <c r="R36" s="75">
        <f>AVERAGE(R8:R34)</f>
        <v>19.222381481481481</v>
      </c>
      <c r="S36" s="76"/>
    </row>
    <row r="37" spans="1:19" x14ac:dyDescent="0.3">
      <c r="A37" s="73" t="s">
        <v>28</v>
      </c>
      <c r="B37" s="74"/>
      <c r="C37" s="74"/>
      <c r="D37" s="75">
        <f>MIN(D8:D34)</f>
        <v>-2.4977999999999998</v>
      </c>
      <c r="E37" s="74"/>
      <c r="F37" s="75">
        <f>MIN(F8:F34)</f>
        <v>8.8096999999999994</v>
      </c>
      <c r="G37" s="74"/>
      <c r="H37" s="75">
        <f>MIN(H8:H34)</f>
        <v>16.897099999999998</v>
      </c>
      <c r="I37" s="74"/>
      <c r="J37" s="75">
        <f>MIN(J8:J34)</f>
        <v>34.221899999999998</v>
      </c>
      <c r="K37" s="74"/>
      <c r="L37" s="75">
        <f>MIN(L8:L34)</f>
        <v>20.8232</v>
      </c>
      <c r="M37" s="74"/>
      <c r="N37" s="75">
        <f>MIN(N8:N34)</f>
        <v>16.255099999999999</v>
      </c>
      <c r="O37" s="74"/>
      <c r="P37" s="75">
        <f>MIN(P8:P34)</f>
        <v>13.482699999999999</v>
      </c>
      <c r="Q37" s="74"/>
      <c r="R37" s="75">
        <f>MIN(R8:R34)</f>
        <v>12.335599999999999</v>
      </c>
      <c r="S37" s="76"/>
    </row>
    <row r="38" spans="1:19" ht="15" thickBot="1" x14ac:dyDescent="0.35">
      <c r="A38" s="77" t="s">
        <v>29</v>
      </c>
      <c r="B38" s="78"/>
      <c r="C38" s="78"/>
      <c r="D38" s="79">
        <f>MAX(D8:D34)</f>
        <v>8.5063999999999993</v>
      </c>
      <c r="E38" s="78"/>
      <c r="F38" s="79">
        <f>MAX(F8:F34)</f>
        <v>23.867699999999999</v>
      </c>
      <c r="G38" s="78"/>
      <c r="H38" s="79">
        <f>MAX(H8:H34)</f>
        <v>36.512500000000003</v>
      </c>
      <c r="I38" s="78"/>
      <c r="J38" s="79">
        <f>MAX(J8:J34)</f>
        <v>54.620600000000003</v>
      </c>
      <c r="K38" s="78"/>
      <c r="L38" s="79">
        <f>MAX(L8:L34)</f>
        <v>34.933199999999999</v>
      </c>
      <c r="M38" s="78"/>
      <c r="N38" s="79">
        <f>MAX(N8:N34)</f>
        <v>26.198899999999998</v>
      </c>
      <c r="O38" s="78"/>
      <c r="P38" s="79">
        <f>MAX(P8:P34)</f>
        <v>22.600200000000001</v>
      </c>
      <c r="Q38" s="78"/>
      <c r="R38" s="79">
        <f>MAX(R8:R34)</f>
        <v>33.318399999999997</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1893</v>
      </c>
      <c r="B8" s="64">
        <f>VLOOKUP($A8,'Return Data'!$B$7:$R$2292,3,0)</f>
        <v>44531</v>
      </c>
      <c r="C8" s="65">
        <f>VLOOKUP($A8,'Return Data'!$B$7:$R$2292,4,0)</f>
        <v>814.18262824159603</v>
      </c>
      <c r="D8" s="65">
        <f>VLOOKUP($A8,'Return Data'!$B$7:$R$2292,10,0)</f>
        <v>2.6461000000000001</v>
      </c>
      <c r="E8" s="66">
        <f t="shared" ref="E8:E34" si="0">RANK(D8,D$8:D$34,0)</f>
        <v>13</v>
      </c>
      <c r="F8" s="65">
        <f>VLOOKUP($A8,'Return Data'!$B$7:$R$2292,11,0)</f>
        <v>17.276199999999999</v>
      </c>
      <c r="G8" s="66">
        <f t="shared" ref="G8:G34" si="1">RANK(F8,F$8:F$34,0)</f>
        <v>9</v>
      </c>
      <c r="H8" s="65">
        <f>VLOOKUP($A8,'Return Data'!$B$7:$R$2292,12,0)</f>
        <v>24.123699999999999</v>
      </c>
      <c r="I8" s="66">
        <f>RANK(H8,H$8:H$34,0)</f>
        <v>14</v>
      </c>
      <c r="J8" s="65">
        <f>VLOOKUP($A8,'Return Data'!$B$7:$R$2292,13,0)</f>
        <v>42.426699999999997</v>
      </c>
      <c r="K8" s="66">
        <f>RANK(J8,J$8:J$34,0)</f>
        <v>15</v>
      </c>
      <c r="L8" s="65">
        <f>VLOOKUP($A8,'Return Data'!$B$7:$R$2292,17,0)</f>
        <v>25.930299999999999</v>
      </c>
      <c r="M8" s="66">
        <f>RANK(L8,L$8:L$34,0)</f>
        <v>8</v>
      </c>
      <c r="N8" s="65">
        <f>VLOOKUP($A8,'Return Data'!$B$7:$R$2292,14,0)</f>
        <v>20.3584</v>
      </c>
      <c r="O8" s="66">
        <f>RANK(N8,N$8:N$34,0)</f>
        <v>5</v>
      </c>
      <c r="P8" s="65">
        <f>VLOOKUP($A8,'Return Data'!$B$7:$R$2292,15,0)</f>
        <v>15.7117</v>
      </c>
      <c r="Q8" s="66">
        <f>RANK(P8,P$8:P$34,0)</f>
        <v>13</v>
      </c>
      <c r="R8" s="65">
        <f>VLOOKUP($A8,'Return Data'!$B$7:$R$2292,16,0)</f>
        <v>18.123200000000001</v>
      </c>
      <c r="S8" s="67">
        <f>RANK(R8,R$8:R$34,0)</f>
        <v>11</v>
      </c>
    </row>
    <row r="9" spans="1:20" x14ac:dyDescent="0.3">
      <c r="A9" s="63" t="s">
        <v>899</v>
      </c>
      <c r="B9" s="64">
        <f>VLOOKUP($A9,'Return Data'!$B$7:$R$2292,3,0)</f>
        <v>44531</v>
      </c>
      <c r="C9" s="65">
        <f>VLOOKUP($A9,'Return Data'!$B$7:$R$2292,4,0)</f>
        <v>20.91</v>
      </c>
      <c r="D9" s="65">
        <f>VLOOKUP($A9,'Return Data'!$B$7:$R$2292,10,0)</f>
        <v>3.5148999999999999</v>
      </c>
      <c r="E9" s="66">
        <f t="shared" si="0"/>
        <v>9</v>
      </c>
      <c r="F9" s="65">
        <f>VLOOKUP($A9,'Return Data'!$B$7:$R$2292,11,0)</f>
        <v>21.3581</v>
      </c>
      <c r="G9" s="66">
        <f t="shared" si="1"/>
        <v>2</v>
      </c>
      <c r="H9" s="65">
        <f>VLOOKUP($A9,'Return Data'!$B$7:$R$2292,12,0)</f>
        <v>31.841100000000001</v>
      </c>
      <c r="I9" s="66">
        <f t="shared" ref="I9:I34" si="2">RANK(H9,H$8:H$34,0)</f>
        <v>2</v>
      </c>
      <c r="J9" s="65">
        <f>VLOOKUP($A9,'Return Data'!$B$7:$R$2292,13,0)</f>
        <v>48.508499999999998</v>
      </c>
      <c r="K9" s="66">
        <f t="shared" ref="K9:K34" si="3">RANK(J9,J$8:J$34,0)</f>
        <v>5</v>
      </c>
      <c r="L9" s="65">
        <f>VLOOKUP($A9,'Return Data'!$B$7:$R$2292,17,0)</f>
        <v>32.849899999999998</v>
      </c>
      <c r="M9" s="66">
        <f t="shared" ref="M9:M34" si="4">RANK(L9,L$8:L$34,0)</f>
        <v>1</v>
      </c>
      <c r="N9" s="65"/>
      <c r="O9" s="66"/>
      <c r="P9" s="65"/>
      <c r="Q9" s="66"/>
      <c r="R9" s="65">
        <f>VLOOKUP($A9,'Return Data'!$B$7:$R$2292,16,0)</f>
        <v>26.744900000000001</v>
      </c>
      <c r="S9" s="67">
        <f t="shared" ref="S9:S34" si="5">RANK(R9,R$8:R$34,0)</f>
        <v>4</v>
      </c>
    </row>
    <row r="10" spans="1:20" x14ac:dyDescent="0.3">
      <c r="A10" s="63" t="s">
        <v>901</v>
      </c>
      <c r="B10" s="64">
        <f>VLOOKUP($A10,'Return Data'!$B$7:$R$2292,3,0)</f>
        <v>44531</v>
      </c>
      <c r="C10" s="65">
        <f>VLOOKUP($A10,'Return Data'!$B$7:$R$2292,4,0)</f>
        <v>54.65</v>
      </c>
      <c r="D10" s="65">
        <f>VLOOKUP($A10,'Return Data'!$B$7:$R$2292,10,0)</f>
        <v>0.2752</v>
      </c>
      <c r="E10" s="66">
        <f t="shared" si="0"/>
        <v>23</v>
      </c>
      <c r="F10" s="65">
        <f>VLOOKUP($A10,'Return Data'!$B$7:$R$2292,11,0)</f>
        <v>13.428800000000001</v>
      </c>
      <c r="G10" s="66">
        <f t="shared" si="1"/>
        <v>20</v>
      </c>
      <c r="H10" s="65">
        <f>VLOOKUP($A10,'Return Data'!$B$7:$R$2292,12,0)</f>
        <v>25.5456</v>
      </c>
      <c r="I10" s="66">
        <f t="shared" si="2"/>
        <v>8</v>
      </c>
      <c r="J10" s="65">
        <f>VLOOKUP($A10,'Return Data'!$B$7:$R$2292,13,0)</f>
        <v>37.657400000000003</v>
      </c>
      <c r="K10" s="66">
        <f t="shared" si="3"/>
        <v>20</v>
      </c>
      <c r="L10" s="65">
        <f>VLOOKUP($A10,'Return Data'!$B$7:$R$2292,17,0)</f>
        <v>24.191199999999998</v>
      </c>
      <c r="M10" s="66">
        <f t="shared" si="4"/>
        <v>13</v>
      </c>
      <c r="N10" s="65">
        <f>VLOOKUP($A10,'Return Data'!$B$7:$R$2292,14,0)</f>
        <v>18.646799999999999</v>
      </c>
      <c r="O10" s="66">
        <f t="shared" ref="O10:O34" si="6">RANK(N10,N$8:N$34,0)</f>
        <v>15</v>
      </c>
      <c r="P10" s="65">
        <f>VLOOKUP($A10,'Return Data'!$B$7:$R$2292,15,0)</f>
        <v>14.474299999999999</v>
      </c>
      <c r="Q10" s="66">
        <f t="shared" ref="Q10:Q34" si="7">RANK(P10,P$8:P$34,0)</f>
        <v>19</v>
      </c>
      <c r="R10" s="65">
        <f>VLOOKUP($A10,'Return Data'!$B$7:$R$2292,16,0)</f>
        <v>13.8194</v>
      </c>
      <c r="S10" s="67">
        <f t="shared" si="5"/>
        <v>18</v>
      </c>
    </row>
    <row r="11" spans="1:20" x14ac:dyDescent="0.3">
      <c r="A11" s="63" t="s">
        <v>903</v>
      </c>
      <c r="B11" s="64">
        <f>VLOOKUP($A11,'Return Data'!$B$7:$R$2292,3,0)</f>
        <v>44531</v>
      </c>
      <c r="C11" s="65">
        <f>VLOOKUP($A11,'Return Data'!$B$7:$R$2292,4,0)</f>
        <v>161.15</v>
      </c>
      <c r="D11" s="65">
        <f>VLOOKUP($A11,'Return Data'!$B$7:$R$2292,10,0)</f>
        <v>1.7361</v>
      </c>
      <c r="E11" s="66">
        <f t="shared" si="0"/>
        <v>15</v>
      </c>
      <c r="F11" s="65">
        <f>VLOOKUP($A11,'Return Data'!$B$7:$R$2292,11,0)</f>
        <v>17.2682</v>
      </c>
      <c r="G11" s="66">
        <f t="shared" si="1"/>
        <v>10</v>
      </c>
      <c r="H11" s="65">
        <f>VLOOKUP($A11,'Return Data'!$B$7:$R$2292,12,0)</f>
        <v>23.714099999999998</v>
      </c>
      <c r="I11" s="66">
        <f t="shared" si="2"/>
        <v>15</v>
      </c>
      <c r="J11" s="65">
        <f>VLOOKUP($A11,'Return Data'!$B$7:$R$2292,13,0)</f>
        <v>40.742400000000004</v>
      </c>
      <c r="K11" s="66">
        <f t="shared" si="3"/>
        <v>16</v>
      </c>
      <c r="L11" s="65">
        <f>VLOOKUP($A11,'Return Data'!$B$7:$R$2292,17,0)</f>
        <v>29.6204</v>
      </c>
      <c r="M11" s="66">
        <f t="shared" si="4"/>
        <v>5</v>
      </c>
      <c r="N11" s="65">
        <f>VLOOKUP($A11,'Return Data'!$B$7:$R$2292,14,0)</f>
        <v>22.160599999999999</v>
      </c>
      <c r="O11" s="66">
        <f t="shared" si="6"/>
        <v>3</v>
      </c>
      <c r="P11" s="65">
        <f>VLOOKUP($A11,'Return Data'!$B$7:$R$2292,15,0)</f>
        <v>19.607500000000002</v>
      </c>
      <c r="Q11" s="66">
        <f t="shared" si="7"/>
        <v>2</v>
      </c>
      <c r="R11" s="65">
        <f>VLOOKUP($A11,'Return Data'!$B$7:$R$2292,16,0)</f>
        <v>18.067299999999999</v>
      </c>
      <c r="S11" s="67">
        <f t="shared" si="5"/>
        <v>12</v>
      </c>
    </row>
    <row r="12" spans="1:20" x14ac:dyDescent="0.3">
      <c r="A12" s="63" t="s">
        <v>905</v>
      </c>
      <c r="B12" s="64">
        <f>VLOOKUP($A12,'Return Data'!$B$7:$R$2292,3,0)</f>
        <v>44531</v>
      </c>
      <c r="C12" s="65">
        <f>VLOOKUP($A12,'Return Data'!$B$7:$R$2292,4,0)</f>
        <v>348.952</v>
      </c>
      <c r="D12" s="65">
        <f>VLOOKUP($A12,'Return Data'!$B$7:$R$2292,10,0)</f>
        <v>-2.7238000000000002</v>
      </c>
      <c r="E12" s="66">
        <f t="shared" si="0"/>
        <v>27</v>
      </c>
      <c r="F12" s="65">
        <f>VLOOKUP($A12,'Return Data'!$B$7:$R$2292,11,0)</f>
        <v>8.3065999999999995</v>
      </c>
      <c r="G12" s="66">
        <f t="shared" si="1"/>
        <v>27</v>
      </c>
      <c r="H12" s="65">
        <f>VLOOKUP($A12,'Return Data'!$B$7:$R$2292,12,0)</f>
        <v>18.488800000000001</v>
      </c>
      <c r="I12" s="66">
        <f t="shared" si="2"/>
        <v>24</v>
      </c>
      <c r="J12" s="65">
        <f>VLOOKUP($A12,'Return Data'!$B$7:$R$2292,13,0)</f>
        <v>36.529600000000002</v>
      </c>
      <c r="K12" s="66">
        <f t="shared" si="3"/>
        <v>22</v>
      </c>
      <c r="L12" s="65">
        <f>VLOOKUP($A12,'Return Data'!$B$7:$R$2292,17,0)</f>
        <v>22.135899999999999</v>
      </c>
      <c r="M12" s="66">
        <f t="shared" si="4"/>
        <v>18</v>
      </c>
      <c r="N12" s="65">
        <f>VLOOKUP($A12,'Return Data'!$B$7:$R$2292,14,0)</f>
        <v>18.9041</v>
      </c>
      <c r="O12" s="66">
        <f t="shared" si="6"/>
        <v>14</v>
      </c>
      <c r="P12" s="65">
        <f>VLOOKUP($A12,'Return Data'!$B$7:$R$2292,15,0)</f>
        <v>15.7241</v>
      </c>
      <c r="Q12" s="66">
        <f t="shared" si="7"/>
        <v>12</v>
      </c>
      <c r="R12" s="65">
        <f>VLOOKUP($A12,'Return Data'!$B$7:$R$2292,16,0)</f>
        <v>17.912700000000001</v>
      </c>
      <c r="S12" s="67">
        <f t="shared" si="5"/>
        <v>13</v>
      </c>
    </row>
    <row r="13" spans="1:20" x14ac:dyDescent="0.3">
      <c r="A13" s="63" t="s">
        <v>907</v>
      </c>
      <c r="B13" s="64">
        <f>VLOOKUP($A13,'Return Data'!$B$7:$R$2292,3,0)</f>
        <v>44531</v>
      </c>
      <c r="C13" s="65">
        <f>VLOOKUP($A13,'Return Data'!$B$7:$R$2292,4,0)</f>
        <v>51.579000000000001</v>
      </c>
      <c r="D13" s="65">
        <f>VLOOKUP($A13,'Return Data'!$B$7:$R$2292,10,0)</f>
        <v>1.3499000000000001</v>
      </c>
      <c r="E13" s="66">
        <f t="shared" si="0"/>
        <v>16</v>
      </c>
      <c r="F13" s="65">
        <f>VLOOKUP($A13,'Return Data'!$B$7:$R$2292,11,0)</f>
        <v>13.9087</v>
      </c>
      <c r="G13" s="66">
        <f t="shared" si="1"/>
        <v>18</v>
      </c>
      <c r="H13" s="65">
        <f>VLOOKUP($A13,'Return Data'!$B$7:$R$2292,12,0)</f>
        <v>19.714500000000001</v>
      </c>
      <c r="I13" s="66">
        <f t="shared" si="2"/>
        <v>21</v>
      </c>
      <c r="J13" s="65">
        <f>VLOOKUP($A13,'Return Data'!$B$7:$R$2292,13,0)</f>
        <v>40.622700000000002</v>
      </c>
      <c r="K13" s="66">
        <f t="shared" si="3"/>
        <v>17</v>
      </c>
      <c r="L13" s="65">
        <f>VLOOKUP($A13,'Return Data'!$B$7:$R$2292,17,0)</f>
        <v>25.5382</v>
      </c>
      <c r="M13" s="66">
        <f t="shared" si="4"/>
        <v>11</v>
      </c>
      <c r="N13" s="65">
        <f>VLOOKUP($A13,'Return Data'!$B$7:$R$2292,14,0)</f>
        <v>20.077999999999999</v>
      </c>
      <c r="O13" s="66">
        <f t="shared" si="6"/>
        <v>6</v>
      </c>
      <c r="P13" s="65">
        <f>VLOOKUP($A13,'Return Data'!$B$7:$R$2292,15,0)</f>
        <v>17.988900000000001</v>
      </c>
      <c r="Q13" s="66">
        <f t="shared" si="7"/>
        <v>4</v>
      </c>
      <c r="R13" s="65">
        <f>VLOOKUP($A13,'Return Data'!$B$7:$R$2292,16,0)</f>
        <v>11.9992</v>
      </c>
      <c r="S13" s="67">
        <f t="shared" si="5"/>
        <v>27</v>
      </c>
    </row>
    <row r="14" spans="1:20" x14ac:dyDescent="0.3">
      <c r="A14" s="63" t="s">
        <v>908</v>
      </c>
      <c r="B14" s="64">
        <f>VLOOKUP($A14,'Return Data'!$B$7:$R$2292,3,0)</f>
        <v>44531</v>
      </c>
      <c r="C14" s="65">
        <f>VLOOKUP($A14,'Return Data'!$B$7:$R$2292,4,0)</f>
        <v>123.66379999999999</v>
      </c>
      <c r="D14" s="65">
        <f>VLOOKUP($A14,'Return Data'!$B$7:$R$2292,10,0)</f>
        <v>3.8969</v>
      </c>
      <c r="E14" s="66">
        <f t="shared" si="0"/>
        <v>8</v>
      </c>
      <c r="F14" s="65">
        <f>VLOOKUP($A14,'Return Data'!$B$7:$R$2292,11,0)</f>
        <v>15.899100000000001</v>
      </c>
      <c r="G14" s="66">
        <f t="shared" si="1"/>
        <v>13</v>
      </c>
      <c r="H14" s="65">
        <f>VLOOKUP($A14,'Return Data'!$B$7:$R$2292,12,0)</f>
        <v>23.280200000000001</v>
      </c>
      <c r="I14" s="66">
        <f t="shared" si="2"/>
        <v>16</v>
      </c>
      <c r="J14" s="65">
        <f>VLOOKUP($A14,'Return Data'!$B$7:$R$2292,13,0)</f>
        <v>44.935899999999997</v>
      </c>
      <c r="K14" s="66">
        <f t="shared" si="3"/>
        <v>10</v>
      </c>
      <c r="L14" s="65">
        <f>VLOOKUP($A14,'Return Data'!$B$7:$R$2292,17,0)</f>
        <v>24.780100000000001</v>
      </c>
      <c r="M14" s="66">
        <f t="shared" si="4"/>
        <v>12</v>
      </c>
      <c r="N14" s="65">
        <f>VLOOKUP($A14,'Return Data'!$B$7:$R$2292,14,0)</f>
        <v>17.153099999999998</v>
      </c>
      <c r="O14" s="66">
        <f t="shared" si="6"/>
        <v>18</v>
      </c>
      <c r="P14" s="65">
        <f>VLOOKUP($A14,'Return Data'!$B$7:$R$2292,15,0)</f>
        <v>14.210100000000001</v>
      </c>
      <c r="Q14" s="66">
        <f t="shared" si="7"/>
        <v>20</v>
      </c>
      <c r="R14" s="65">
        <f>VLOOKUP($A14,'Return Data'!$B$7:$R$2292,16,0)</f>
        <v>16.188500000000001</v>
      </c>
      <c r="S14" s="67">
        <f t="shared" si="5"/>
        <v>14</v>
      </c>
    </row>
    <row r="15" spans="1:20" x14ac:dyDescent="0.3">
      <c r="A15" s="63" t="s">
        <v>2024</v>
      </c>
      <c r="B15" s="64">
        <f>VLOOKUP($A15,'Return Data'!$B$7:$R$2292,3,0)</f>
        <v>44531</v>
      </c>
      <c r="C15" s="65">
        <f>VLOOKUP($A15,'Return Data'!$B$7:$R$2292,4,0)</f>
        <v>249.45140151957901</v>
      </c>
      <c r="D15" s="65">
        <f>VLOOKUP($A15,'Return Data'!$B$7:$R$2292,10,0)</f>
        <v>5.4195000000000002</v>
      </c>
      <c r="E15" s="66">
        <f t="shared" si="0"/>
        <v>5</v>
      </c>
      <c r="F15" s="65">
        <f>VLOOKUP($A15,'Return Data'!$B$7:$R$2292,11,0)</f>
        <v>17.047599999999999</v>
      </c>
      <c r="G15" s="66">
        <f t="shared" si="1"/>
        <v>11</v>
      </c>
      <c r="H15" s="65">
        <f>VLOOKUP($A15,'Return Data'!$B$7:$R$2292,12,0)</f>
        <v>24.273199999999999</v>
      </c>
      <c r="I15" s="66">
        <f t="shared" si="2"/>
        <v>12</v>
      </c>
      <c r="J15" s="65">
        <f>VLOOKUP($A15,'Return Data'!$B$7:$R$2292,13,0)</f>
        <v>50.692500000000003</v>
      </c>
      <c r="K15" s="66">
        <f t="shared" si="3"/>
        <v>2</v>
      </c>
      <c r="L15" s="65">
        <f>VLOOKUP($A15,'Return Data'!$B$7:$R$2292,17,0)</f>
        <v>26.104900000000001</v>
      </c>
      <c r="M15" s="66">
        <f t="shared" si="4"/>
        <v>6</v>
      </c>
      <c r="N15" s="65">
        <f>VLOOKUP($A15,'Return Data'!$B$7:$R$2292,14,0)</f>
        <v>20.025500000000001</v>
      </c>
      <c r="O15" s="66">
        <f t="shared" si="6"/>
        <v>7</v>
      </c>
      <c r="P15" s="65">
        <f>VLOOKUP($A15,'Return Data'!$B$7:$R$2292,15,0)</f>
        <v>16.2407</v>
      </c>
      <c r="Q15" s="66">
        <f t="shared" si="7"/>
        <v>10</v>
      </c>
      <c r="R15" s="65">
        <f>VLOOKUP($A15,'Return Data'!$B$7:$R$2292,16,0)</f>
        <v>12.265499999999999</v>
      </c>
      <c r="S15" s="67">
        <f t="shared" si="5"/>
        <v>24</v>
      </c>
    </row>
    <row r="16" spans="1:20" x14ac:dyDescent="0.3">
      <c r="A16" s="63" t="s">
        <v>911</v>
      </c>
      <c r="B16" s="64">
        <f>VLOOKUP($A16,'Return Data'!$B$7:$R$2292,3,0)</f>
        <v>44531</v>
      </c>
      <c r="C16" s="65">
        <f>VLOOKUP($A16,'Return Data'!$B$7:$R$2292,4,0)</f>
        <v>15.679399999999999</v>
      </c>
      <c r="D16" s="65">
        <f>VLOOKUP($A16,'Return Data'!$B$7:$R$2292,10,0)</f>
        <v>0.67159999999999997</v>
      </c>
      <c r="E16" s="66">
        <f t="shared" si="0"/>
        <v>20</v>
      </c>
      <c r="F16" s="65">
        <f>VLOOKUP($A16,'Return Data'!$B$7:$R$2292,11,0)</f>
        <v>13.317500000000001</v>
      </c>
      <c r="G16" s="66">
        <f t="shared" si="1"/>
        <v>21</v>
      </c>
      <c r="H16" s="65">
        <f>VLOOKUP($A16,'Return Data'!$B$7:$R$2292,12,0)</f>
        <v>20.352499999999999</v>
      </c>
      <c r="I16" s="66">
        <f t="shared" si="2"/>
        <v>20</v>
      </c>
      <c r="J16" s="65">
        <f>VLOOKUP($A16,'Return Data'!$B$7:$R$2292,13,0)</f>
        <v>37.360300000000002</v>
      </c>
      <c r="K16" s="66">
        <f t="shared" si="3"/>
        <v>21</v>
      </c>
      <c r="L16" s="65">
        <f>VLOOKUP($A16,'Return Data'!$B$7:$R$2292,17,0)</f>
        <v>22.8386</v>
      </c>
      <c r="M16" s="66">
        <f t="shared" si="4"/>
        <v>15</v>
      </c>
      <c r="N16" s="65"/>
      <c r="O16" s="66"/>
      <c r="P16" s="65"/>
      <c r="Q16" s="66"/>
      <c r="R16" s="65">
        <f>VLOOKUP($A16,'Return Data'!$B$7:$R$2292,16,0)</f>
        <v>18.256399999999999</v>
      </c>
      <c r="S16" s="67">
        <f t="shared" si="5"/>
        <v>10</v>
      </c>
    </row>
    <row r="17" spans="1:19" x14ac:dyDescent="0.3">
      <c r="A17" s="63" t="s">
        <v>912</v>
      </c>
      <c r="B17" s="64">
        <f>VLOOKUP($A17,'Return Data'!$B$7:$R$2292,3,0)</f>
        <v>44531</v>
      </c>
      <c r="C17" s="65">
        <f>VLOOKUP($A17,'Return Data'!$B$7:$R$2292,4,0)</f>
        <v>523.97</v>
      </c>
      <c r="D17" s="65">
        <f>VLOOKUP($A17,'Return Data'!$B$7:$R$2292,10,0)</f>
        <v>6.3380000000000001</v>
      </c>
      <c r="E17" s="66">
        <f t="shared" si="0"/>
        <v>2</v>
      </c>
      <c r="F17" s="65">
        <f>VLOOKUP($A17,'Return Data'!$B$7:$R$2292,11,0)</f>
        <v>18.854500000000002</v>
      </c>
      <c r="G17" s="66">
        <f t="shared" si="1"/>
        <v>4</v>
      </c>
      <c r="H17" s="65">
        <f>VLOOKUP($A17,'Return Data'!$B$7:$R$2292,12,0)</f>
        <v>26.096800000000002</v>
      </c>
      <c r="I17" s="66">
        <f t="shared" si="2"/>
        <v>5</v>
      </c>
      <c r="J17" s="65">
        <f>VLOOKUP($A17,'Return Data'!$B$7:$R$2292,13,0)</f>
        <v>49.585999999999999</v>
      </c>
      <c r="K17" s="66">
        <f t="shared" si="3"/>
        <v>3</v>
      </c>
      <c r="L17" s="65">
        <f>VLOOKUP($A17,'Return Data'!$B$7:$R$2292,17,0)</f>
        <v>25.615600000000001</v>
      </c>
      <c r="M17" s="66">
        <f t="shared" si="4"/>
        <v>10</v>
      </c>
      <c r="N17" s="65">
        <f>VLOOKUP($A17,'Return Data'!$B$7:$R$2292,14,0)</f>
        <v>19.182300000000001</v>
      </c>
      <c r="O17" s="66">
        <f t="shared" si="6"/>
        <v>10</v>
      </c>
      <c r="P17" s="65">
        <f>VLOOKUP($A17,'Return Data'!$B$7:$R$2292,15,0)</f>
        <v>15.060600000000001</v>
      </c>
      <c r="Q17" s="66">
        <f t="shared" si="7"/>
        <v>16</v>
      </c>
      <c r="R17" s="65">
        <f>VLOOKUP($A17,'Return Data'!$B$7:$R$2292,16,0)</f>
        <v>18.421800000000001</v>
      </c>
      <c r="S17" s="67">
        <f t="shared" si="5"/>
        <v>8</v>
      </c>
    </row>
    <row r="18" spans="1:19" x14ac:dyDescent="0.3">
      <c r="A18" s="63" t="s">
        <v>915</v>
      </c>
      <c r="B18" s="64">
        <f>VLOOKUP($A18,'Return Data'!$B$7:$R$2292,3,0)</f>
        <v>44531</v>
      </c>
      <c r="C18" s="65">
        <f>VLOOKUP($A18,'Return Data'!$B$7:$R$2292,4,0)</f>
        <v>67.510000000000005</v>
      </c>
      <c r="D18" s="65">
        <f>VLOOKUP($A18,'Return Data'!$B$7:$R$2292,10,0)</f>
        <v>0.626</v>
      </c>
      <c r="E18" s="66">
        <f t="shared" si="0"/>
        <v>21</v>
      </c>
      <c r="F18" s="65">
        <f>VLOOKUP($A18,'Return Data'!$B$7:$R$2292,11,0)</f>
        <v>10.5815</v>
      </c>
      <c r="G18" s="66">
        <f t="shared" si="1"/>
        <v>26</v>
      </c>
      <c r="H18" s="65">
        <f>VLOOKUP($A18,'Return Data'!$B$7:$R$2292,12,0)</f>
        <v>18.584199999999999</v>
      </c>
      <c r="I18" s="66">
        <f t="shared" si="2"/>
        <v>23</v>
      </c>
      <c r="J18" s="65">
        <f>VLOOKUP($A18,'Return Data'!$B$7:$R$2292,13,0)</f>
        <v>35.480600000000003</v>
      </c>
      <c r="K18" s="66">
        <f t="shared" si="3"/>
        <v>23</v>
      </c>
      <c r="L18" s="65">
        <f>VLOOKUP($A18,'Return Data'!$B$7:$R$2292,17,0)</f>
        <v>21.4846</v>
      </c>
      <c r="M18" s="66">
        <f t="shared" si="4"/>
        <v>22</v>
      </c>
      <c r="N18" s="65">
        <f>VLOOKUP($A18,'Return Data'!$B$7:$R$2292,14,0)</f>
        <v>15.553000000000001</v>
      </c>
      <c r="O18" s="66">
        <f t="shared" si="6"/>
        <v>21</v>
      </c>
      <c r="P18" s="65">
        <f>VLOOKUP($A18,'Return Data'!$B$7:$R$2292,15,0)</f>
        <v>14.622999999999999</v>
      </c>
      <c r="Q18" s="66">
        <f t="shared" si="7"/>
        <v>18</v>
      </c>
      <c r="R18" s="65">
        <f>VLOOKUP($A18,'Return Data'!$B$7:$R$2292,16,0)</f>
        <v>12.411</v>
      </c>
      <c r="S18" s="67">
        <f t="shared" si="5"/>
        <v>23</v>
      </c>
    </row>
    <row r="19" spans="1:19" x14ac:dyDescent="0.3">
      <c r="A19" s="63" t="s">
        <v>916</v>
      </c>
      <c r="B19" s="64">
        <f>VLOOKUP($A19,'Return Data'!$B$7:$R$2292,3,0)</f>
        <v>44531</v>
      </c>
      <c r="C19" s="65">
        <f>VLOOKUP($A19,'Return Data'!$B$7:$R$2292,4,0)</f>
        <v>51.58</v>
      </c>
      <c r="D19" s="65">
        <f>VLOOKUP($A19,'Return Data'!$B$7:$R$2292,10,0)</f>
        <v>0.97889999999999999</v>
      </c>
      <c r="E19" s="66">
        <f t="shared" si="0"/>
        <v>17</v>
      </c>
      <c r="F19" s="65">
        <f>VLOOKUP($A19,'Return Data'!$B$7:$R$2292,11,0)</f>
        <v>12.620100000000001</v>
      </c>
      <c r="G19" s="66">
        <f t="shared" si="1"/>
        <v>23</v>
      </c>
      <c r="H19" s="65">
        <f>VLOOKUP($A19,'Return Data'!$B$7:$R$2292,12,0)</f>
        <v>16.4071</v>
      </c>
      <c r="I19" s="66">
        <f t="shared" si="2"/>
        <v>26</v>
      </c>
      <c r="J19" s="65">
        <f>VLOOKUP($A19,'Return Data'!$B$7:$R$2292,13,0)</f>
        <v>33.385100000000001</v>
      </c>
      <c r="K19" s="66">
        <f t="shared" si="3"/>
        <v>25</v>
      </c>
      <c r="L19" s="65">
        <f>VLOOKUP($A19,'Return Data'!$B$7:$R$2292,17,0)</f>
        <v>19.297499999999999</v>
      </c>
      <c r="M19" s="66">
        <f t="shared" si="4"/>
        <v>24</v>
      </c>
      <c r="N19" s="65">
        <f>VLOOKUP($A19,'Return Data'!$B$7:$R$2292,14,0)</f>
        <v>16.540700000000001</v>
      </c>
      <c r="O19" s="66">
        <f t="shared" si="6"/>
        <v>20</v>
      </c>
      <c r="P19" s="65">
        <f>VLOOKUP($A19,'Return Data'!$B$7:$R$2292,15,0)</f>
        <v>16.887</v>
      </c>
      <c r="Q19" s="66">
        <f t="shared" si="7"/>
        <v>8</v>
      </c>
      <c r="R19" s="65">
        <f>VLOOKUP($A19,'Return Data'!$B$7:$R$2292,16,0)</f>
        <v>12.135400000000001</v>
      </c>
      <c r="S19" s="67">
        <f t="shared" si="5"/>
        <v>26</v>
      </c>
    </row>
    <row r="20" spans="1:19" x14ac:dyDescent="0.3">
      <c r="A20" s="63" t="s">
        <v>918</v>
      </c>
      <c r="B20" s="64">
        <f>VLOOKUP($A20,'Return Data'!$B$7:$R$2292,3,0)</f>
        <v>44531</v>
      </c>
      <c r="C20" s="65">
        <f>VLOOKUP($A20,'Return Data'!$B$7:$R$2292,4,0)</f>
        <v>190.08699999999999</v>
      </c>
      <c r="D20" s="65">
        <f>VLOOKUP($A20,'Return Data'!$B$7:$R$2292,10,0)</f>
        <v>-0.90449999999999997</v>
      </c>
      <c r="E20" s="66">
        <f t="shared" si="0"/>
        <v>26</v>
      </c>
      <c r="F20" s="65">
        <f>VLOOKUP($A20,'Return Data'!$B$7:$R$2292,11,0)</f>
        <v>10.5974</v>
      </c>
      <c r="G20" s="66">
        <f t="shared" si="1"/>
        <v>25</v>
      </c>
      <c r="H20" s="65">
        <f>VLOOKUP($A20,'Return Data'!$B$7:$R$2292,12,0)</f>
        <v>17.548100000000002</v>
      </c>
      <c r="I20" s="66">
        <f t="shared" si="2"/>
        <v>25</v>
      </c>
      <c r="J20" s="65">
        <f>VLOOKUP($A20,'Return Data'!$B$7:$R$2292,13,0)</f>
        <v>32.597900000000003</v>
      </c>
      <c r="K20" s="66">
        <f t="shared" si="3"/>
        <v>27</v>
      </c>
      <c r="L20" s="65">
        <f>VLOOKUP($A20,'Return Data'!$B$7:$R$2292,17,0)</f>
        <v>22.625</v>
      </c>
      <c r="M20" s="66">
        <f t="shared" si="4"/>
        <v>17</v>
      </c>
      <c r="N20" s="65">
        <f>VLOOKUP($A20,'Return Data'!$B$7:$R$2292,14,0)</f>
        <v>19.498200000000001</v>
      </c>
      <c r="O20" s="66">
        <f t="shared" si="6"/>
        <v>9</v>
      </c>
      <c r="P20" s="65">
        <f>VLOOKUP($A20,'Return Data'!$B$7:$R$2292,15,0)</f>
        <v>16.226900000000001</v>
      </c>
      <c r="Q20" s="66">
        <f t="shared" si="7"/>
        <v>11</v>
      </c>
      <c r="R20" s="65">
        <f>VLOOKUP($A20,'Return Data'!$B$7:$R$2292,16,0)</f>
        <v>18.6294</v>
      </c>
      <c r="S20" s="67">
        <f t="shared" si="5"/>
        <v>7</v>
      </c>
    </row>
    <row r="21" spans="1:19" x14ac:dyDescent="0.3">
      <c r="A21" s="63" t="s">
        <v>921</v>
      </c>
      <c r="B21" s="64">
        <f>VLOOKUP($A21,'Return Data'!$B$7:$R$2292,3,0)</f>
        <v>44531</v>
      </c>
      <c r="C21" s="65">
        <f>VLOOKUP($A21,'Return Data'!$B$7:$R$2292,4,0)</f>
        <v>70.066999999999993</v>
      </c>
      <c r="D21" s="65">
        <f>VLOOKUP($A21,'Return Data'!$B$7:$R$2292,10,0)</f>
        <v>2.5886</v>
      </c>
      <c r="E21" s="66">
        <f t="shared" si="0"/>
        <v>14</v>
      </c>
      <c r="F21" s="65">
        <f>VLOOKUP($A21,'Return Data'!$B$7:$R$2292,11,0)</f>
        <v>15.2531</v>
      </c>
      <c r="G21" s="66">
        <f t="shared" si="1"/>
        <v>15</v>
      </c>
      <c r="H21" s="65">
        <f>VLOOKUP($A21,'Return Data'!$B$7:$R$2292,12,0)</f>
        <v>23.0411</v>
      </c>
      <c r="I21" s="66">
        <f t="shared" si="2"/>
        <v>18</v>
      </c>
      <c r="J21" s="65">
        <f>VLOOKUP($A21,'Return Data'!$B$7:$R$2292,13,0)</f>
        <v>33.491500000000002</v>
      </c>
      <c r="K21" s="66">
        <f t="shared" si="3"/>
        <v>24</v>
      </c>
      <c r="L21" s="65">
        <f>VLOOKUP($A21,'Return Data'!$B$7:$R$2292,17,0)</f>
        <v>20.585699999999999</v>
      </c>
      <c r="M21" s="66">
        <f t="shared" si="4"/>
        <v>23</v>
      </c>
      <c r="N21" s="65">
        <f>VLOOKUP($A21,'Return Data'!$B$7:$R$2292,14,0)</f>
        <v>15.2479</v>
      </c>
      <c r="O21" s="66">
        <f t="shared" si="6"/>
        <v>22</v>
      </c>
      <c r="P21" s="65">
        <f>VLOOKUP($A21,'Return Data'!$B$7:$R$2292,15,0)</f>
        <v>14.002800000000001</v>
      </c>
      <c r="Q21" s="66">
        <f t="shared" si="7"/>
        <v>21</v>
      </c>
      <c r="R21" s="65">
        <f>VLOOKUP($A21,'Return Data'!$B$7:$R$2292,16,0)</f>
        <v>13.3469</v>
      </c>
      <c r="S21" s="67">
        <f t="shared" si="5"/>
        <v>20</v>
      </c>
    </row>
    <row r="22" spans="1:19" x14ac:dyDescent="0.3">
      <c r="A22" s="63" t="s">
        <v>923</v>
      </c>
      <c r="B22" s="64">
        <f>VLOOKUP($A22,'Return Data'!$B$7:$R$2292,3,0)</f>
        <v>44531</v>
      </c>
      <c r="C22" s="65">
        <f>VLOOKUP($A22,'Return Data'!$B$7:$R$2292,4,0)</f>
        <v>24.104500000000002</v>
      </c>
      <c r="D22" s="65">
        <f>VLOOKUP($A22,'Return Data'!$B$7:$R$2292,10,0)</f>
        <v>3.1027999999999998</v>
      </c>
      <c r="E22" s="66">
        <f t="shared" si="0"/>
        <v>11</v>
      </c>
      <c r="F22" s="65">
        <f>VLOOKUP($A22,'Return Data'!$B$7:$R$2292,11,0)</f>
        <v>17.674199999999999</v>
      </c>
      <c r="G22" s="66">
        <f t="shared" si="1"/>
        <v>7</v>
      </c>
      <c r="H22" s="65">
        <f>VLOOKUP($A22,'Return Data'!$B$7:$R$2292,12,0)</f>
        <v>25.081099999999999</v>
      </c>
      <c r="I22" s="66">
        <f t="shared" si="2"/>
        <v>10</v>
      </c>
      <c r="J22" s="65">
        <f>VLOOKUP($A22,'Return Data'!$B$7:$R$2292,13,0)</f>
        <v>38.144199999999998</v>
      </c>
      <c r="K22" s="66">
        <f t="shared" si="3"/>
        <v>19</v>
      </c>
      <c r="L22" s="65">
        <f>VLOOKUP($A22,'Return Data'!$B$7:$R$2292,17,0)</f>
        <v>22.673500000000001</v>
      </c>
      <c r="M22" s="66">
        <f t="shared" si="4"/>
        <v>16</v>
      </c>
      <c r="N22" s="65">
        <f>VLOOKUP($A22,'Return Data'!$B$7:$R$2292,14,0)</f>
        <v>19.090599999999998</v>
      </c>
      <c r="O22" s="66">
        <f t="shared" si="6"/>
        <v>12</v>
      </c>
      <c r="P22" s="65">
        <f>VLOOKUP($A22,'Return Data'!$B$7:$R$2292,15,0)</f>
        <v>16.6234</v>
      </c>
      <c r="Q22" s="66">
        <f t="shared" si="7"/>
        <v>9</v>
      </c>
      <c r="R22" s="65">
        <f>VLOOKUP($A22,'Return Data'!$B$7:$R$2292,16,0)</f>
        <v>13.878299999999999</v>
      </c>
      <c r="S22" s="67">
        <f t="shared" si="5"/>
        <v>17</v>
      </c>
    </row>
    <row r="23" spans="1:19" x14ac:dyDescent="0.3">
      <c r="A23" s="63" t="s">
        <v>925</v>
      </c>
      <c r="B23" s="64">
        <f>VLOOKUP($A23,'Return Data'!$B$7:$R$2292,3,0)</f>
        <v>44531</v>
      </c>
      <c r="C23" s="65">
        <f>VLOOKUP($A23,'Return Data'!$B$7:$R$2292,4,0)</f>
        <v>16.779299999999999</v>
      </c>
      <c r="D23" s="65">
        <f>VLOOKUP($A23,'Return Data'!$B$7:$R$2292,10,0)</f>
        <v>5.4565999999999999</v>
      </c>
      <c r="E23" s="66">
        <f t="shared" si="0"/>
        <v>4</v>
      </c>
      <c r="F23" s="65">
        <f>VLOOKUP($A23,'Return Data'!$B$7:$R$2292,11,0)</f>
        <v>18.558199999999999</v>
      </c>
      <c r="G23" s="66">
        <f t="shared" si="1"/>
        <v>6</v>
      </c>
      <c r="H23" s="65">
        <f>VLOOKUP($A23,'Return Data'!$B$7:$R$2292,12,0)</f>
        <v>27.664300000000001</v>
      </c>
      <c r="I23" s="66">
        <f t="shared" si="2"/>
        <v>4</v>
      </c>
      <c r="J23" s="65">
        <f>VLOOKUP($A23,'Return Data'!$B$7:$R$2292,13,0)</f>
        <v>51.715699999999998</v>
      </c>
      <c r="K23" s="66">
        <f t="shared" si="3"/>
        <v>1</v>
      </c>
      <c r="L23" s="65"/>
      <c r="M23" s="66"/>
      <c r="N23" s="65"/>
      <c r="O23" s="66"/>
      <c r="P23" s="65"/>
      <c r="Q23" s="66"/>
      <c r="R23" s="65">
        <f>VLOOKUP($A23,'Return Data'!$B$7:$R$2292,16,0)</f>
        <v>30.878900000000002</v>
      </c>
      <c r="S23" s="67">
        <f t="shared" si="5"/>
        <v>1</v>
      </c>
    </row>
    <row r="24" spans="1:19" x14ac:dyDescent="0.3">
      <c r="A24" s="63" t="s">
        <v>927</v>
      </c>
      <c r="B24" s="64">
        <f>VLOOKUP($A24,'Return Data'!$B$7:$R$2292,3,0)</f>
        <v>44531</v>
      </c>
      <c r="C24" s="65">
        <f>VLOOKUP($A24,'Return Data'!$B$7:$R$2292,4,0)</f>
        <v>96.537000000000006</v>
      </c>
      <c r="D24" s="65">
        <f>VLOOKUP($A24,'Return Data'!$B$7:$R$2292,10,0)</f>
        <v>0.94950000000000001</v>
      </c>
      <c r="E24" s="66">
        <f t="shared" si="0"/>
        <v>18</v>
      </c>
      <c r="F24" s="65">
        <f>VLOOKUP($A24,'Return Data'!$B$7:$R$2292,11,0)</f>
        <v>14.0129</v>
      </c>
      <c r="G24" s="66">
        <f t="shared" si="1"/>
        <v>17</v>
      </c>
      <c r="H24" s="65">
        <f>VLOOKUP($A24,'Return Data'!$B$7:$R$2292,12,0)</f>
        <v>23.1952</v>
      </c>
      <c r="I24" s="66">
        <f t="shared" si="2"/>
        <v>17</v>
      </c>
      <c r="J24" s="65">
        <f>VLOOKUP($A24,'Return Data'!$B$7:$R$2292,13,0)</f>
        <v>43.990499999999997</v>
      </c>
      <c r="K24" s="66">
        <f t="shared" si="3"/>
        <v>13</v>
      </c>
      <c r="L24" s="65">
        <f>VLOOKUP($A24,'Return Data'!$B$7:$R$2292,17,0)</f>
        <v>29.7898</v>
      </c>
      <c r="M24" s="66">
        <f t="shared" si="4"/>
        <v>3</v>
      </c>
      <c r="N24" s="65">
        <f>VLOOKUP($A24,'Return Data'!$B$7:$R$2292,14,0)</f>
        <v>24.8962</v>
      </c>
      <c r="O24" s="66">
        <f t="shared" si="6"/>
        <v>1</v>
      </c>
      <c r="P24" s="65">
        <f>VLOOKUP($A24,'Return Data'!$B$7:$R$2292,15,0)</f>
        <v>21.4941</v>
      </c>
      <c r="Q24" s="66">
        <f t="shared" si="7"/>
        <v>1</v>
      </c>
      <c r="R24" s="65">
        <f>VLOOKUP($A24,'Return Data'!$B$7:$R$2292,16,0)</f>
        <v>21.993099999999998</v>
      </c>
      <c r="S24" s="67">
        <f t="shared" si="5"/>
        <v>6</v>
      </c>
    </row>
    <row r="25" spans="1:19" x14ac:dyDescent="0.3">
      <c r="A25" s="63" t="s">
        <v>929</v>
      </c>
      <c r="B25" s="64">
        <f>VLOOKUP($A25,'Return Data'!$B$7:$R$2292,3,0)</f>
        <v>44531</v>
      </c>
      <c r="C25" s="65">
        <f>VLOOKUP($A25,'Return Data'!$B$7:$R$2292,4,0)</f>
        <v>16.677</v>
      </c>
      <c r="D25" s="65">
        <f>VLOOKUP($A25,'Return Data'!$B$7:$R$2292,10,0)</f>
        <v>0.28499999999999998</v>
      </c>
      <c r="E25" s="66">
        <f t="shared" si="0"/>
        <v>22</v>
      </c>
      <c r="F25" s="65">
        <f>VLOOKUP($A25,'Return Data'!$B$7:$R$2292,11,0)</f>
        <v>18.629100000000001</v>
      </c>
      <c r="G25" s="66">
        <f t="shared" si="1"/>
        <v>5</v>
      </c>
      <c r="H25" s="65">
        <f>VLOOKUP($A25,'Return Data'!$B$7:$R$2292,12,0)</f>
        <v>25.779699999999998</v>
      </c>
      <c r="I25" s="66">
        <f t="shared" si="2"/>
        <v>7</v>
      </c>
      <c r="J25" s="65">
        <f>VLOOKUP($A25,'Return Data'!$B$7:$R$2292,13,0)</f>
        <v>47.365000000000002</v>
      </c>
      <c r="K25" s="66">
        <f t="shared" si="3"/>
        <v>7</v>
      </c>
      <c r="L25" s="65"/>
      <c r="M25" s="66"/>
      <c r="N25" s="65"/>
      <c r="O25" s="66"/>
      <c r="P25" s="65"/>
      <c r="Q25" s="66"/>
      <c r="R25" s="65">
        <f>VLOOKUP($A25,'Return Data'!$B$7:$R$2292,16,0)</f>
        <v>27.1966</v>
      </c>
      <c r="S25" s="67">
        <f t="shared" si="5"/>
        <v>3</v>
      </c>
    </row>
    <row r="26" spans="1:19" x14ac:dyDescent="0.3">
      <c r="A26" s="63" t="s">
        <v>2012</v>
      </c>
      <c r="B26" s="64">
        <f>VLOOKUP($A26,'Return Data'!$B$7:$R$2292,3,0)</f>
        <v>44531</v>
      </c>
      <c r="C26" s="65">
        <f>VLOOKUP($A26,'Return Data'!$B$7:$R$2292,4,0)</f>
        <v>23.922999999999998</v>
      </c>
      <c r="D26" s="65">
        <f>VLOOKUP($A26,'Return Data'!$B$7:$R$2292,10,0)</f>
        <v>3.9895</v>
      </c>
      <c r="E26" s="66">
        <f t="shared" si="0"/>
        <v>7</v>
      </c>
      <c r="F26" s="65">
        <f>VLOOKUP($A26,'Return Data'!$B$7:$R$2292,11,0)</f>
        <v>17.6554</v>
      </c>
      <c r="G26" s="66">
        <f t="shared" si="1"/>
        <v>8</v>
      </c>
      <c r="H26" s="65">
        <f>VLOOKUP($A26,'Return Data'!$B$7:$R$2292,12,0)</f>
        <v>25.791399999999999</v>
      </c>
      <c r="I26" s="66">
        <f t="shared" si="2"/>
        <v>6</v>
      </c>
      <c r="J26" s="65">
        <f>VLOOKUP($A26,'Return Data'!$B$7:$R$2292,13,0)</f>
        <v>46.570799999999998</v>
      </c>
      <c r="K26" s="66">
        <f t="shared" si="3"/>
        <v>8</v>
      </c>
      <c r="L26" s="65">
        <f>VLOOKUP($A26,'Return Data'!$B$7:$R$2292,17,0)</f>
        <v>23.007400000000001</v>
      </c>
      <c r="M26" s="66">
        <f t="shared" si="4"/>
        <v>14</v>
      </c>
      <c r="N26" s="65">
        <f>VLOOKUP($A26,'Return Data'!$B$7:$R$2292,14,0)</f>
        <v>19.127500000000001</v>
      </c>
      <c r="O26" s="66">
        <f t="shared" si="6"/>
        <v>11</v>
      </c>
      <c r="P26" s="65">
        <f>VLOOKUP($A26,'Return Data'!$B$7:$R$2292,15,0)</f>
        <v>15.568099999999999</v>
      </c>
      <c r="Q26" s="66">
        <f t="shared" si="7"/>
        <v>15</v>
      </c>
      <c r="R26" s="65">
        <f>VLOOKUP($A26,'Return Data'!$B$7:$R$2292,16,0)</f>
        <v>15.6782</v>
      </c>
      <c r="S26" s="67">
        <f t="shared" si="5"/>
        <v>15</v>
      </c>
    </row>
    <row r="27" spans="1:19" x14ac:dyDescent="0.3">
      <c r="A27" s="63" t="s">
        <v>930</v>
      </c>
      <c r="B27" s="64">
        <f>VLOOKUP($A27,'Return Data'!$B$7:$R$2292,3,0)</f>
        <v>44531</v>
      </c>
      <c r="C27" s="65">
        <f>VLOOKUP($A27,'Return Data'!$B$7:$R$2292,4,0)</f>
        <v>805.2165</v>
      </c>
      <c r="D27" s="65">
        <f>VLOOKUP($A27,'Return Data'!$B$7:$R$2292,10,0)</f>
        <v>0.19059999999999999</v>
      </c>
      <c r="E27" s="66">
        <f t="shared" si="0"/>
        <v>24</v>
      </c>
      <c r="F27" s="65">
        <f>VLOOKUP($A27,'Return Data'!$B$7:$R$2292,11,0)</f>
        <v>14.0425</v>
      </c>
      <c r="G27" s="66">
        <f t="shared" si="1"/>
        <v>16</v>
      </c>
      <c r="H27" s="65">
        <f>VLOOKUP($A27,'Return Data'!$B$7:$R$2292,12,0)</f>
        <v>19.4434</v>
      </c>
      <c r="I27" s="66">
        <f t="shared" si="2"/>
        <v>22</v>
      </c>
      <c r="J27" s="65">
        <f>VLOOKUP($A27,'Return Data'!$B$7:$R$2292,13,0)</f>
        <v>38.8536</v>
      </c>
      <c r="K27" s="66">
        <f t="shared" si="3"/>
        <v>18</v>
      </c>
      <c r="L27" s="65">
        <f>VLOOKUP($A27,'Return Data'!$B$7:$R$2292,17,0)</f>
        <v>22.0151</v>
      </c>
      <c r="M27" s="66">
        <f t="shared" si="4"/>
        <v>19</v>
      </c>
      <c r="N27" s="65">
        <f>VLOOKUP($A27,'Return Data'!$B$7:$R$2292,14,0)</f>
        <v>16.667999999999999</v>
      </c>
      <c r="O27" s="66">
        <f t="shared" si="6"/>
        <v>19</v>
      </c>
      <c r="P27" s="65">
        <f>VLOOKUP($A27,'Return Data'!$B$7:$R$2292,15,0)</f>
        <v>12.824</v>
      </c>
      <c r="Q27" s="66">
        <f t="shared" si="7"/>
        <v>22</v>
      </c>
      <c r="R27" s="65">
        <f>VLOOKUP($A27,'Return Data'!$B$7:$R$2292,16,0)</f>
        <v>18.259499999999999</v>
      </c>
      <c r="S27" s="67">
        <f t="shared" si="5"/>
        <v>9</v>
      </c>
    </row>
    <row r="28" spans="1:19" x14ac:dyDescent="0.3">
      <c r="A28" s="63" t="s">
        <v>932</v>
      </c>
      <c r="B28" s="64">
        <f>VLOOKUP($A28,'Return Data'!$B$7:$R$2292,3,0)</f>
        <v>44531</v>
      </c>
      <c r="C28" s="65">
        <f>VLOOKUP($A28,'Return Data'!$B$7:$R$2292,4,0)</f>
        <v>179.92</v>
      </c>
      <c r="D28" s="65">
        <f>VLOOKUP($A28,'Return Data'!$B$7:$R$2292,10,0)</f>
        <v>3.177</v>
      </c>
      <c r="E28" s="66">
        <f t="shared" si="0"/>
        <v>10</v>
      </c>
      <c r="F28" s="65">
        <f>VLOOKUP($A28,'Return Data'!$B$7:$R$2292,11,0)</f>
        <v>16.295000000000002</v>
      </c>
      <c r="G28" s="66">
        <f t="shared" si="1"/>
        <v>12</v>
      </c>
      <c r="H28" s="65">
        <f>VLOOKUP($A28,'Return Data'!$B$7:$R$2292,12,0)</f>
        <v>25.3536</v>
      </c>
      <c r="I28" s="66">
        <f t="shared" si="2"/>
        <v>9</v>
      </c>
      <c r="J28" s="65">
        <f>VLOOKUP($A28,'Return Data'!$B$7:$R$2292,13,0)</f>
        <v>44.305399999999999</v>
      </c>
      <c r="K28" s="66">
        <f t="shared" si="3"/>
        <v>12</v>
      </c>
      <c r="L28" s="65">
        <f>VLOOKUP($A28,'Return Data'!$B$7:$R$2292,17,0)</f>
        <v>29.734000000000002</v>
      </c>
      <c r="M28" s="66">
        <f t="shared" si="4"/>
        <v>4</v>
      </c>
      <c r="N28" s="65">
        <f>VLOOKUP($A28,'Return Data'!$B$7:$R$2292,14,0)</f>
        <v>21.429300000000001</v>
      </c>
      <c r="O28" s="66">
        <f t="shared" si="6"/>
        <v>4</v>
      </c>
      <c r="P28" s="65">
        <f>VLOOKUP($A28,'Return Data'!$B$7:$R$2292,15,0)</f>
        <v>18.216899999999999</v>
      </c>
      <c r="Q28" s="66">
        <f t="shared" si="7"/>
        <v>3</v>
      </c>
      <c r="R28" s="65">
        <f>VLOOKUP($A28,'Return Data'!$B$7:$R$2292,16,0)</f>
        <v>24.7668</v>
      </c>
      <c r="S28" s="67">
        <f t="shared" si="5"/>
        <v>5</v>
      </c>
    </row>
    <row r="29" spans="1:19" x14ac:dyDescent="0.3">
      <c r="A29" s="63" t="s">
        <v>934</v>
      </c>
      <c r="B29" s="64">
        <f>VLOOKUP($A29,'Return Data'!$B$7:$R$2292,3,0)</f>
        <v>44531</v>
      </c>
      <c r="C29" s="65">
        <f>VLOOKUP($A29,'Return Data'!$B$7:$R$2292,4,0)</f>
        <v>66.962800000000001</v>
      </c>
      <c r="D29" s="65">
        <f>VLOOKUP($A29,'Return Data'!$B$7:$R$2292,10,0)</f>
        <v>7.9383999999999997</v>
      </c>
      <c r="E29" s="66">
        <f t="shared" si="0"/>
        <v>1</v>
      </c>
      <c r="F29" s="65">
        <f>VLOOKUP($A29,'Return Data'!$B$7:$R$2292,11,0)</f>
        <v>15.519399999999999</v>
      </c>
      <c r="G29" s="66">
        <f t="shared" si="1"/>
        <v>14</v>
      </c>
      <c r="H29" s="65">
        <f>VLOOKUP($A29,'Return Data'!$B$7:$R$2292,12,0)</f>
        <v>34.548299999999998</v>
      </c>
      <c r="I29" s="66">
        <f t="shared" si="2"/>
        <v>1</v>
      </c>
      <c r="J29" s="65">
        <f>VLOOKUP($A29,'Return Data'!$B$7:$R$2292,13,0)</f>
        <v>49.246000000000002</v>
      </c>
      <c r="K29" s="66">
        <f t="shared" si="3"/>
        <v>4</v>
      </c>
      <c r="L29" s="65">
        <f>VLOOKUP($A29,'Return Data'!$B$7:$R$2292,17,0)</f>
        <v>31.791599999999999</v>
      </c>
      <c r="M29" s="66">
        <f t="shared" si="4"/>
        <v>2</v>
      </c>
      <c r="N29" s="65">
        <f>VLOOKUP($A29,'Return Data'!$B$7:$R$2292,14,0)</f>
        <v>22.410799999999998</v>
      </c>
      <c r="O29" s="66">
        <f t="shared" si="6"/>
        <v>2</v>
      </c>
      <c r="P29" s="65">
        <f>VLOOKUP($A29,'Return Data'!$B$7:$R$2292,15,0)</f>
        <v>17.171700000000001</v>
      </c>
      <c r="Q29" s="66">
        <f t="shared" si="7"/>
        <v>6</v>
      </c>
      <c r="R29" s="65">
        <f>VLOOKUP($A29,'Return Data'!$B$7:$R$2292,16,0)</f>
        <v>13.5314</v>
      </c>
      <c r="S29" s="67">
        <f t="shared" si="5"/>
        <v>19</v>
      </c>
    </row>
    <row r="30" spans="1:19" x14ac:dyDescent="0.3">
      <c r="A30" s="63" t="s">
        <v>1899</v>
      </c>
      <c r="B30" s="64">
        <f>VLOOKUP($A30,'Return Data'!$B$7:$R$2292,3,0)</f>
        <v>44531</v>
      </c>
      <c r="C30" s="65">
        <f>VLOOKUP($A30,'Return Data'!$B$7:$R$2292,4,0)</f>
        <v>531.10484948913404</v>
      </c>
      <c r="D30" s="65">
        <f>VLOOKUP($A30,'Return Data'!$B$7:$R$2292,10,0)</f>
        <v>4.1951999999999998</v>
      </c>
      <c r="E30" s="66">
        <f t="shared" si="0"/>
        <v>6</v>
      </c>
      <c r="F30" s="65">
        <f>VLOOKUP($A30,'Return Data'!$B$7:$R$2292,11,0)</f>
        <v>13.824400000000001</v>
      </c>
      <c r="G30" s="66">
        <f t="shared" si="1"/>
        <v>19</v>
      </c>
      <c r="H30" s="65">
        <f>VLOOKUP($A30,'Return Data'!$B$7:$R$2292,12,0)</f>
        <v>24.251100000000001</v>
      </c>
      <c r="I30" s="66">
        <f t="shared" si="2"/>
        <v>13</v>
      </c>
      <c r="J30" s="65">
        <f>VLOOKUP($A30,'Return Data'!$B$7:$R$2292,13,0)</f>
        <v>44.346499999999999</v>
      </c>
      <c r="K30" s="66">
        <f t="shared" si="3"/>
        <v>11</v>
      </c>
      <c r="L30" s="65">
        <f>VLOOKUP($A30,'Return Data'!$B$7:$R$2292,17,0)</f>
        <v>25.811499999999999</v>
      </c>
      <c r="M30" s="66">
        <f t="shared" si="4"/>
        <v>9</v>
      </c>
      <c r="N30" s="65">
        <f>VLOOKUP($A30,'Return Data'!$B$7:$R$2292,14,0)</f>
        <v>19.673300000000001</v>
      </c>
      <c r="O30" s="66">
        <f t="shared" si="6"/>
        <v>8</v>
      </c>
      <c r="P30" s="65">
        <f>VLOOKUP($A30,'Return Data'!$B$7:$R$2292,15,0)</f>
        <v>17.076699999999999</v>
      </c>
      <c r="Q30" s="66">
        <f t="shared" si="7"/>
        <v>7</v>
      </c>
      <c r="R30" s="65">
        <f>VLOOKUP($A30,'Return Data'!$B$7:$R$2292,16,0)</f>
        <v>14.803000000000001</v>
      </c>
      <c r="S30" s="67">
        <f t="shared" si="5"/>
        <v>16</v>
      </c>
    </row>
    <row r="31" spans="1:19" x14ac:dyDescent="0.3">
      <c r="A31" s="63" t="s">
        <v>936</v>
      </c>
      <c r="B31" s="64">
        <f>VLOOKUP($A31,'Return Data'!$B$7:$R$2292,3,0)</f>
        <v>44531</v>
      </c>
      <c r="C31" s="65">
        <f>VLOOKUP($A31,'Return Data'!$B$7:$R$2292,4,0)</f>
        <v>54.861499999999999</v>
      </c>
      <c r="D31" s="65">
        <f>VLOOKUP($A31,'Return Data'!$B$7:$R$2292,10,0)</f>
        <v>2.7050000000000001</v>
      </c>
      <c r="E31" s="66">
        <f t="shared" si="0"/>
        <v>12</v>
      </c>
      <c r="F31" s="65">
        <f>VLOOKUP($A31,'Return Data'!$B$7:$R$2292,11,0)</f>
        <v>20.311399999999999</v>
      </c>
      <c r="G31" s="66">
        <f t="shared" si="1"/>
        <v>3</v>
      </c>
      <c r="H31" s="65">
        <f>VLOOKUP($A31,'Return Data'!$B$7:$R$2292,12,0)</f>
        <v>24.415800000000001</v>
      </c>
      <c r="I31" s="66">
        <f t="shared" si="2"/>
        <v>11</v>
      </c>
      <c r="J31" s="65">
        <f>VLOOKUP($A31,'Return Data'!$B$7:$R$2292,13,0)</f>
        <v>45.134300000000003</v>
      </c>
      <c r="K31" s="66">
        <f t="shared" si="3"/>
        <v>9</v>
      </c>
      <c r="L31" s="65">
        <f>VLOOKUP($A31,'Return Data'!$B$7:$R$2292,17,0)</f>
        <v>21.795500000000001</v>
      </c>
      <c r="M31" s="66">
        <f t="shared" si="4"/>
        <v>21</v>
      </c>
      <c r="N31" s="65">
        <f>VLOOKUP($A31,'Return Data'!$B$7:$R$2292,14,0)</f>
        <v>18.489799999999999</v>
      </c>
      <c r="O31" s="66">
        <f t="shared" si="6"/>
        <v>16</v>
      </c>
      <c r="P31" s="65">
        <f>VLOOKUP($A31,'Return Data'!$B$7:$R$2292,15,0)</f>
        <v>17.7517</v>
      </c>
      <c r="Q31" s="66">
        <f t="shared" si="7"/>
        <v>5</v>
      </c>
      <c r="R31" s="65">
        <f>VLOOKUP($A31,'Return Data'!$B$7:$R$2292,16,0)</f>
        <v>12.215400000000001</v>
      </c>
      <c r="S31" s="67">
        <f t="shared" si="5"/>
        <v>25</v>
      </c>
    </row>
    <row r="32" spans="1:19" x14ac:dyDescent="0.3">
      <c r="A32" s="63" t="s">
        <v>938</v>
      </c>
      <c r="B32" s="64">
        <f>VLOOKUP($A32,'Return Data'!$B$7:$R$2292,3,0)</f>
        <v>44531</v>
      </c>
      <c r="C32" s="65">
        <f>VLOOKUP($A32,'Return Data'!$B$7:$R$2292,4,0)</f>
        <v>323.50490000000002</v>
      </c>
      <c r="D32" s="65">
        <f>VLOOKUP($A32,'Return Data'!$B$7:$R$2292,10,0)</f>
        <v>6.3399999999999998E-2</v>
      </c>
      <c r="E32" s="66">
        <f t="shared" si="0"/>
        <v>25</v>
      </c>
      <c r="F32" s="65">
        <f>VLOOKUP($A32,'Return Data'!$B$7:$R$2292,11,0)</f>
        <v>10.885899999999999</v>
      </c>
      <c r="G32" s="66">
        <f t="shared" si="1"/>
        <v>24</v>
      </c>
      <c r="H32" s="65">
        <f>VLOOKUP($A32,'Return Data'!$B$7:$R$2292,12,0)</f>
        <v>15.958399999999999</v>
      </c>
      <c r="I32" s="66">
        <f t="shared" si="2"/>
        <v>27</v>
      </c>
      <c r="J32" s="65">
        <f>VLOOKUP($A32,'Return Data'!$B$7:$R$2292,13,0)</f>
        <v>33.152000000000001</v>
      </c>
      <c r="K32" s="66">
        <f t="shared" si="3"/>
        <v>26</v>
      </c>
      <c r="L32" s="65">
        <f>VLOOKUP($A32,'Return Data'!$B$7:$R$2292,17,0)</f>
        <v>21.873200000000001</v>
      </c>
      <c r="M32" s="66">
        <f t="shared" si="4"/>
        <v>20</v>
      </c>
      <c r="N32" s="65">
        <f>VLOOKUP($A32,'Return Data'!$B$7:$R$2292,14,0)</f>
        <v>18.951599999999999</v>
      </c>
      <c r="O32" s="66">
        <f t="shared" si="6"/>
        <v>13</v>
      </c>
      <c r="P32" s="65">
        <f>VLOOKUP($A32,'Return Data'!$B$7:$R$2292,15,0)</f>
        <v>15.603300000000001</v>
      </c>
      <c r="Q32" s="66">
        <f t="shared" si="7"/>
        <v>14</v>
      </c>
      <c r="R32" s="65">
        <f>VLOOKUP($A32,'Return Data'!$B$7:$R$2292,16,0)</f>
        <v>12.8383</v>
      </c>
      <c r="S32" s="67">
        <f t="shared" si="5"/>
        <v>21</v>
      </c>
    </row>
    <row r="33" spans="1:19" x14ac:dyDescent="0.3">
      <c r="A33" s="63" t="s">
        <v>941</v>
      </c>
      <c r="B33" s="64">
        <f>VLOOKUP($A33,'Return Data'!$B$7:$R$2292,3,0)</f>
        <v>44531</v>
      </c>
      <c r="C33" s="65">
        <f>VLOOKUP($A33,'Return Data'!$B$7:$R$2292,4,0)</f>
        <v>16.89</v>
      </c>
      <c r="D33" s="65">
        <f>VLOOKUP($A33,'Return Data'!$B$7:$R$2292,10,0)</f>
        <v>5.4965999999999999</v>
      </c>
      <c r="E33" s="66">
        <f t="shared" si="0"/>
        <v>3</v>
      </c>
      <c r="F33" s="65">
        <f>VLOOKUP($A33,'Return Data'!$B$7:$R$2292,11,0)</f>
        <v>23.284700000000001</v>
      </c>
      <c r="G33" s="66">
        <f t="shared" si="1"/>
        <v>1</v>
      </c>
      <c r="H33" s="65">
        <f>VLOOKUP($A33,'Return Data'!$B$7:$R$2292,12,0)</f>
        <v>29.5245</v>
      </c>
      <c r="I33" s="66">
        <f t="shared" si="2"/>
        <v>3</v>
      </c>
      <c r="J33" s="65">
        <f>VLOOKUP($A33,'Return Data'!$B$7:$R$2292,13,0)</f>
        <v>43.744700000000002</v>
      </c>
      <c r="K33" s="66">
        <f t="shared" si="3"/>
        <v>14</v>
      </c>
      <c r="L33" s="65"/>
      <c r="M33" s="66"/>
      <c r="N33" s="65"/>
      <c r="O33" s="66"/>
      <c r="P33" s="65"/>
      <c r="Q33" s="66"/>
      <c r="R33" s="65">
        <f>VLOOKUP($A33,'Return Data'!$B$7:$R$2292,16,0)</f>
        <v>30.1493</v>
      </c>
      <c r="S33" s="67">
        <f t="shared" si="5"/>
        <v>2</v>
      </c>
    </row>
    <row r="34" spans="1:19" x14ac:dyDescent="0.3">
      <c r="A34" s="63" t="s">
        <v>943</v>
      </c>
      <c r="B34" s="64">
        <f>VLOOKUP($A34,'Return Data'!$B$7:$R$2292,3,0)</f>
        <v>44531</v>
      </c>
      <c r="C34" s="65">
        <f>VLOOKUP($A34,'Return Data'!$B$7:$R$2292,4,0)</f>
        <v>194.95439999999999</v>
      </c>
      <c r="D34" s="65">
        <f>VLOOKUP($A34,'Return Data'!$B$7:$R$2292,10,0)</f>
        <v>0.93610000000000004</v>
      </c>
      <c r="E34" s="66">
        <f t="shared" si="0"/>
        <v>19</v>
      </c>
      <c r="F34" s="65">
        <f>VLOOKUP($A34,'Return Data'!$B$7:$R$2292,11,0)</f>
        <v>13.038399999999999</v>
      </c>
      <c r="G34" s="66">
        <f t="shared" si="1"/>
        <v>22</v>
      </c>
      <c r="H34" s="65">
        <f>VLOOKUP($A34,'Return Data'!$B$7:$R$2292,12,0)</f>
        <v>22.764600000000002</v>
      </c>
      <c r="I34" s="66">
        <f t="shared" si="2"/>
        <v>19</v>
      </c>
      <c r="J34" s="65">
        <f>VLOOKUP($A34,'Return Data'!$B$7:$R$2292,13,0)</f>
        <v>47.613300000000002</v>
      </c>
      <c r="K34" s="66">
        <f t="shared" si="3"/>
        <v>6</v>
      </c>
      <c r="L34" s="65">
        <f>VLOOKUP($A34,'Return Data'!$B$7:$R$2292,17,0)</f>
        <v>26.0015</v>
      </c>
      <c r="M34" s="66">
        <f t="shared" si="4"/>
        <v>7</v>
      </c>
      <c r="N34" s="65">
        <f>VLOOKUP($A34,'Return Data'!$B$7:$R$2292,14,0)</f>
        <v>17.195599999999999</v>
      </c>
      <c r="O34" s="66">
        <f t="shared" si="6"/>
        <v>17</v>
      </c>
      <c r="P34" s="65">
        <f>VLOOKUP($A34,'Return Data'!$B$7:$R$2292,15,0)</f>
        <v>14.7163</v>
      </c>
      <c r="Q34" s="66">
        <f t="shared" si="7"/>
        <v>17</v>
      </c>
      <c r="R34" s="65">
        <f>VLOOKUP($A34,'Return Data'!$B$7:$R$2292,16,0)</f>
        <v>12.7661</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2.4036703703703703</v>
      </c>
      <c r="E36" s="74"/>
      <c r="F36" s="75">
        <f>AVERAGE(F8:F34)</f>
        <v>15.535144444444446</v>
      </c>
      <c r="G36" s="74"/>
      <c r="H36" s="75">
        <f>AVERAGE(H8:H34)</f>
        <v>23.584533333333329</v>
      </c>
      <c r="I36" s="74"/>
      <c r="J36" s="75">
        <f>AVERAGE(J8:J34)</f>
        <v>42.155522222222217</v>
      </c>
      <c r="K36" s="74"/>
      <c r="L36" s="75">
        <f>AVERAGE(L8:L34)</f>
        <v>24.920458333333329</v>
      </c>
      <c r="M36" s="74"/>
      <c r="N36" s="75">
        <f>AVERAGE(N8:N34)</f>
        <v>19.149149999999999</v>
      </c>
      <c r="O36" s="74"/>
      <c r="P36" s="75">
        <f>AVERAGE(P8:P34)</f>
        <v>16.263809090909088</v>
      </c>
      <c r="Q36" s="74"/>
      <c r="R36" s="75">
        <f>AVERAGE(R8:R34)</f>
        <v>17.676907407407409</v>
      </c>
      <c r="S36" s="76"/>
    </row>
    <row r="37" spans="1:19" x14ac:dyDescent="0.3">
      <c r="A37" s="73" t="s">
        <v>28</v>
      </c>
      <c r="B37" s="74"/>
      <c r="C37" s="74"/>
      <c r="D37" s="75">
        <f>MIN(D8:D34)</f>
        <v>-2.7238000000000002</v>
      </c>
      <c r="E37" s="74"/>
      <c r="F37" s="75">
        <f>MIN(F8:F34)</f>
        <v>8.3065999999999995</v>
      </c>
      <c r="G37" s="74"/>
      <c r="H37" s="75">
        <f>MIN(H8:H34)</f>
        <v>15.958399999999999</v>
      </c>
      <c r="I37" s="74"/>
      <c r="J37" s="75">
        <f>MIN(J8:J34)</f>
        <v>32.597900000000003</v>
      </c>
      <c r="K37" s="74"/>
      <c r="L37" s="75">
        <f>MIN(L8:L34)</f>
        <v>19.297499999999999</v>
      </c>
      <c r="M37" s="74"/>
      <c r="N37" s="75">
        <f>MIN(N8:N34)</f>
        <v>15.2479</v>
      </c>
      <c r="O37" s="74"/>
      <c r="P37" s="75">
        <f>MIN(P8:P34)</f>
        <v>12.824</v>
      </c>
      <c r="Q37" s="74"/>
      <c r="R37" s="75">
        <f>MIN(R8:R34)</f>
        <v>11.9992</v>
      </c>
      <c r="S37" s="76"/>
    </row>
    <row r="38" spans="1:19" ht="15" thickBot="1" x14ac:dyDescent="0.35">
      <c r="A38" s="77" t="s">
        <v>29</v>
      </c>
      <c r="B38" s="78"/>
      <c r="C38" s="78"/>
      <c r="D38" s="79">
        <f>MAX(D8:D34)</f>
        <v>7.9383999999999997</v>
      </c>
      <c r="E38" s="78"/>
      <c r="F38" s="79">
        <f>MAX(F8:F34)</f>
        <v>23.284700000000001</v>
      </c>
      <c r="G38" s="78"/>
      <c r="H38" s="79">
        <f>MAX(H8:H34)</f>
        <v>34.548299999999998</v>
      </c>
      <c r="I38" s="78"/>
      <c r="J38" s="79">
        <f>MAX(J8:J34)</f>
        <v>51.715699999999998</v>
      </c>
      <c r="K38" s="78"/>
      <c r="L38" s="79">
        <f>MAX(L8:L34)</f>
        <v>32.849899999999998</v>
      </c>
      <c r="M38" s="78"/>
      <c r="N38" s="79">
        <f>MAX(N8:N34)</f>
        <v>24.8962</v>
      </c>
      <c r="O38" s="78"/>
      <c r="P38" s="79">
        <f>MAX(P8:P34)</f>
        <v>21.4941</v>
      </c>
      <c r="Q38" s="78"/>
      <c r="R38" s="79">
        <f>MAX(R8:R34)</f>
        <v>30.878900000000002</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2"/>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44531</v>
      </c>
      <c r="C8" s="65">
        <f>VLOOKUP($A8,'Return Data'!$B$7:$R$2292,4,0)</f>
        <v>54.9</v>
      </c>
      <c r="D8" s="65">
        <f>VLOOKUP($A8,'Return Data'!$B$7:$R$2292,10,0)</f>
        <v>0.20080000000000001</v>
      </c>
      <c r="E8" s="66">
        <f t="shared" ref="E8:E39" si="0">RANK(D8,D$8:D$66,0)</f>
        <v>52</v>
      </c>
      <c r="F8" s="65">
        <f>VLOOKUP($A8,'Return Data'!$B$7:$R$2292,11,0)</f>
        <v>5.7396000000000003</v>
      </c>
      <c r="G8" s="66">
        <f>RANK(F8,F$8:F$66,0)</f>
        <v>57</v>
      </c>
      <c r="H8" s="65">
        <f>VLOOKUP($A8,'Return Data'!$B$7:$R$2292,12,0)</f>
        <v>6.5811999999999999</v>
      </c>
      <c r="I8" s="66">
        <f>RANK(H8,H$8:H$66,0)</f>
        <v>59</v>
      </c>
      <c r="J8" s="65">
        <f>VLOOKUP($A8,'Return Data'!$B$7:$R$2292,13,0)</f>
        <v>20.026199999999999</v>
      </c>
      <c r="K8" s="66">
        <f>RANK(J8,J$8:J$66,0)</f>
        <v>59</v>
      </c>
      <c r="L8" s="65">
        <f>VLOOKUP($A8,'Return Data'!$B$7:$R$2292,17,0)</f>
        <v>13.370699999999999</v>
      </c>
      <c r="M8" s="66">
        <f>RANK(L8,L$8:L$66,0)</f>
        <v>59</v>
      </c>
      <c r="N8" s="65">
        <f>VLOOKUP($A8,'Return Data'!$B$7:$R$2292,14,0)</f>
        <v>10.816000000000001</v>
      </c>
      <c r="O8" s="66">
        <f>RANK(N8,N$8:N$66,0)</f>
        <v>56</v>
      </c>
      <c r="P8" s="65">
        <f>VLOOKUP($A8,'Return Data'!$B$7:$R$2292,15,0)</f>
        <v>13.350199999999999</v>
      </c>
      <c r="Q8" s="66">
        <f>RANK(P8,P$8:P$66,0)</f>
        <v>40</v>
      </c>
      <c r="R8" s="65">
        <f>VLOOKUP($A8,'Return Data'!$B$7:$R$2292,16,0)</f>
        <v>15.2479</v>
      </c>
      <c r="S8" s="67">
        <f>RANK(R8,R$8:R$66,0)</f>
        <v>37</v>
      </c>
    </row>
    <row r="9" spans="1:20" x14ac:dyDescent="0.3">
      <c r="A9" s="63" t="s">
        <v>164</v>
      </c>
      <c r="B9" s="64">
        <f>VLOOKUP($A9,'Return Data'!$B$7:$R$2292,3,0)</f>
        <v>44531</v>
      </c>
      <c r="C9" s="65">
        <f>VLOOKUP($A9,'Return Data'!$B$7:$R$2292,4,0)</f>
        <v>45.17</v>
      </c>
      <c r="D9" s="65">
        <f>VLOOKUP($A9,'Return Data'!$B$7:$R$2292,10,0)</f>
        <v>0.37780000000000002</v>
      </c>
      <c r="E9" s="66">
        <f t="shared" si="0"/>
        <v>51</v>
      </c>
      <c r="F9" s="65">
        <f>VLOOKUP($A9,'Return Data'!$B$7:$R$2292,11,0)</f>
        <v>6.2573999999999996</v>
      </c>
      <c r="G9" s="66">
        <f t="shared" ref="G9:G66" si="1">RANK(F9,F$8:F$66,0)</f>
        <v>56</v>
      </c>
      <c r="H9" s="65">
        <f>VLOOKUP($A9,'Return Data'!$B$7:$R$2292,12,0)</f>
        <v>7.4964000000000004</v>
      </c>
      <c r="I9" s="66">
        <f t="shared" ref="I9:I66" si="2">RANK(H9,H$8:H$66,0)</f>
        <v>58</v>
      </c>
      <c r="J9" s="65">
        <f>VLOOKUP($A9,'Return Data'!$B$7:$R$2292,13,0)</f>
        <v>20.904699999999998</v>
      </c>
      <c r="K9" s="66">
        <f t="shared" ref="K9:K66" si="3">RANK(J9,J$8:J$66,0)</f>
        <v>58</v>
      </c>
      <c r="L9" s="65">
        <f>VLOOKUP($A9,'Return Data'!$B$7:$R$2292,17,0)</f>
        <v>14.492800000000001</v>
      </c>
      <c r="M9" s="66">
        <f t="shared" ref="M9:M66" si="4">RANK(L9,L$8:L$66,0)</f>
        <v>58</v>
      </c>
      <c r="N9" s="65">
        <f>VLOOKUP($A9,'Return Data'!$B$7:$R$2292,14,0)</f>
        <v>11.9434</v>
      </c>
      <c r="O9" s="66">
        <f t="shared" ref="O9:O66" si="5">RANK(N9,N$8:N$66,0)</f>
        <v>55</v>
      </c>
      <c r="P9" s="65">
        <f>VLOOKUP($A9,'Return Data'!$B$7:$R$2292,15,0)</f>
        <v>14.275499999999999</v>
      </c>
      <c r="Q9" s="66">
        <f t="shared" ref="Q9:Q66" si="6">RANK(P9,P$8:P$66,0)</f>
        <v>37</v>
      </c>
      <c r="R9" s="65">
        <f>VLOOKUP($A9,'Return Data'!$B$7:$R$2292,16,0)</f>
        <v>16.052600000000002</v>
      </c>
      <c r="S9" s="67">
        <f t="shared" ref="S9:S66" si="7">RANK(R9,R$8:R$66,0)</f>
        <v>32</v>
      </c>
    </row>
    <row r="10" spans="1:20" x14ac:dyDescent="0.3">
      <c r="A10" s="63" t="s">
        <v>165</v>
      </c>
      <c r="B10" s="64">
        <f>VLOOKUP($A10,'Return Data'!$B$7:$R$2292,3,0)</f>
        <v>44531</v>
      </c>
      <c r="C10" s="65">
        <f>VLOOKUP($A10,'Return Data'!$B$7:$R$2292,4,0)</f>
        <v>81.249399999999994</v>
      </c>
      <c r="D10" s="65">
        <f>VLOOKUP($A10,'Return Data'!$B$7:$R$2292,10,0)</f>
        <v>-7.3099999999999998E-2</v>
      </c>
      <c r="E10" s="66">
        <f t="shared" si="0"/>
        <v>53</v>
      </c>
      <c r="F10" s="65">
        <f>VLOOKUP($A10,'Return Data'!$B$7:$R$2292,11,0)</f>
        <v>15.442600000000001</v>
      </c>
      <c r="G10" s="66">
        <f t="shared" si="1"/>
        <v>24</v>
      </c>
      <c r="H10" s="65">
        <f>VLOOKUP($A10,'Return Data'!$B$7:$R$2292,12,0)</f>
        <v>21.9346</v>
      </c>
      <c r="I10" s="66">
        <f t="shared" si="2"/>
        <v>33</v>
      </c>
      <c r="J10" s="65">
        <f>VLOOKUP($A10,'Return Data'!$B$7:$R$2292,13,0)</f>
        <v>34.278100000000002</v>
      </c>
      <c r="K10" s="66">
        <f t="shared" si="3"/>
        <v>47</v>
      </c>
      <c r="L10" s="65">
        <f>VLOOKUP($A10,'Return Data'!$B$7:$R$2292,17,0)</f>
        <v>24.267900000000001</v>
      </c>
      <c r="M10" s="66">
        <f t="shared" si="4"/>
        <v>33</v>
      </c>
      <c r="N10" s="65">
        <f>VLOOKUP($A10,'Return Data'!$B$7:$R$2292,14,0)</f>
        <v>21.240400000000001</v>
      </c>
      <c r="O10" s="66">
        <f t="shared" si="5"/>
        <v>24</v>
      </c>
      <c r="P10" s="65">
        <f>VLOOKUP($A10,'Return Data'!$B$7:$R$2292,15,0)</f>
        <v>19.991800000000001</v>
      </c>
      <c r="Q10" s="66">
        <f t="shared" si="6"/>
        <v>7</v>
      </c>
      <c r="R10" s="65">
        <f>VLOOKUP($A10,'Return Data'!$B$7:$R$2292,16,0)</f>
        <v>20.9285</v>
      </c>
      <c r="S10" s="67">
        <f t="shared" si="7"/>
        <v>7</v>
      </c>
    </row>
    <row r="11" spans="1:20" x14ac:dyDescent="0.3">
      <c r="A11" s="63" t="s">
        <v>166</v>
      </c>
      <c r="B11" s="64">
        <f>VLOOKUP($A11,'Return Data'!$B$7:$R$2292,3,0)</f>
        <v>44531</v>
      </c>
      <c r="C11" s="65">
        <f>VLOOKUP($A11,'Return Data'!$B$7:$R$2292,4,0)</f>
        <v>77.790000000000006</v>
      </c>
      <c r="D11" s="65">
        <f>VLOOKUP($A11,'Return Data'!$B$7:$R$2292,10,0)</f>
        <v>3.0876999999999999</v>
      </c>
      <c r="E11" s="66">
        <f t="shared" si="0"/>
        <v>25</v>
      </c>
      <c r="F11" s="65">
        <f>VLOOKUP($A11,'Return Data'!$B$7:$R$2292,11,0)</f>
        <v>19.145399999999999</v>
      </c>
      <c r="G11" s="66">
        <f t="shared" si="1"/>
        <v>12</v>
      </c>
      <c r="H11" s="65">
        <f>VLOOKUP($A11,'Return Data'!$B$7:$R$2292,12,0)</f>
        <v>26.323499999999999</v>
      </c>
      <c r="I11" s="66">
        <f t="shared" si="2"/>
        <v>17</v>
      </c>
      <c r="J11" s="65">
        <f>VLOOKUP($A11,'Return Data'!$B$7:$R$2292,13,0)</f>
        <v>42.6554</v>
      </c>
      <c r="K11" s="66">
        <f t="shared" si="3"/>
        <v>25</v>
      </c>
      <c r="L11" s="65">
        <f>VLOOKUP($A11,'Return Data'!$B$7:$R$2292,17,0)</f>
        <v>27.456</v>
      </c>
      <c r="M11" s="66">
        <f t="shared" si="4"/>
        <v>22</v>
      </c>
      <c r="N11" s="65">
        <f>VLOOKUP($A11,'Return Data'!$B$7:$R$2292,14,0)</f>
        <v>19.807400000000001</v>
      </c>
      <c r="O11" s="66">
        <f t="shared" si="5"/>
        <v>30</v>
      </c>
      <c r="P11" s="65">
        <f>VLOOKUP($A11,'Return Data'!$B$7:$R$2292,15,0)</f>
        <v>15.065899999999999</v>
      </c>
      <c r="Q11" s="66">
        <f t="shared" si="6"/>
        <v>31</v>
      </c>
      <c r="R11" s="65">
        <f>VLOOKUP($A11,'Return Data'!$B$7:$R$2292,16,0)</f>
        <v>10.297499999999999</v>
      </c>
      <c r="S11" s="67">
        <f t="shared" si="7"/>
        <v>56</v>
      </c>
    </row>
    <row r="12" spans="1:20" x14ac:dyDescent="0.3">
      <c r="A12" s="63" t="s">
        <v>167</v>
      </c>
      <c r="B12" s="64">
        <f>VLOOKUP($A12,'Return Data'!$B$7:$R$2292,3,0)</f>
        <v>44531</v>
      </c>
      <c r="C12" s="65">
        <f>VLOOKUP($A12,'Return Data'!$B$7:$R$2292,4,0)</f>
        <v>64.301000000000002</v>
      </c>
      <c r="D12" s="65">
        <f>VLOOKUP($A12,'Return Data'!$B$7:$R$2292,10,0)</f>
        <v>1.7307999999999999</v>
      </c>
      <c r="E12" s="66">
        <f t="shared" si="0"/>
        <v>35</v>
      </c>
      <c r="F12" s="65">
        <f>VLOOKUP($A12,'Return Data'!$B$7:$R$2292,11,0)</f>
        <v>12.0305</v>
      </c>
      <c r="G12" s="66">
        <f t="shared" si="1"/>
        <v>50</v>
      </c>
      <c r="H12" s="65">
        <f>VLOOKUP($A12,'Return Data'!$B$7:$R$2292,12,0)</f>
        <v>17.066299999999998</v>
      </c>
      <c r="I12" s="66">
        <f t="shared" si="2"/>
        <v>53</v>
      </c>
      <c r="J12" s="65">
        <f>VLOOKUP($A12,'Return Data'!$B$7:$R$2292,13,0)</f>
        <v>31.551400000000001</v>
      </c>
      <c r="K12" s="66">
        <f t="shared" si="3"/>
        <v>51</v>
      </c>
      <c r="L12" s="65">
        <f>VLOOKUP($A12,'Return Data'!$B$7:$R$2292,17,0)</f>
        <v>22.298100000000002</v>
      </c>
      <c r="M12" s="66">
        <f t="shared" si="4"/>
        <v>41</v>
      </c>
      <c r="N12" s="65">
        <f>VLOOKUP($A12,'Return Data'!$B$7:$R$2292,14,0)</f>
        <v>20.0398</v>
      </c>
      <c r="O12" s="66">
        <f t="shared" si="5"/>
        <v>29</v>
      </c>
      <c r="P12" s="65">
        <f>VLOOKUP($A12,'Return Data'!$B$7:$R$2292,15,0)</f>
        <v>17.0502</v>
      </c>
      <c r="Q12" s="66">
        <f t="shared" si="6"/>
        <v>20</v>
      </c>
      <c r="R12" s="65">
        <f>VLOOKUP($A12,'Return Data'!$B$7:$R$2292,16,0)</f>
        <v>16.063800000000001</v>
      </c>
      <c r="S12" s="67">
        <f t="shared" si="7"/>
        <v>31</v>
      </c>
    </row>
    <row r="13" spans="1:20" x14ac:dyDescent="0.3">
      <c r="A13" s="63" t="s">
        <v>168</v>
      </c>
      <c r="B13" s="64">
        <f>VLOOKUP($A13,'Return Data'!$B$7:$R$2292,3,0)</f>
        <v>44531</v>
      </c>
      <c r="C13" s="65">
        <f>VLOOKUP($A13,'Return Data'!$B$7:$R$2292,4,0)</f>
        <v>17.559999999999999</v>
      </c>
      <c r="D13" s="65">
        <f>VLOOKUP($A13,'Return Data'!$B$7:$R$2292,10,0)</f>
        <v>0.68810000000000004</v>
      </c>
      <c r="E13" s="66">
        <f t="shared" si="0"/>
        <v>47</v>
      </c>
      <c r="F13" s="65">
        <f>VLOOKUP($A13,'Return Data'!$B$7:$R$2292,11,0)</f>
        <v>18.889600000000002</v>
      </c>
      <c r="G13" s="66">
        <f t="shared" si="1"/>
        <v>13</v>
      </c>
      <c r="H13" s="65">
        <f>VLOOKUP($A13,'Return Data'!$B$7:$R$2292,12,0)</f>
        <v>32.7286</v>
      </c>
      <c r="I13" s="66">
        <f t="shared" si="2"/>
        <v>13</v>
      </c>
      <c r="J13" s="65">
        <f>VLOOKUP($A13,'Return Data'!$B$7:$R$2292,13,0)</f>
        <v>50.600299999999997</v>
      </c>
      <c r="K13" s="66">
        <f t="shared" si="3"/>
        <v>14</v>
      </c>
      <c r="L13" s="65">
        <f>VLOOKUP($A13,'Return Data'!$B$7:$R$2292,17,0)</f>
        <v>39.106999999999999</v>
      </c>
      <c r="M13" s="66">
        <f t="shared" si="4"/>
        <v>8</v>
      </c>
      <c r="N13" s="65">
        <f>VLOOKUP($A13,'Return Data'!$B$7:$R$2292,14,0)</f>
        <v>28.009899999999998</v>
      </c>
      <c r="O13" s="66">
        <f t="shared" si="5"/>
        <v>7</v>
      </c>
      <c r="P13" s="65"/>
      <c r="Q13" s="66"/>
      <c r="R13" s="65">
        <f>VLOOKUP($A13,'Return Data'!$B$7:$R$2292,16,0)</f>
        <v>16.045500000000001</v>
      </c>
      <c r="S13" s="67">
        <f t="shared" si="7"/>
        <v>33</v>
      </c>
    </row>
    <row r="14" spans="1:20" x14ac:dyDescent="0.3">
      <c r="A14" s="63" t="s">
        <v>169</v>
      </c>
      <c r="B14" s="64">
        <f>VLOOKUP($A14,'Return Data'!$B$7:$R$2292,3,0)</f>
        <v>44531</v>
      </c>
      <c r="C14" s="65">
        <f>VLOOKUP($A14,'Return Data'!$B$7:$R$2292,4,0)</f>
        <v>20.92</v>
      </c>
      <c r="D14" s="65">
        <f>VLOOKUP($A14,'Return Data'!$B$7:$R$2292,10,0)</f>
        <v>-1.1342000000000001</v>
      </c>
      <c r="E14" s="66">
        <f t="shared" si="0"/>
        <v>56</v>
      </c>
      <c r="F14" s="65">
        <f>VLOOKUP($A14,'Return Data'!$B$7:$R$2292,11,0)</f>
        <v>16.157699999999998</v>
      </c>
      <c r="G14" s="66">
        <f t="shared" si="1"/>
        <v>21</v>
      </c>
      <c r="H14" s="65">
        <f>VLOOKUP($A14,'Return Data'!$B$7:$R$2292,12,0)</f>
        <v>29.937899999999999</v>
      </c>
      <c r="I14" s="66">
        <f t="shared" si="2"/>
        <v>14</v>
      </c>
      <c r="J14" s="65">
        <f>VLOOKUP($A14,'Return Data'!$B$7:$R$2292,13,0)</f>
        <v>47.220300000000002</v>
      </c>
      <c r="K14" s="66">
        <f t="shared" si="3"/>
        <v>16</v>
      </c>
      <c r="L14" s="65">
        <f>VLOOKUP($A14,'Return Data'!$B$7:$R$2292,17,0)</f>
        <v>34.535400000000003</v>
      </c>
      <c r="M14" s="66">
        <f t="shared" si="4"/>
        <v>15</v>
      </c>
      <c r="N14" s="65">
        <f>VLOOKUP($A14,'Return Data'!$B$7:$R$2292,14,0)</f>
        <v>26.220700000000001</v>
      </c>
      <c r="O14" s="66">
        <f t="shared" si="5"/>
        <v>9</v>
      </c>
      <c r="P14" s="65"/>
      <c r="Q14" s="66"/>
      <c r="R14" s="65">
        <f>VLOOKUP($A14,'Return Data'!$B$7:$R$2292,16,0)</f>
        <v>26.685300000000002</v>
      </c>
      <c r="S14" s="67">
        <f t="shared" si="7"/>
        <v>3</v>
      </c>
    </row>
    <row r="15" spans="1:20" x14ac:dyDescent="0.3">
      <c r="A15" s="63" t="s">
        <v>170</v>
      </c>
      <c r="B15" s="64">
        <f>VLOOKUP($A15,'Return Data'!$B$7:$R$2292,3,0)</f>
        <v>44531</v>
      </c>
      <c r="C15" s="65">
        <f>VLOOKUP($A15,'Return Data'!$B$7:$R$2292,4,0)</f>
        <v>111.47</v>
      </c>
      <c r="D15" s="65">
        <f>VLOOKUP($A15,'Return Data'!$B$7:$R$2292,10,0)</f>
        <v>0.62290000000000001</v>
      </c>
      <c r="E15" s="66">
        <f t="shared" si="0"/>
        <v>50</v>
      </c>
      <c r="F15" s="65">
        <f>VLOOKUP($A15,'Return Data'!$B$7:$R$2292,11,0)</f>
        <v>17.275099999999998</v>
      </c>
      <c r="G15" s="66">
        <f t="shared" si="1"/>
        <v>18</v>
      </c>
      <c r="H15" s="65">
        <f>VLOOKUP($A15,'Return Data'!$B$7:$R$2292,12,0)</f>
        <v>28.7331</v>
      </c>
      <c r="I15" s="66">
        <f t="shared" si="2"/>
        <v>15</v>
      </c>
      <c r="J15" s="65">
        <f>VLOOKUP($A15,'Return Data'!$B$7:$R$2292,13,0)</f>
        <v>46.343699999999998</v>
      </c>
      <c r="K15" s="66">
        <f t="shared" si="3"/>
        <v>18</v>
      </c>
      <c r="L15" s="65">
        <f>VLOOKUP($A15,'Return Data'!$B$7:$R$2292,17,0)</f>
        <v>36.5383</v>
      </c>
      <c r="M15" s="66">
        <f t="shared" si="4"/>
        <v>13</v>
      </c>
      <c r="N15" s="65">
        <f>VLOOKUP($A15,'Return Data'!$B$7:$R$2292,14,0)</f>
        <v>28.895900000000001</v>
      </c>
      <c r="O15" s="66">
        <f t="shared" si="5"/>
        <v>4</v>
      </c>
      <c r="P15" s="65">
        <f>VLOOKUP($A15,'Return Data'!$B$7:$R$2292,15,0)</f>
        <v>22.741800000000001</v>
      </c>
      <c r="Q15" s="66">
        <f t="shared" si="6"/>
        <v>4</v>
      </c>
      <c r="R15" s="65">
        <f>VLOOKUP($A15,'Return Data'!$B$7:$R$2292,16,0)</f>
        <v>19.135000000000002</v>
      </c>
      <c r="S15" s="67">
        <f t="shared" si="7"/>
        <v>10</v>
      </c>
    </row>
    <row r="16" spans="1:20" x14ac:dyDescent="0.3">
      <c r="A16" s="63" t="s">
        <v>171</v>
      </c>
      <c r="B16" s="64">
        <f>VLOOKUP($A16,'Return Data'!$B$7:$R$2292,3,0)</f>
        <v>44531</v>
      </c>
      <c r="C16" s="65">
        <f>VLOOKUP($A16,'Return Data'!$B$7:$R$2292,4,0)</f>
        <v>122.84</v>
      </c>
      <c r="D16" s="65">
        <f>VLOOKUP($A16,'Return Data'!$B$7:$R$2292,10,0)</f>
        <v>1.2779</v>
      </c>
      <c r="E16" s="66">
        <f t="shared" si="0"/>
        <v>40</v>
      </c>
      <c r="F16" s="65">
        <f>VLOOKUP($A16,'Return Data'!$B$7:$R$2292,11,0)</f>
        <v>14.610900000000001</v>
      </c>
      <c r="G16" s="66">
        <f t="shared" si="1"/>
        <v>32</v>
      </c>
      <c r="H16" s="65">
        <f>VLOOKUP($A16,'Return Data'!$B$7:$R$2292,12,0)</f>
        <v>22.204499999999999</v>
      </c>
      <c r="I16" s="66">
        <f t="shared" si="2"/>
        <v>30</v>
      </c>
      <c r="J16" s="65">
        <f>VLOOKUP($A16,'Return Data'!$B$7:$R$2292,13,0)</f>
        <v>43.0535</v>
      </c>
      <c r="K16" s="66">
        <f t="shared" si="3"/>
        <v>23</v>
      </c>
      <c r="L16" s="65">
        <f>VLOOKUP($A16,'Return Data'!$B$7:$R$2292,17,0)</f>
        <v>31.869199999999999</v>
      </c>
      <c r="M16" s="66">
        <f t="shared" si="4"/>
        <v>17</v>
      </c>
      <c r="N16" s="65">
        <f>VLOOKUP($A16,'Return Data'!$B$7:$R$2292,14,0)</f>
        <v>24.7148</v>
      </c>
      <c r="O16" s="66">
        <f t="shared" si="5"/>
        <v>11</v>
      </c>
      <c r="P16" s="65">
        <f>VLOOKUP($A16,'Return Data'!$B$7:$R$2292,15,0)</f>
        <v>21.296199999999999</v>
      </c>
      <c r="Q16" s="66">
        <f t="shared" si="6"/>
        <v>5</v>
      </c>
      <c r="R16" s="65">
        <f>VLOOKUP($A16,'Return Data'!$B$7:$R$2292,16,0)</f>
        <v>17.1768</v>
      </c>
      <c r="S16" s="67">
        <f t="shared" si="7"/>
        <v>19</v>
      </c>
    </row>
    <row r="17" spans="1:19" x14ac:dyDescent="0.3">
      <c r="A17" s="63" t="s">
        <v>172</v>
      </c>
      <c r="B17" s="64">
        <f>VLOOKUP($A17,'Return Data'!$B$7:$R$2292,3,0)</f>
        <v>44531</v>
      </c>
      <c r="C17" s="65">
        <f>VLOOKUP($A17,'Return Data'!$B$7:$R$2292,4,0)</f>
        <v>85.25</v>
      </c>
      <c r="D17" s="65">
        <f>VLOOKUP($A17,'Return Data'!$B$7:$R$2292,10,0)</f>
        <v>-0.98380000000000001</v>
      </c>
      <c r="E17" s="66">
        <f t="shared" si="0"/>
        <v>55</v>
      </c>
      <c r="F17" s="65">
        <f>VLOOKUP($A17,'Return Data'!$B$7:$R$2292,11,0)</f>
        <v>11.904500000000001</v>
      </c>
      <c r="G17" s="66">
        <f t="shared" si="1"/>
        <v>51</v>
      </c>
      <c r="H17" s="65">
        <f>VLOOKUP($A17,'Return Data'!$B$7:$R$2292,12,0)</f>
        <v>22.417000000000002</v>
      </c>
      <c r="I17" s="66">
        <f t="shared" si="2"/>
        <v>27</v>
      </c>
      <c r="J17" s="65">
        <f>VLOOKUP($A17,'Return Data'!$B$7:$R$2292,13,0)</f>
        <v>42.981699999999996</v>
      </c>
      <c r="K17" s="66">
        <f t="shared" si="3"/>
        <v>24</v>
      </c>
      <c r="L17" s="65">
        <f>VLOOKUP($A17,'Return Data'!$B$7:$R$2292,17,0)</f>
        <v>25.252199999999998</v>
      </c>
      <c r="M17" s="66">
        <f t="shared" si="4"/>
        <v>30</v>
      </c>
      <c r="N17" s="65">
        <f>VLOOKUP($A17,'Return Data'!$B$7:$R$2292,14,0)</f>
        <v>22.2867</v>
      </c>
      <c r="O17" s="66">
        <f t="shared" si="5"/>
        <v>12</v>
      </c>
      <c r="P17" s="65">
        <f>VLOOKUP($A17,'Return Data'!$B$7:$R$2292,15,0)</f>
        <v>18.110299999999999</v>
      </c>
      <c r="Q17" s="66">
        <f t="shared" si="6"/>
        <v>14</v>
      </c>
      <c r="R17" s="65">
        <f>VLOOKUP($A17,'Return Data'!$B$7:$R$2292,16,0)</f>
        <v>18.369599999999998</v>
      </c>
      <c r="S17" s="67">
        <f t="shared" si="7"/>
        <v>16</v>
      </c>
    </row>
    <row r="18" spans="1:19" x14ac:dyDescent="0.3">
      <c r="A18" s="63" t="s">
        <v>173</v>
      </c>
      <c r="B18" s="64">
        <f>VLOOKUP($A18,'Return Data'!$B$7:$R$2292,3,0)</f>
        <v>44531</v>
      </c>
      <c r="C18" s="65">
        <f>VLOOKUP($A18,'Return Data'!$B$7:$R$2292,4,0)</f>
        <v>77.14</v>
      </c>
      <c r="D18" s="65">
        <f>VLOOKUP($A18,'Return Data'!$B$7:$R$2292,10,0)</f>
        <v>0.63929999999999998</v>
      </c>
      <c r="E18" s="66">
        <f t="shared" si="0"/>
        <v>49</v>
      </c>
      <c r="F18" s="65">
        <f>VLOOKUP($A18,'Return Data'!$B$7:$R$2292,11,0)</f>
        <v>12.9594</v>
      </c>
      <c r="G18" s="66">
        <f t="shared" si="1"/>
        <v>45</v>
      </c>
      <c r="H18" s="65">
        <f>VLOOKUP($A18,'Return Data'!$B$7:$R$2292,12,0)</f>
        <v>18.023299999999999</v>
      </c>
      <c r="I18" s="66">
        <f t="shared" si="2"/>
        <v>49</v>
      </c>
      <c r="J18" s="65">
        <f>VLOOKUP($A18,'Return Data'!$B$7:$R$2292,13,0)</f>
        <v>36.362000000000002</v>
      </c>
      <c r="K18" s="66">
        <f t="shared" si="3"/>
        <v>43</v>
      </c>
      <c r="L18" s="65">
        <f>VLOOKUP($A18,'Return Data'!$B$7:$R$2292,17,0)</f>
        <v>22.369</v>
      </c>
      <c r="M18" s="66">
        <f t="shared" si="4"/>
        <v>40</v>
      </c>
      <c r="N18" s="65">
        <f>VLOOKUP($A18,'Return Data'!$B$7:$R$2292,14,0)</f>
        <v>18.165500000000002</v>
      </c>
      <c r="O18" s="66">
        <f t="shared" si="5"/>
        <v>36</v>
      </c>
      <c r="P18" s="65">
        <f>VLOOKUP($A18,'Return Data'!$B$7:$R$2292,15,0)</f>
        <v>15.675800000000001</v>
      </c>
      <c r="Q18" s="66">
        <f t="shared" si="6"/>
        <v>25</v>
      </c>
      <c r="R18" s="65">
        <f>VLOOKUP($A18,'Return Data'!$B$7:$R$2292,16,0)</f>
        <v>15.319800000000001</v>
      </c>
      <c r="S18" s="67">
        <f t="shared" si="7"/>
        <v>36</v>
      </c>
    </row>
    <row r="19" spans="1:19" x14ac:dyDescent="0.3">
      <c r="A19" s="63" t="s">
        <v>175</v>
      </c>
      <c r="B19" s="64">
        <f>VLOOKUP($A19,'Return Data'!$B$7:$R$2292,3,0)</f>
        <v>44531</v>
      </c>
      <c r="C19" s="65">
        <f>VLOOKUP($A19,'Return Data'!$B$7:$R$2292,4,0)</f>
        <v>926.62710000000004</v>
      </c>
      <c r="D19" s="65">
        <f>VLOOKUP($A19,'Return Data'!$B$7:$R$2292,10,0)</f>
        <v>4.3532000000000002</v>
      </c>
      <c r="E19" s="66">
        <f t="shared" si="0"/>
        <v>15</v>
      </c>
      <c r="F19" s="65">
        <f>VLOOKUP($A19,'Return Data'!$B$7:$R$2292,11,0)</f>
        <v>14.378</v>
      </c>
      <c r="G19" s="66">
        <f t="shared" si="1"/>
        <v>35</v>
      </c>
      <c r="H19" s="65">
        <f>VLOOKUP($A19,'Return Data'!$B$7:$R$2292,12,0)</f>
        <v>21.673200000000001</v>
      </c>
      <c r="I19" s="66">
        <f t="shared" si="2"/>
        <v>36</v>
      </c>
      <c r="J19" s="65">
        <f>VLOOKUP($A19,'Return Data'!$B$7:$R$2292,13,0)</f>
        <v>42.496699999999997</v>
      </c>
      <c r="K19" s="66">
        <f t="shared" si="3"/>
        <v>26</v>
      </c>
      <c r="L19" s="65">
        <f>VLOOKUP($A19,'Return Data'!$B$7:$R$2292,17,0)</f>
        <v>23.221699999999998</v>
      </c>
      <c r="M19" s="66">
        <f t="shared" si="4"/>
        <v>38</v>
      </c>
      <c r="N19" s="65">
        <f>VLOOKUP($A19,'Return Data'!$B$7:$R$2292,14,0)</f>
        <v>17.657399999999999</v>
      </c>
      <c r="O19" s="66">
        <f t="shared" si="5"/>
        <v>40</v>
      </c>
      <c r="P19" s="65">
        <f>VLOOKUP($A19,'Return Data'!$B$7:$R$2292,15,0)</f>
        <v>15.131</v>
      </c>
      <c r="Q19" s="66">
        <f t="shared" si="6"/>
        <v>30</v>
      </c>
      <c r="R19" s="65">
        <f>VLOOKUP($A19,'Return Data'!$B$7:$R$2292,16,0)</f>
        <v>16.208300000000001</v>
      </c>
      <c r="S19" s="67">
        <f t="shared" si="7"/>
        <v>29</v>
      </c>
    </row>
    <row r="20" spans="1:19" x14ac:dyDescent="0.3">
      <c r="A20" s="63" t="s">
        <v>176</v>
      </c>
      <c r="B20" s="64">
        <f>VLOOKUP($A20,'Return Data'!$B$7:$R$2292,3,0)</f>
        <v>44531</v>
      </c>
      <c r="C20" s="65">
        <f>VLOOKUP($A20,'Return Data'!$B$7:$R$2292,4,0)</f>
        <v>589.822</v>
      </c>
      <c r="D20" s="65">
        <f>VLOOKUP($A20,'Return Data'!$B$7:$R$2292,10,0)</f>
        <v>3.4215</v>
      </c>
      <c r="E20" s="66">
        <f t="shared" si="0"/>
        <v>21</v>
      </c>
      <c r="F20" s="65">
        <f>VLOOKUP($A20,'Return Data'!$B$7:$R$2292,11,0)</f>
        <v>13.3706</v>
      </c>
      <c r="G20" s="66">
        <f t="shared" si="1"/>
        <v>42</v>
      </c>
      <c r="H20" s="65">
        <f>VLOOKUP($A20,'Return Data'!$B$7:$R$2292,12,0)</f>
        <v>20.666399999999999</v>
      </c>
      <c r="I20" s="66">
        <f t="shared" si="2"/>
        <v>42</v>
      </c>
      <c r="J20" s="65">
        <f>VLOOKUP($A20,'Return Data'!$B$7:$R$2292,13,0)</f>
        <v>43.157600000000002</v>
      </c>
      <c r="K20" s="66">
        <f t="shared" si="3"/>
        <v>22</v>
      </c>
      <c r="L20" s="65">
        <f>VLOOKUP($A20,'Return Data'!$B$7:$R$2292,17,0)</f>
        <v>23.366900000000001</v>
      </c>
      <c r="M20" s="66">
        <f t="shared" si="4"/>
        <v>36</v>
      </c>
      <c r="N20" s="65">
        <f>VLOOKUP($A20,'Return Data'!$B$7:$R$2292,14,0)</f>
        <v>18.659500000000001</v>
      </c>
      <c r="O20" s="66">
        <f t="shared" si="5"/>
        <v>34</v>
      </c>
      <c r="P20" s="65">
        <f>VLOOKUP($A20,'Return Data'!$B$7:$R$2292,15,0)</f>
        <v>17.196000000000002</v>
      </c>
      <c r="Q20" s="66">
        <f t="shared" si="6"/>
        <v>19</v>
      </c>
      <c r="R20" s="65">
        <f>VLOOKUP($A20,'Return Data'!$B$7:$R$2292,16,0)</f>
        <v>16.866700000000002</v>
      </c>
      <c r="S20" s="67">
        <f t="shared" si="7"/>
        <v>21</v>
      </c>
    </row>
    <row r="21" spans="1:19" x14ac:dyDescent="0.3">
      <c r="A21" s="63" t="s">
        <v>177</v>
      </c>
      <c r="B21" s="64">
        <f>VLOOKUP($A21,'Return Data'!$B$7:$R$2292,3,0)</f>
        <v>44531</v>
      </c>
      <c r="C21" s="65">
        <f>VLOOKUP($A21,'Return Data'!$B$7:$R$2292,4,0)</f>
        <v>773.20299999999997</v>
      </c>
      <c r="D21" s="65">
        <f>VLOOKUP($A21,'Return Data'!$B$7:$R$2292,10,0)</f>
        <v>4.2092999999999998</v>
      </c>
      <c r="E21" s="66">
        <f t="shared" si="0"/>
        <v>17</v>
      </c>
      <c r="F21" s="65">
        <f>VLOOKUP($A21,'Return Data'!$B$7:$R$2292,11,0)</f>
        <v>17.896899999999999</v>
      </c>
      <c r="G21" s="66">
        <f t="shared" si="1"/>
        <v>16</v>
      </c>
      <c r="H21" s="65">
        <f>VLOOKUP($A21,'Return Data'!$B$7:$R$2292,12,0)</f>
        <v>24.808599999999998</v>
      </c>
      <c r="I21" s="66">
        <f t="shared" si="2"/>
        <v>22</v>
      </c>
      <c r="J21" s="65">
        <f>VLOOKUP($A21,'Return Data'!$B$7:$R$2292,13,0)</f>
        <v>43.9709</v>
      </c>
      <c r="K21" s="66">
        <f t="shared" si="3"/>
        <v>20</v>
      </c>
      <c r="L21" s="65">
        <f>VLOOKUP($A21,'Return Data'!$B$7:$R$2292,17,0)</f>
        <v>19.473400000000002</v>
      </c>
      <c r="M21" s="66">
        <f t="shared" si="4"/>
        <v>47</v>
      </c>
      <c r="N21" s="65">
        <f>VLOOKUP($A21,'Return Data'!$B$7:$R$2292,14,0)</f>
        <v>14.8689</v>
      </c>
      <c r="O21" s="66">
        <f t="shared" si="5"/>
        <v>48</v>
      </c>
      <c r="P21" s="65">
        <f>VLOOKUP($A21,'Return Data'!$B$7:$R$2292,15,0)</f>
        <v>12.9201</v>
      </c>
      <c r="Q21" s="66">
        <f t="shared" si="6"/>
        <v>41</v>
      </c>
      <c r="R21" s="65">
        <f>VLOOKUP($A21,'Return Data'!$B$7:$R$2292,16,0)</f>
        <v>13.798999999999999</v>
      </c>
      <c r="S21" s="67">
        <f t="shared" si="7"/>
        <v>47</v>
      </c>
    </row>
    <row r="22" spans="1:19" x14ac:dyDescent="0.3">
      <c r="A22" s="63" t="s">
        <v>178</v>
      </c>
      <c r="B22" s="64">
        <f>VLOOKUP($A22,'Return Data'!$B$7:$R$2292,3,0)</f>
        <v>44531</v>
      </c>
      <c r="C22" s="65">
        <f>VLOOKUP($A22,'Return Data'!$B$7:$R$2292,4,0)</f>
        <v>59.865600000000001</v>
      </c>
      <c r="D22" s="65">
        <f>VLOOKUP($A22,'Return Data'!$B$7:$R$2292,10,0)</f>
        <v>2.0585</v>
      </c>
      <c r="E22" s="66">
        <f t="shared" si="0"/>
        <v>33</v>
      </c>
      <c r="F22" s="65">
        <f>VLOOKUP($A22,'Return Data'!$B$7:$R$2292,11,0)</f>
        <v>15.570399999999999</v>
      </c>
      <c r="G22" s="66">
        <f t="shared" si="1"/>
        <v>22</v>
      </c>
      <c r="H22" s="65">
        <f>VLOOKUP($A22,'Return Data'!$B$7:$R$2292,12,0)</f>
        <v>21.84</v>
      </c>
      <c r="I22" s="66">
        <f t="shared" si="2"/>
        <v>34</v>
      </c>
      <c r="J22" s="65">
        <f>VLOOKUP($A22,'Return Data'!$B$7:$R$2292,13,0)</f>
        <v>38.569800000000001</v>
      </c>
      <c r="K22" s="66">
        <f t="shared" si="3"/>
        <v>40</v>
      </c>
      <c r="L22" s="65">
        <f>VLOOKUP($A22,'Return Data'!$B$7:$R$2292,17,0)</f>
        <v>22.013999999999999</v>
      </c>
      <c r="M22" s="66">
        <f t="shared" si="4"/>
        <v>42</v>
      </c>
      <c r="N22" s="65">
        <f>VLOOKUP($A22,'Return Data'!$B$7:$R$2292,14,0)</f>
        <v>18.0383</v>
      </c>
      <c r="O22" s="66">
        <f t="shared" si="5"/>
        <v>38</v>
      </c>
      <c r="P22" s="65">
        <f>VLOOKUP($A22,'Return Data'!$B$7:$R$2292,15,0)</f>
        <v>15.642099999999999</v>
      </c>
      <c r="Q22" s="66">
        <f t="shared" si="6"/>
        <v>26</v>
      </c>
      <c r="R22" s="65">
        <f>VLOOKUP($A22,'Return Data'!$B$7:$R$2292,16,0)</f>
        <v>15.1873</v>
      </c>
      <c r="S22" s="67">
        <f t="shared" si="7"/>
        <v>39</v>
      </c>
    </row>
    <row r="23" spans="1:19" x14ac:dyDescent="0.3">
      <c r="A23" s="63" t="s">
        <v>179</v>
      </c>
      <c r="B23" s="64">
        <f>VLOOKUP($A23,'Return Data'!$B$7:$R$2292,3,0)</f>
        <v>44531</v>
      </c>
      <c r="C23" s="65">
        <f>VLOOKUP($A23,'Return Data'!$B$7:$R$2292,4,0)</f>
        <v>635.95000000000005</v>
      </c>
      <c r="D23" s="65">
        <f>VLOOKUP($A23,'Return Data'!$B$7:$R$2292,10,0)</f>
        <v>1.5294000000000001</v>
      </c>
      <c r="E23" s="66">
        <f t="shared" si="0"/>
        <v>37</v>
      </c>
      <c r="F23" s="65">
        <f>VLOOKUP($A23,'Return Data'!$B$7:$R$2292,11,0)</f>
        <v>15.1145</v>
      </c>
      <c r="G23" s="66">
        <f t="shared" si="1"/>
        <v>26</v>
      </c>
      <c r="H23" s="65">
        <f>VLOOKUP($A23,'Return Data'!$B$7:$R$2292,12,0)</f>
        <v>21.799199999999999</v>
      </c>
      <c r="I23" s="66">
        <f t="shared" si="2"/>
        <v>35</v>
      </c>
      <c r="J23" s="65">
        <f>VLOOKUP($A23,'Return Data'!$B$7:$R$2292,13,0)</f>
        <v>41.589700000000001</v>
      </c>
      <c r="K23" s="66">
        <f t="shared" si="3"/>
        <v>28</v>
      </c>
      <c r="L23" s="65">
        <f>VLOOKUP($A23,'Return Data'!$B$7:$R$2292,17,0)</f>
        <v>23.6721</v>
      </c>
      <c r="M23" s="66">
        <f t="shared" si="4"/>
        <v>35</v>
      </c>
      <c r="N23" s="65">
        <f>VLOOKUP($A23,'Return Data'!$B$7:$R$2292,14,0)</f>
        <v>18.991900000000001</v>
      </c>
      <c r="O23" s="66">
        <f t="shared" si="5"/>
        <v>33</v>
      </c>
      <c r="P23" s="65">
        <f>VLOOKUP($A23,'Return Data'!$B$7:$R$2292,15,0)</f>
        <v>16.320699999999999</v>
      </c>
      <c r="Q23" s="66">
        <f t="shared" si="6"/>
        <v>24</v>
      </c>
      <c r="R23" s="65">
        <f>VLOOKUP($A23,'Return Data'!$B$7:$R$2292,16,0)</f>
        <v>16.8079</v>
      </c>
      <c r="S23" s="67">
        <f t="shared" si="7"/>
        <v>23</v>
      </c>
    </row>
    <row r="24" spans="1:19" x14ac:dyDescent="0.3">
      <c r="A24" s="63" t="s">
        <v>180</v>
      </c>
      <c r="B24" s="64">
        <f>VLOOKUP($A24,'Return Data'!$B$7:$R$2292,3,0)</f>
        <v>44531</v>
      </c>
      <c r="C24" s="65">
        <f>VLOOKUP($A24,'Return Data'!$B$7:$R$2292,4,0)</f>
        <v>16</v>
      </c>
      <c r="D24" s="65">
        <f>VLOOKUP($A24,'Return Data'!$B$7:$R$2292,10,0)</f>
        <v>3.2258</v>
      </c>
      <c r="E24" s="66">
        <f t="shared" si="0"/>
        <v>24</v>
      </c>
      <c r="F24" s="65">
        <f>VLOOKUP($A24,'Return Data'!$B$7:$R$2292,11,0)</f>
        <v>12.1233</v>
      </c>
      <c r="G24" s="66">
        <f t="shared" si="1"/>
        <v>49</v>
      </c>
      <c r="H24" s="65">
        <f>VLOOKUP($A24,'Return Data'!$B$7:$R$2292,12,0)</f>
        <v>15.7742</v>
      </c>
      <c r="I24" s="66">
        <f t="shared" si="2"/>
        <v>54</v>
      </c>
      <c r="J24" s="65">
        <f>VLOOKUP($A24,'Return Data'!$B$7:$R$2292,13,0)</f>
        <v>32.560099999999998</v>
      </c>
      <c r="K24" s="66">
        <f t="shared" si="3"/>
        <v>50</v>
      </c>
      <c r="L24" s="65">
        <f>VLOOKUP($A24,'Return Data'!$B$7:$R$2292,17,0)</f>
        <v>17.417200000000001</v>
      </c>
      <c r="M24" s="66">
        <f t="shared" si="4"/>
        <v>55</v>
      </c>
      <c r="N24" s="65">
        <f>VLOOKUP($A24,'Return Data'!$B$7:$R$2292,14,0)</f>
        <v>16.197299999999998</v>
      </c>
      <c r="O24" s="66">
        <f t="shared" si="5"/>
        <v>46</v>
      </c>
      <c r="P24" s="65"/>
      <c r="Q24" s="66"/>
      <c r="R24" s="65">
        <f>VLOOKUP($A24,'Return Data'!$B$7:$R$2292,16,0)</f>
        <v>13.5609</v>
      </c>
      <c r="S24" s="67">
        <f t="shared" si="7"/>
        <v>48</v>
      </c>
    </row>
    <row r="25" spans="1:19" x14ac:dyDescent="0.3">
      <c r="A25" s="63" t="s">
        <v>181</v>
      </c>
      <c r="B25" s="64">
        <f>VLOOKUP($A25,'Return Data'!$B$7:$R$2292,3,0)</f>
        <v>44531</v>
      </c>
      <c r="C25" s="65">
        <f>VLOOKUP($A25,'Return Data'!$B$7:$R$2292,4,0)</f>
        <v>41.15</v>
      </c>
      <c r="D25" s="65">
        <f>VLOOKUP($A25,'Return Data'!$B$7:$R$2292,10,0)</f>
        <v>0.7591</v>
      </c>
      <c r="E25" s="66">
        <f t="shared" si="0"/>
        <v>45</v>
      </c>
      <c r="F25" s="65">
        <f>VLOOKUP($A25,'Return Data'!$B$7:$R$2292,11,0)</f>
        <v>12.462400000000001</v>
      </c>
      <c r="G25" s="66">
        <f t="shared" si="1"/>
        <v>46</v>
      </c>
      <c r="H25" s="65">
        <f>VLOOKUP($A25,'Return Data'!$B$7:$R$2292,12,0)</f>
        <v>17.403700000000001</v>
      </c>
      <c r="I25" s="66">
        <f t="shared" si="2"/>
        <v>51</v>
      </c>
      <c r="J25" s="65">
        <f>VLOOKUP($A25,'Return Data'!$B$7:$R$2292,13,0)</f>
        <v>30.967500000000001</v>
      </c>
      <c r="K25" s="66">
        <f t="shared" si="3"/>
        <v>52</v>
      </c>
      <c r="L25" s="65">
        <f>VLOOKUP($A25,'Return Data'!$B$7:$R$2292,17,0)</f>
        <v>17.081299999999999</v>
      </c>
      <c r="M25" s="66">
        <f t="shared" si="4"/>
        <v>57</v>
      </c>
      <c r="N25" s="65">
        <f>VLOOKUP($A25,'Return Data'!$B$7:$R$2292,14,0)</f>
        <v>13.8299</v>
      </c>
      <c r="O25" s="66">
        <f t="shared" si="5"/>
        <v>52</v>
      </c>
      <c r="P25" s="65">
        <f>VLOOKUP($A25,'Return Data'!$B$7:$R$2292,15,0)</f>
        <v>14.5677</v>
      </c>
      <c r="Q25" s="66">
        <f t="shared" si="6"/>
        <v>35</v>
      </c>
      <c r="R25" s="65">
        <f>VLOOKUP($A25,'Return Data'!$B$7:$R$2292,16,0)</f>
        <v>18.754200000000001</v>
      </c>
      <c r="S25" s="67">
        <f t="shared" si="7"/>
        <v>13</v>
      </c>
    </row>
    <row r="26" spans="1:19" x14ac:dyDescent="0.3">
      <c r="A26" s="63" t="s">
        <v>182</v>
      </c>
      <c r="B26" s="64">
        <f>VLOOKUP($A26,'Return Data'!$B$7:$R$2292,3,0)</f>
        <v>44531</v>
      </c>
      <c r="C26" s="65">
        <f>VLOOKUP($A26,'Return Data'!$B$7:$R$2292,4,0)</f>
        <v>103.33</v>
      </c>
      <c r="D26" s="65">
        <f>VLOOKUP($A26,'Return Data'!$B$7:$R$2292,10,0)</f>
        <v>4.2473999999999998</v>
      </c>
      <c r="E26" s="66">
        <f t="shared" si="0"/>
        <v>16</v>
      </c>
      <c r="F26" s="65">
        <f>VLOOKUP($A26,'Return Data'!$B$7:$R$2292,11,0)</f>
        <v>14.050800000000001</v>
      </c>
      <c r="G26" s="66">
        <f t="shared" si="1"/>
        <v>38</v>
      </c>
      <c r="H26" s="65">
        <f>VLOOKUP($A26,'Return Data'!$B$7:$R$2292,12,0)</f>
        <v>25.006</v>
      </c>
      <c r="I26" s="66">
        <f t="shared" si="2"/>
        <v>20</v>
      </c>
      <c r="J26" s="65">
        <f>VLOOKUP($A26,'Return Data'!$B$7:$R$2292,13,0)</f>
        <v>53.764899999999997</v>
      </c>
      <c r="K26" s="66">
        <f t="shared" si="3"/>
        <v>11</v>
      </c>
      <c r="L26" s="65">
        <f>VLOOKUP($A26,'Return Data'!$B$7:$R$2292,17,0)</f>
        <v>31.643799999999999</v>
      </c>
      <c r="M26" s="66">
        <f t="shared" si="4"/>
        <v>18</v>
      </c>
      <c r="N26" s="65">
        <f>VLOOKUP($A26,'Return Data'!$B$7:$R$2292,14,0)</f>
        <v>21.7742</v>
      </c>
      <c r="O26" s="66">
        <f t="shared" si="5"/>
        <v>20</v>
      </c>
      <c r="P26" s="65">
        <f>VLOOKUP($A26,'Return Data'!$B$7:$R$2292,15,0)</f>
        <v>20.234999999999999</v>
      </c>
      <c r="Q26" s="66">
        <f t="shared" si="6"/>
        <v>6</v>
      </c>
      <c r="R26" s="65">
        <f>VLOOKUP($A26,'Return Data'!$B$7:$R$2292,16,0)</f>
        <v>18.747699999999998</v>
      </c>
      <c r="S26" s="67">
        <f t="shared" si="7"/>
        <v>14</v>
      </c>
    </row>
    <row r="27" spans="1:19" x14ac:dyDescent="0.3">
      <c r="A27" s="63" t="s">
        <v>183</v>
      </c>
      <c r="B27" s="64">
        <f>VLOOKUP($A27,'Return Data'!$B$7:$R$2292,3,0)</f>
        <v>44531</v>
      </c>
      <c r="C27" s="65">
        <f>VLOOKUP($A27,'Return Data'!$B$7:$R$2292,4,0)</f>
        <v>14.14</v>
      </c>
      <c r="D27" s="65">
        <f>VLOOKUP($A27,'Return Data'!$B$7:$R$2292,10,0)</f>
        <v>1.0722</v>
      </c>
      <c r="E27" s="66">
        <f t="shared" si="0"/>
        <v>42</v>
      </c>
      <c r="F27" s="65">
        <f>VLOOKUP($A27,'Return Data'!$B$7:$R$2292,11,0)</f>
        <v>12.1332</v>
      </c>
      <c r="G27" s="66">
        <f t="shared" si="1"/>
        <v>48</v>
      </c>
      <c r="H27" s="65">
        <f>VLOOKUP($A27,'Return Data'!$B$7:$R$2292,12,0)</f>
        <v>17.149999999999999</v>
      </c>
      <c r="I27" s="66">
        <f t="shared" si="2"/>
        <v>52</v>
      </c>
      <c r="J27" s="65">
        <f>VLOOKUP($A27,'Return Data'!$B$7:$R$2292,13,0)</f>
        <v>30.082799999999999</v>
      </c>
      <c r="K27" s="66">
        <f t="shared" si="3"/>
        <v>53</v>
      </c>
      <c r="L27" s="65">
        <f>VLOOKUP($A27,'Return Data'!$B$7:$R$2292,17,0)</f>
        <v>17.546800000000001</v>
      </c>
      <c r="M27" s="66">
        <f t="shared" si="4"/>
        <v>54</v>
      </c>
      <c r="N27" s="65">
        <f>VLOOKUP($A27,'Return Data'!$B$7:$R$2292,14,0)</f>
        <v>14.836399999999999</v>
      </c>
      <c r="O27" s="66">
        <f t="shared" si="5"/>
        <v>49</v>
      </c>
      <c r="P27" s="65"/>
      <c r="Q27" s="66"/>
      <c r="R27" s="65">
        <f>VLOOKUP($A27,'Return Data'!$B$7:$R$2292,16,0)</f>
        <v>9.218</v>
      </c>
      <c r="S27" s="67">
        <f t="shared" si="7"/>
        <v>59</v>
      </c>
    </row>
    <row r="28" spans="1:19" x14ac:dyDescent="0.3">
      <c r="A28" s="63" t="s">
        <v>184</v>
      </c>
      <c r="B28" s="64">
        <f>VLOOKUP($A28,'Return Data'!$B$7:$R$2292,3,0)</f>
        <v>44531</v>
      </c>
      <c r="C28" s="65">
        <f>VLOOKUP($A28,'Return Data'!$B$7:$R$2292,4,0)</f>
        <v>94</v>
      </c>
      <c r="D28" s="65">
        <f>VLOOKUP($A28,'Return Data'!$B$7:$R$2292,10,0)</f>
        <v>4.3979999999999997</v>
      </c>
      <c r="E28" s="66">
        <f t="shared" si="0"/>
        <v>14</v>
      </c>
      <c r="F28" s="65">
        <f>VLOOKUP($A28,'Return Data'!$B$7:$R$2292,11,0)</f>
        <v>14.662100000000001</v>
      </c>
      <c r="G28" s="66">
        <f t="shared" si="1"/>
        <v>31</v>
      </c>
      <c r="H28" s="65">
        <f>VLOOKUP($A28,'Return Data'!$B$7:$R$2292,12,0)</f>
        <v>23.165600000000001</v>
      </c>
      <c r="I28" s="66">
        <f t="shared" si="2"/>
        <v>24</v>
      </c>
      <c r="J28" s="65">
        <f>VLOOKUP($A28,'Return Data'!$B$7:$R$2292,13,0)</f>
        <v>39.901800000000001</v>
      </c>
      <c r="K28" s="66">
        <f t="shared" si="3"/>
        <v>36</v>
      </c>
      <c r="L28" s="65">
        <f>VLOOKUP($A28,'Return Data'!$B$7:$R$2292,17,0)</f>
        <v>26.358799999999999</v>
      </c>
      <c r="M28" s="66">
        <f t="shared" si="4"/>
        <v>25</v>
      </c>
      <c r="N28" s="65">
        <f>VLOOKUP($A28,'Return Data'!$B$7:$R$2292,14,0)</f>
        <v>20.551500000000001</v>
      </c>
      <c r="O28" s="66">
        <f t="shared" si="5"/>
        <v>28</v>
      </c>
      <c r="P28" s="65">
        <f>VLOOKUP($A28,'Return Data'!$B$7:$R$2292,15,0)</f>
        <v>19.219799999999999</v>
      </c>
      <c r="Q28" s="66">
        <f t="shared" si="6"/>
        <v>11</v>
      </c>
      <c r="R28" s="65">
        <f>VLOOKUP($A28,'Return Data'!$B$7:$R$2292,16,0)</f>
        <v>19.118600000000001</v>
      </c>
      <c r="S28" s="67">
        <f t="shared" si="7"/>
        <v>11</v>
      </c>
    </row>
    <row r="29" spans="1:19" x14ac:dyDescent="0.3">
      <c r="A29" s="63" t="s">
        <v>185</v>
      </c>
      <c r="B29" s="64">
        <f>VLOOKUP($A29,'Return Data'!$B$7:$R$2292,3,0)</f>
        <v>44531</v>
      </c>
      <c r="C29" s="65">
        <f>VLOOKUP($A29,'Return Data'!$B$7:$R$2292,4,0)</f>
        <v>14.7956</v>
      </c>
      <c r="D29" s="65">
        <f>VLOOKUP($A29,'Return Data'!$B$7:$R$2292,10,0)</f>
        <v>-2.0943000000000001</v>
      </c>
      <c r="E29" s="66">
        <f t="shared" si="0"/>
        <v>59</v>
      </c>
      <c r="F29" s="65">
        <f>VLOOKUP($A29,'Return Data'!$B$7:$R$2292,11,0)</f>
        <v>2.5606</v>
      </c>
      <c r="G29" s="66">
        <f t="shared" si="1"/>
        <v>59</v>
      </c>
      <c r="H29" s="65">
        <f>VLOOKUP($A29,'Return Data'!$B$7:$R$2292,12,0)</f>
        <v>11.228400000000001</v>
      </c>
      <c r="I29" s="66">
        <f t="shared" si="2"/>
        <v>57</v>
      </c>
      <c r="J29" s="65">
        <f>VLOOKUP($A29,'Return Data'!$B$7:$R$2292,13,0)</f>
        <v>28.352699999999999</v>
      </c>
      <c r="K29" s="66">
        <f t="shared" si="3"/>
        <v>55</v>
      </c>
      <c r="L29" s="65">
        <f>VLOOKUP($A29,'Return Data'!$B$7:$R$2292,17,0)</f>
        <v>18.456299999999999</v>
      </c>
      <c r="M29" s="66">
        <f t="shared" si="4"/>
        <v>52</v>
      </c>
      <c r="N29" s="65"/>
      <c r="O29" s="66"/>
      <c r="P29" s="65"/>
      <c r="Q29" s="66"/>
      <c r="R29" s="65">
        <f>VLOOKUP($A29,'Return Data'!$B$7:$R$2292,16,0)</f>
        <v>20.261600000000001</v>
      </c>
      <c r="S29" s="67">
        <f t="shared" si="7"/>
        <v>8</v>
      </c>
    </row>
    <row r="30" spans="1:19" x14ac:dyDescent="0.3">
      <c r="A30" s="63" t="s">
        <v>186</v>
      </c>
      <c r="B30" s="64">
        <f>VLOOKUP($A30,'Return Data'!$B$7:$R$2292,3,0)</f>
        <v>44531</v>
      </c>
      <c r="C30" s="65">
        <f>VLOOKUP($A30,'Return Data'!$B$7:$R$2292,4,0)</f>
        <v>31.1599</v>
      </c>
      <c r="D30" s="65">
        <f>VLOOKUP($A30,'Return Data'!$B$7:$R$2292,10,0)</f>
        <v>2.8134999999999999</v>
      </c>
      <c r="E30" s="66">
        <f t="shared" si="0"/>
        <v>27</v>
      </c>
      <c r="F30" s="65">
        <f>VLOOKUP($A30,'Return Data'!$B$7:$R$2292,11,0)</f>
        <v>16.1859</v>
      </c>
      <c r="G30" s="66">
        <f t="shared" si="1"/>
        <v>20</v>
      </c>
      <c r="H30" s="65">
        <f>VLOOKUP($A30,'Return Data'!$B$7:$R$2292,12,0)</f>
        <v>21.633299999999998</v>
      </c>
      <c r="I30" s="66">
        <f t="shared" si="2"/>
        <v>37</v>
      </c>
      <c r="J30" s="65">
        <f>VLOOKUP($A30,'Return Data'!$B$7:$R$2292,13,0)</f>
        <v>39.223500000000001</v>
      </c>
      <c r="K30" s="66">
        <f t="shared" si="3"/>
        <v>38</v>
      </c>
      <c r="L30" s="65">
        <f>VLOOKUP($A30,'Return Data'!$B$7:$R$2292,17,0)</f>
        <v>25.773900000000001</v>
      </c>
      <c r="M30" s="66">
        <f t="shared" si="4"/>
        <v>27</v>
      </c>
      <c r="N30" s="65">
        <f>VLOOKUP($A30,'Return Data'!$B$7:$R$2292,14,0)</f>
        <v>21.950500000000002</v>
      </c>
      <c r="O30" s="66">
        <f t="shared" si="5"/>
        <v>15</v>
      </c>
      <c r="P30" s="65">
        <f>VLOOKUP($A30,'Return Data'!$B$7:$R$2292,15,0)</f>
        <v>19.682099999999998</v>
      </c>
      <c r="Q30" s="66">
        <f t="shared" si="6"/>
        <v>9</v>
      </c>
      <c r="R30" s="65">
        <f>VLOOKUP($A30,'Return Data'!$B$7:$R$2292,16,0)</f>
        <v>17.947900000000001</v>
      </c>
      <c r="S30" s="67">
        <f t="shared" si="7"/>
        <v>17</v>
      </c>
    </row>
    <row r="31" spans="1:19" x14ac:dyDescent="0.3">
      <c r="A31" s="63" t="s">
        <v>187</v>
      </c>
      <c r="B31" s="64">
        <f>VLOOKUP($A31,'Return Data'!$B$7:$R$2292,3,0)</f>
        <v>44531</v>
      </c>
      <c r="C31" s="65">
        <f>VLOOKUP($A31,'Return Data'!$B$7:$R$2292,4,0)</f>
        <v>79.432000000000002</v>
      </c>
      <c r="D31" s="65">
        <f>VLOOKUP($A31,'Return Data'!$B$7:$R$2292,10,0)</f>
        <v>2.9472</v>
      </c>
      <c r="E31" s="66">
        <f t="shared" si="0"/>
        <v>26</v>
      </c>
      <c r="F31" s="65">
        <f>VLOOKUP($A31,'Return Data'!$B$7:$R$2292,11,0)</f>
        <v>14.218299999999999</v>
      </c>
      <c r="G31" s="66">
        <f t="shared" si="1"/>
        <v>37</v>
      </c>
      <c r="H31" s="65">
        <f>VLOOKUP($A31,'Return Data'!$B$7:$R$2292,12,0)</f>
        <v>22.355599999999999</v>
      </c>
      <c r="I31" s="66">
        <f t="shared" si="2"/>
        <v>28</v>
      </c>
      <c r="J31" s="65">
        <f>VLOOKUP($A31,'Return Data'!$B$7:$R$2292,13,0)</f>
        <v>40.373899999999999</v>
      </c>
      <c r="K31" s="66">
        <f t="shared" si="3"/>
        <v>33</v>
      </c>
      <c r="L31" s="65">
        <f>VLOOKUP($A31,'Return Data'!$B$7:$R$2292,17,0)</f>
        <v>25.3292</v>
      </c>
      <c r="M31" s="66">
        <f t="shared" si="4"/>
        <v>29</v>
      </c>
      <c r="N31" s="65">
        <f>VLOOKUP($A31,'Return Data'!$B$7:$R$2292,14,0)</f>
        <v>21.434999999999999</v>
      </c>
      <c r="O31" s="66">
        <f t="shared" si="5"/>
        <v>23</v>
      </c>
      <c r="P31" s="65">
        <f>VLOOKUP($A31,'Return Data'!$B$7:$R$2292,15,0)</f>
        <v>18.241900000000001</v>
      </c>
      <c r="Q31" s="66">
        <f t="shared" si="6"/>
        <v>13</v>
      </c>
      <c r="R31" s="65">
        <f>VLOOKUP($A31,'Return Data'!$B$7:$R$2292,16,0)</f>
        <v>16.510999999999999</v>
      </c>
      <c r="S31" s="67">
        <f t="shared" si="7"/>
        <v>27</v>
      </c>
    </row>
    <row r="32" spans="1:19" x14ac:dyDescent="0.3">
      <c r="A32" s="63" t="s">
        <v>188</v>
      </c>
      <c r="B32" s="64">
        <f>VLOOKUP($A32,'Return Data'!$B$7:$R$2292,3,0)</f>
        <v>44531</v>
      </c>
      <c r="C32" s="65">
        <f>VLOOKUP($A32,'Return Data'!$B$7:$R$2292,4,0)</f>
        <v>83.51</v>
      </c>
      <c r="D32" s="65">
        <f>VLOOKUP($A32,'Return Data'!$B$7:$R$2292,10,0)</f>
        <v>0.73580000000000001</v>
      </c>
      <c r="E32" s="66">
        <f t="shared" si="0"/>
        <v>46</v>
      </c>
      <c r="F32" s="65">
        <f>VLOOKUP($A32,'Return Data'!$B$7:$R$2292,11,0)</f>
        <v>11.647399999999999</v>
      </c>
      <c r="G32" s="66">
        <f t="shared" si="1"/>
        <v>53</v>
      </c>
      <c r="H32" s="65">
        <f>VLOOKUP($A32,'Return Data'!$B$7:$R$2292,12,0)</f>
        <v>18.875399999999999</v>
      </c>
      <c r="I32" s="66">
        <f t="shared" si="2"/>
        <v>45</v>
      </c>
      <c r="J32" s="65">
        <f>VLOOKUP($A32,'Return Data'!$B$7:$R$2292,13,0)</f>
        <v>32.817</v>
      </c>
      <c r="K32" s="66">
        <f t="shared" si="3"/>
        <v>49</v>
      </c>
      <c r="L32" s="65">
        <f>VLOOKUP($A32,'Return Data'!$B$7:$R$2292,17,0)</f>
        <v>20.290199999999999</v>
      </c>
      <c r="M32" s="66">
        <f t="shared" si="4"/>
        <v>45</v>
      </c>
      <c r="N32" s="65">
        <f>VLOOKUP($A32,'Return Data'!$B$7:$R$2292,14,0)</f>
        <v>14.5167</v>
      </c>
      <c r="O32" s="66">
        <f t="shared" si="5"/>
        <v>50</v>
      </c>
      <c r="P32" s="65">
        <f>VLOOKUP($A32,'Return Data'!$B$7:$R$2292,15,0)</f>
        <v>14.777699999999999</v>
      </c>
      <c r="Q32" s="66">
        <f t="shared" si="6"/>
        <v>34</v>
      </c>
      <c r="R32" s="65">
        <f>VLOOKUP($A32,'Return Data'!$B$7:$R$2292,16,0)</f>
        <v>15.189399999999999</v>
      </c>
      <c r="S32" s="67">
        <f t="shared" si="7"/>
        <v>38</v>
      </c>
    </row>
    <row r="33" spans="1:19" x14ac:dyDescent="0.3">
      <c r="A33" s="63" t="s">
        <v>189</v>
      </c>
      <c r="B33" s="64">
        <f>VLOOKUP($A33,'Return Data'!$B$7:$R$2292,3,0)</f>
        <v>44531</v>
      </c>
      <c r="C33" s="65">
        <f>VLOOKUP($A33,'Return Data'!$B$7:$R$2292,4,0)</f>
        <v>108.2899</v>
      </c>
      <c r="D33" s="65">
        <f>VLOOKUP($A33,'Return Data'!$B$7:$R$2292,10,0)</f>
        <v>1.1475</v>
      </c>
      <c r="E33" s="66">
        <f t="shared" si="0"/>
        <v>41</v>
      </c>
      <c r="F33" s="65">
        <f>VLOOKUP($A33,'Return Data'!$B$7:$R$2292,11,0)</f>
        <v>15.457000000000001</v>
      </c>
      <c r="G33" s="66">
        <f t="shared" si="1"/>
        <v>23</v>
      </c>
      <c r="H33" s="65">
        <f>VLOOKUP($A33,'Return Data'!$B$7:$R$2292,12,0)</f>
        <v>22.292200000000001</v>
      </c>
      <c r="I33" s="66">
        <f t="shared" si="2"/>
        <v>29</v>
      </c>
      <c r="J33" s="65">
        <f>VLOOKUP($A33,'Return Data'!$B$7:$R$2292,13,0)</f>
        <v>34.162500000000001</v>
      </c>
      <c r="K33" s="66">
        <f t="shared" si="3"/>
        <v>48</v>
      </c>
      <c r="L33" s="65">
        <f>VLOOKUP($A33,'Return Data'!$B$7:$R$2292,17,0)</f>
        <v>18.639299999999999</v>
      </c>
      <c r="M33" s="66">
        <f t="shared" si="4"/>
        <v>51</v>
      </c>
      <c r="N33" s="65">
        <f>VLOOKUP($A33,'Return Data'!$B$7:$R$2292,14,0)</f>
        <v>16.905200000000001</v>
      </c>
      <c r="O33" s="66">
        <f t="shared" si="5"/>
        <v>44</v>
      </c>
      <c r="P33" s="65">
        <f>VLOOKUP($A33,'Return Data'!$B$7:$R$2292,15,0)</f>
        <v>16.556000000000001</v>
      </c>
      <c r="Q33" s="66">
        <f t="shared" si="6"/>
        <v>23</v>
      </c>
      <c r="R33" s="65">
        <f>VLOOKUP($A33,'Return Data'!$B$7:$R$2292,16,0)</f>
        <v>15.476599999999999</v>
      </c>
      <c r="S33" s="67">
        <f t="shared" si="7"/>
        <v>35</v>
      </c>
    </row>
    <row r="34" spans="1:19" x14ac:dyDescent="0.3">
      <c r="A34" s="63" t="s">
        <v>434</v>
      </c>
      <c r="B34" s="64">
        <f>VLOOKUP($A34,'Return Data'!$B$7:$R$2292,3,0)</f>
        <v>44531</v>
      </c>
      <c r="C34" s="65">
        <f>VLOOKUP($A34,'Return Data'!$B$7:$R$2292,4,0)</f>
        <v>20.229900000000001</v>
      </c>
      <c r="D34" s="65">
        <f>VLOOKUP($A34,'Return Data'!$B$7:$R$2292,10,0)</f>
        <v>0.92490000000000006</v>
      </c>
      <c r="E34" s="66">
        <f t="shared" si="0"/>
        <v>43</v>
      </c>
      <c r="F34" s="65">
        <f>VLOOKUP($A34,'Return Data'!$B$7:$R$2292,11,0)</f>
        <v>15.1828</v>
      </c>
      <c r="G34" s="66">
        <f t="shared" si="1"/>
        <v>25</v>
      </c>
      <c r="H34" s="65">
        <f>VLOOKUP($A34,'Return Data'!$B$7:$R$2292,12,0)</f>
        <v>25.1633</v>
      </c>
      <c r="I34" s="66">
        <f t="shared" si="2"/>
        <v>18</v>
      </c>
      <c r="J34" s="65">
        <f>VLOOKUP($A34,'Return Data'!$B$7:$R$2292,13,0)</f>
        <v>47.391300000000001</v>
      </c>
      <c r="K34" s="66">
        <f t="shared" si="3"/>
        <v>15</v>
      </c>
      <c r="L34" s="65">
        <f>VLOOKUP($A34,'Return Data'!$B$7:$R$2292,17,0)</f>
        <v>26.425699999999999</v>
      </c>
      <c r="M34" s="66">
        <f t="shared" si="4"/>
        <v>24</v>
      </c>
      <c r="N34" s="65">
        <f>VLOOKUP($A34,'Return Data'!$B$7:$R$2292,14,0)</f>
        <v>19.737400000000001</v>
      </c>
      <c r="O34" s="66">
        <f t="shared" si="5"/>
        <v>31</v>
      </c>
      <c r="P34" s="65">
        <f>VLOOKUP($A34,'Return Data'!$B$7:$R$2292,15,0)</f>
        <v>14.9171</v>
      </c>
      <c r="Q34" s="66">
        <f t="shared" si="6"/>
        <v>32</v>
      </c>
      <c r="R34" s="65">
        <f>VLOOKUP($A34,'Return Data'!$B$7:$R$2292,16,0)</f>
        <v>14.743</v>
      </c>
      <c r="S34" s="67">
        <f t="shared" si="7"/>
        <v>43</v>
      </c>
    </row>
    <row r="35" spans="1:19" x14ac:dyDescent="0.3">
      <c r="A35" s="63" t="s">
        <v>191</v>
      </c>
      <c r="B35" s="64">
        <f>VLOOKUP($A35,'Return Data'!$B$7:$R$2292,3,0)</f>
        <v>44531</v>
      </c>
      <c r="C35" s="65">
        <f>VLOOKUP($A35,'Return Data'!$B$7:$R$2292,4,0)</f>
        <v>33.551000000000002</v>
      </c>
      <c r="D35" s="65">
        <f>VLOOKUP($A35,'Return Data'!$B$7:$R$2292,10,0)</f>
        <v>1.5311999999999999</v>
      </c>
      <c r="E35" s="66">
        <f t="shared" si="0"/>
        <v>36</v>
      </c>
      <c r="F35" s="65">
        <f>VLOOKUP($A35,'Return Data'!$B$7:$R$2292,11,0)</f>
        <v>13.6205</v>
      </c>
      <c r="G35" s="66">
        <f t="shared" si="1"/>
        <v>41</v>
      </c>
      <c r="H35" s="65">
        <f>VLOOKUP($A35,'Return Data'!$B$7:$R$2292,12,0)</f>
        <v>22.462299999999999</v>
      </c>
      <c r="I35" s="66">
        <f t="shared" si="2"/>
        <v>26</v>
      </c>
      <c r="J35" s="65">
        <f>VLOOKUP($A35,'Return Data'!$B$7:$R$2292,13,0)</f>
        <v>42.297899999999998</v>
      </c>
      <c r="K35" s="66">
        <f t="shared" si="3"/>
        <v>27</v>
      </c>
      <c r="L35" s="65">
        <f>VLOOKUP($A35,'Return Data'!$B$7:$R$2292,17,0)</f>
        <v>29.306000000000001</v>
      </c>
      <c r="M35" s="66">
        <f t="shared" si="4"/>
        <v>19</v>
      </c>
      <c r="N35" s="65">
        <f>VLOOKUP($A35,'Return Data'!$B$7:$R$2292,14,0)</f>
        <v>24.7636</v>
      </c>
      <c r="O35" s="66">
        <f t="shared" si="5"/>
        <v>10</v>
      </c>
      <c r="P35" s="65">
        <f>VLOOKUP($A35,'Return Data'!$B$7:$R$2292,15,0)</f>
        <v>23.1068</v>
      </c>
      <c r="Q35" s="66">
        <f t="shared" si="6"/>
        <v>3</v>
      </c>
      <c r="R35" s="65">
        <f>VLOOKUP($A35,'Return Data'!$B$7:$R$2292,16,0)</f>
        <v>22.639199999999999</v>
      </c>
      <c r="S35" s="67">
        <f t="shared" si="7"/>
        <v>5</v>
      </c>
    </row>
    <row r="36" spans="1:19" x14ac:dyDescent="0.3">
      <c r="A36" s="63" t="s">
        <v>192</v>
      </c>
      <c r="B36" s="64">
        <f>VLOOKUP($A36,'Return Data'!$B$7:$R$2292,3,0)</f>
        <v>44531</v>
      </c>
      <c r="C36" s="65">
        <f>VLOOKUP($A36,'Return Data'!$B$7:$R$2292,4,0)</f>
        <v>29.168199999999999</v>
      </c>
      <c r="D36" s="65">
        <f>VLOOKUP($A36,'Return Data'!$B$7:$R$2292,10,0)</f>
        <v>-1.8956</v>
      </c>
      <c r="E36" s="66">
        <f t="shared" si="0"/>
        <v>58</v>
      </c>
      <c r="F36" s="65">
        <f>VLOOKUP($A36,'Return Data'!$B$7:$R$2292,11,0)</f>
        <v>14.5707</v>
      </c>
      <c r="G36" s="66">
        <f t="shared" si="1"/>
        <v>33</v>
      </c>
      <c r="H36" s="65">
        <f>VLOOKUP($A36,'Return Data'!$B$7:$R$2292,12,0)</f>
        <v>21.170200000000001</v>
      </c>
      <c r="I36" s="66">
        <f t="shared" si="2"/>
        <v>40</v>
      </c>
      <c r="J36" s="65">
        <f>VLOOKUP($A36,'Return Data'!$B$7:$R$2292,13,0)</f>
        <v>41.195</v>
      </c>
      <c r="K36" s="66">
        <f t="shared" si="3"/>
        <v>29</v>
      </c>
      <c r="L36" s="65">
        <f>VLOOKUP($A36,'Return Data'!$B$7:$R$2292,17,0)</f>
        <v>21.293900000000001</v>
      </c>
      <c r="M36" s="66">
        <f t="shared" si="4"/>
        <v>43</v>
      </c>
      <c r="N36" s="65">
        <f>VLOOKUP($A36,'Return Data'!$B$7:$R$2292,14,0)</f>
        <v>18.658000000000001</v>
      </c>
      <c r="O36" s="66">
        <f t="shared" si="5"/>
        <v>35</v>
      </c>
      <c r="P36" s="65">
        <f>VLOOKUP($A36,'Return Data'!$B$7:$R$2292,15,0)</f>
        <v>17.390799999999999</v>
      </c>
      <c r="Q36" s="66">
        <f t="shared" si="6"/>
        <v>18</v>
      </c>
      <c r="R36" s="65">
        <f>VLOOKUP($A36,'Return Data'!$B$7:$R$2292,16,0)</f>
        <v>16.873000000000001</v>
      </c>
      <c r="S36" s="67">
        <f t="shared" si="7"/>
        <v>20</v>
      </c>
    </row>
    <row r="37" spans="1:19" x14ac:dyDescent="0.3">
      <c r="A37" s="81" t="s">
        <v>2007</v>
      </c>
      <c r="B37" s="64">
        <f>VLOOKUP($A37,'Return Data'!$B$7:$R$2292,3,0)</f>
        <v>44531</v>
      </c>
      <c r="C37" s="65">
        <f>VLOOKUP($A37,'Return Data'!$B$7:$R$2292,4,0)</f>
        <v>22.569800000000001</v>
      </c>
      <c r="D37" s="65">
        <f>VLOOKUP($A37,'Return Data'!$B$7:$R$2292,10,0)</f>
        <v>3.4893999999999998</v>
      </c>
      <c r="E37" s="66">
        <f t="shared" si="0"/>
        <v>19</v>
      </c>
      <c r="F37" s="65">
        <f>VLOOKUP($A37,'Return Data'!$B$7:$R$2292,11,0)</f>
        <v>14.925700000000001</v>
      </c>
      <c r="G37" s="66">
        <f t="shared" si="1"/>
        <v>27</v>
      </c>
      <c r="H37" s="65">
        <f>VLOOKUP($A37,'Return Data'!$B$7:$R$2292,12,0)</f>
        <v>19.288799999999998</v>
      </c>
      <c r="I37" s="66">
        <f t="shared" si="2"/>
        <v>43</v>
      </c>
      <c r="J37" s="65">
        <f>VLOOKUP($A37,'Return Data'!$B$7:$R$2292,13,0)</f>
        <v>35.220599999999997</v>
      </c>
      <c r="K37" s="66">
        <f t="shared" si="3"/>
        <v>46</v>
      </c>
      <c r="L37" s="65">
        <f>VLOOKUP($A37,'Return Data'!$B$7:$R$2292,17,0)</f>
        <v>19.3002</v>
      </c>
      <c r="M37" s="66">
        <f t="shared" si="4"/>
        <v>49</v>
      </c>
      <c r="N37" s="65">
        <f>VLOOKUP($A37,'Return Data'!$B$7:$R$2292,14,0)</f>
        <v>16.283100000000001</v>
      </c>
      <c r="O37" s="66">
        <f t="shared" si="5"/>
        <v>45</v>
      </c>
      <c r="P37" s="65">
        <f>VLOOKUP($A37,'Return Data'!$B$7:$R$2292,15,0)</f>
        <v>15.1386</v>
      </c>
      <c r="Q37" s="66">
        <f t="shared" si="6"/>
        <v>29</v>
      </c>
      <c r="R37" s="65">
        <f>VLOOKUP($A37,'Return Data'!$B$7:$R$2292,16,0)</f>
        <v>14.7247</v>
      </c>
      <c r="S37" s="67">
        <f t="shared" si="7"/>
        <v>44</v>
      </c>
    </row>
    <row r="38" spans="1:19" x14ac:dyDescent="0.3">
      <c r="A38" s="63" t="s">
        <v>193</v>
      </c>
      <c r="B38" s="64">
        <f>VLOOKUP($A38,'Return Data'!$B$7:$R$2292,3,0)</f>
        <v>44531</v>
      </c>
      <c r="C38" s="65">
        <f>VLOOKUP($A38,'Return Data'!$B$7:$R$2292,4,0)</f>
        <v>80.899199999999993</v>
      </c>
      <c r="D38" s="65">
        <f>VLOOKUP($A38,'Return Data'!$B$7:$R$2292,10,0)</f>
        <v>1.3357000000000001</v>
      </c>
      <c r="E38" s="66">
        <f t="shared" si="0"/>
        <v>39</v>
      </c>
      <c r="F38" s="65">
        <f>VLOOKUP($A38,'Return Data'!$B$7:$R$2292,11,0)</f>
        <v>14.220499999999999</v>
      </c>
      <c r="G38" s="66">
        <f t="shared" si="1"/>
        <v>36</v>
      </c>
      <c r="H38" s="65">
        <f>VLOOKUP($A38,'Return Data'!$B$7:$R$2292,12,0)</f>
        <v>21.373899999999999</v>
      </c>
      <c r="I38" s="66">
        <f t="shared" si="2"/>
        <v>39</v>
      </c>
      <c r="J38" s="65">
        <f>VLOOKUP($A38,'Return Data'!$B$7:$R$2292,13,0)</f>
        <v>46.59</v>
      </c>
      <c r="K38" s="66">
        <f t="shared" si="3"/>
        <v>17</v>
      </c>
      <c r="L38" s="65">
        <f>VLOOKUP($A38,'Return Data'!$B$7:$R$2292,17,0)</f>
        <v>18.262699999999999</v>
      </c>
      <c r="M38" s="66">
        <f t="shared" si="4"/>
        <v>53</v>
      </c>
      <c r="N38" s="65">
        <f>VLOOKUP($A38,'Return Data'!$B$7:$R$2292,14,0)</f>
        <v>12.850300000000001</v>
      </c>
      <c r="O38" s="66">
        <f t="shared" si="5"/>
        <v>53</v>
      </c>
      <c r="P38" s="65">
        <f>VLOOKUP($A38,'Return Data'!$B$7:$R$2292,15,0)</f>
        <v>10.370100000000001</v>
      </c>
      <c r="Q38" s="66">
        <f t="shared" si="6"/>
        <v>43</v>
      </c>
      <c r="R38" s="65">
        <f>VLOOKUP($A38,'Return Data'!$B$7:$R$2292,16,0)</f>
        <v>14.174799999999999</v>
      </c>
      <c r="S38" s="67">
        <f t="shared" si="7"/>
        <v>46</v>
      </c>
    </row>
    <row r="39" spans="1:19" x14ac:dyDescent="0.3">
      <c r="A39" s="63" t="s">
        <v>194</v>
      </c>
      <c r="B39" s="64">
        <f>VLOOKUP($A39,'Return Data'!$B$7:$R$2292,3,0)</f>
        <v>44531</v>
      </c>
      <c r="C39" s="65">
        <f>VLOOKUP($A39,'Return Data'!$B$7:$R$2292,4,0)</f>
        <v>18.847200000000001</v>
      </c>
      <c r="D39" s="65">
        <f>VLOOKUP($A39,'Return Data'!$B$7:$R$2292,10,0)</f>
        <v>4.6741000000000001</v>
      </c>
      <c r="E39" s="66">
        <f t="shared" si="0"/>
        <v>13</v>
      </c>
      <c r="F39" s="65">
        <f>VLOOKUP($A39,'Return Data'!$B$7:$R$2292,11,0)</f>
        <v>16.817399999999999</v>
      </c>
      <c r="G39" s="66">
        <f t="shared" si="1"/>
        <v>19</v>
      </c>
      <c r="H39" s="65">
        <f>VLOOKUP($A39,'Return Data'!$B$7:$R$2292,12,0)</f>
        <v>28.2332</v>
      </c>
      <c r="I39" s="66">
        <f t="shared" si="2"/>
        <v>16</v>
      </c>
      <c r="J39" s="65">
        <f>VLOOKUP($A39,'Return Data'!$B$7:$R$2292,13,0)</f>
        <v>41.181800000000003</v>
      </c>
      <c r="K39" s="66">
        <f t="shared" si="3"/>
        <v>30</v>
      </c>
      <c r="L39" s="65">
        <f>VLOOKUP($A39,'Return Data'!$B$7:$R$2292,17,0)</f>
        <v>32.061900000000001</v>
      </c>
      <c r="M39" s="66">
        <f t="shared" si="4"/>
        <v>16</v>
      </c>
      <c r="N39" s="65"/>
      <c r="O39" s="66"/>
      <c r="P39" s="65"/>
      <c r="Q39" s="66"/>
      <c r="R39" s="65">
        <f>VLOOKUP($A39,'Return Data'!$B$7:$R$2292,16,0)</f>
        <v>30.823</v>
      </c>
      <c r="S39" s="67">
        <f t="shared" si="7"/>
        <v>1</v>
      </c>
    </row>
    <row r="40" spans="1:19" x14ac:dyDescent="0.3">
      <c r="A40" s="63" t="s">
        <v>195</v>
      </c>
      <c r="B40" s="64">
        <f>VLOOKUP($A40,'Return Data'!$B$7:$R$2292,3,0)</f>
        <v>44531</v>
      </c>
      <c r="C40" s="65">
        <f>VLOOKUP($A40,'Return Data'!$B$7:$R$2292,4,0)</f>
        <v>25.09</v>
      </c>
      <c r="D40" s="65">
        <f>VLOOKUP($A40,'Return Data'!$B$7:$R$2292,10,0)</f>
        <v>3.9354</v>
      </c>
      <c r="E40" s="66">
        <f t="shared" ref="E40:E66" si="8">RANK(D40,D$8:D$66,0)</f>
        <v>18</v>
      </c>
      <c r="F40" s="65">
        <f>VLOOKUP($A40,'Return Data'!$B$7:$R$2292,11,0)</f>
        <v>13.993600000000001</v>
      </c>
      <c r="G40" s="66">
        <f t="shared" si="1"/>
        <v>39</v>
      </c>
      <c r="H40" s="65">
        <f>VLOOKUP($A40,'Return Data'!$B$7:$R$2292,12,0)</f>
        <v>24.950199999999999</v>
      </c>
      <c r="I40" s="66">
        <f t="shared" si="2"/>
        <v>21</v>
      </c>
      <c r="J40" s="65">
        <f>VLOOKUP($A40,'Return Data'!$B$7:$R$2292,13,0)</f>
        <v>45.365000000000002</v>
      </c>
      <c r="K40" s="66">
        <f t="shared" si="3"/>
        <v>19</v>
      </c>
      <c r="L40" s="65">
        <f>VLOOKUP($A40,'Return Data'!$B$7:$R$2292,17,0)</f>
        <v>27.021599999999999</v>
      </c>
      <c r="M40" s="66">
        <f t="shared" si="4"/>
        <v>23</v>
      </c>
      <c r="N40" s="65">
        <f>VLOOKUP($A40,'Return Data'!$B$7:$R$2292,14,0)</f>
        <v>20.9939</v>
      </c>
      <c r="O40" s="66">
        <f t="shared" si="5"/>
        <v>25</v>
      </c>
      <c r="P40" s="65">
        <f>VLOOKUP($A40,'Return Data'!$B$7:$R$2292,15,0)</f>
        <v>18.772600000000001</v>
      </c>
      <c r="Q40" s="66">
        <f t="shared" si="6"/>
        <v>12</v>
      </c>
      <c r="R40" s="65">
        <f>VLOOKUP($A40,'Return Data'!$B$7:$R$2292,16,0)</f>
        <v>16.634599999999999</v>
      </c>
      <c r="S40" s="67">
        <f t="shared" si="7"/>
        <v>26</v>
      </c>
    </row>
    <row r="41" spans="1:19" x14ac:dyDescent="0.3">
      <c r="A41" s="63" t="s">
        <v>196</v>
      </c>
      <c r="B41" s="64">
        <f>VLOOKUP($A41,'Return Data'!$B$7:$R$2292,3,0)</f>
        <v>44531</v>
      </c>
      <c r="C41" s="65">
        <f>VLOOKUP($A41,'Return Data'!$B$7:$R$2292,4,0)</f>
        <v>316.14999999999998</v>
      </c>
      <c r="D41" s="65">
        <f>VLOOKUP($A41,'Return Data'!$B$7:$R$2292,10,0)</f>
        <v>3.2696999999999998</v>
      </c>
      <c r="E41" s="66">
        <f t="shared" si="8"/>
        <v>23</v>
      </c>
      <c r="F41" s="65">
        <f>VLOOKUP($A41,'Return Data'!$B$7:$R$2292,11,0)</f>
        <v>14.7134</v>
      </c>
      <c r="G41" s="66">
        <f t="shared" si="1"/>
        <v>30</v>
      </c>
      <c r="H41" s="65">
        <f>VLOOKUP($A41,'Return Data'!$B$7:$R$2292,12,0)</f>
        <v>21.976199999999999</v>
      </c>
      <c r="I41" s="66">
        <f t="shared" si="2"/>
        <v>32</v>
      </c>
      <c r="J41" s="65">
        <f>VLOOKUP($A41,'Return Data'!$B$7:$R$2292,13,0)</f>
        <v>40.162300000000002</v>
      </c>
      <c r="K41" s="66">
        <f t="shared" si="3"/>
        <v>35</v>
      </c>
      <c r="L41" s="65">
        <f>VLOOKUP($A41,'Return Data'!$B$7:$R$2292,17,0)</f>
        <v>25.2334</v>
      </c>
      <c r="M41" s="66">
        <f t="shared" si="4"/>
        <v>31</v>
      </c>
      <c r="N41" s="65">
        <f>VLOOKUP($A41,'Return Data'!$B$7:$R$2292,14,0)</f>
        <v>17.3066</v>
      </c>
      <c r="O41" s="66">
        <f t="shared" si="5"/>
        <v>42</v>
      </c>
      <c r="P41" s="65">
        <f>VLOOKUP($A41,'Return Data'!$B$7:$R$2292,15,0)</f>
        <v>14.1911</v>
      </c>
      <c r="Q41" s="66">
        <f t="shared" si="6"/>
        <v>38</v>
      </c>
      <c r="R41" s="65">
        <f>VLOOKUP($A41,'Return Data'!$B$7:$R$2292,16,0)</f>
        <v>13.539199999999999</v>
      </c>
      <c r="S41" s="67">
        <f t="shared" si="7"/>
        <v>49</v>
      </c>
    </row>
    <row r="42" spans="1:19" x14ac:dyDescent="0.3">
      <c r="A42" s="63" t="s">
        <v>197</v>
      </c>
      <c r="B42" s="64">
        <f>VLOOKUP($A42,'Return Data'!$B$7:$R$2292,3,0)</f>
        <v>44531</v>
      </c>
      <c r="C42" s="65">
        <f>VLOOKUP($A42,'Return Data'!$B$7:$R$2292,4,0)</f>
        <v>338.67</v>
      </c>
      <c r="D42" s="65">
        <f>VLOOKUP($A42,'Return Data'!$B$7:$R$2292,10,0)</f>
        <v>3.3822999999999999</v>
      </c>
      <c r="E42" s="66">
        <f t="shared" si="8"/>
        <v>22</v>
      </c>
      <c r="F42" s="65">
        <f>VLOOKUP($A42,'Return Data'!$B$7:$R$2292,11,0)</f>
        <v>14.714</v>
      </c>
      <c r="G42" s="66">
        <f t="shared" si="1"/>
        <v>29</v>
      </c>
      <c r="H42" s="65">
        <f>VLOOKUP($A42,'Return Data'!$B$7:$R$2292,12,0)</f>
        <v>22.008099999999999</v>
      </c>
      <c r="I42" s="66">
        <f t="shared" si="2"/>
        <v>31</v>
      </c>
      <c r="J42" s="65">
        <f>VLOOKUP($A42,'Return Data'!$B$7:$R$2292,13,0)</f>
        <v>40.177999999999997</v>
      </c>
      <c r="K42" s="66">
        <f t="shared" si="3"/>
        <v>34</v>
      </c>
      <c r="L42" s="65">
        <f>VLOOKUP($A42,'Return Data'!$B$7:$R$2292,17,0)</f>
        <v>25.489599999999999</v>
      </c>
      <c r="M42" s="66">
        <f t="shared" si="4"/>
        <v>28</v>
      </c>
      <c r="N42" s="65">
        <f>VLOOKUP($A42,'Return Data'!$B$7:$R$2292,14,0)</f>
        <v>17.681100000000001</v>
      </c>
      <c r="O42" s="66">
        <f t="shared" si="5"/>
        <v>39</v>
      </c>
      <c r="P42" s="65">
        <f>VLOOKUP($A42,'Return Data'!$B$7:$R$2292,15,0)</f>
        <v>16.956800000000001</v>
      </c>
      <c r="Q42" s="66">
        <f t="shared" si="6"/>
        <v>21</v>
      </c>
      <c r="R42" s="65">
        <f>VLOOKUP($A42,'Return Data'!$B$7:$R$2292,16,0)</f>
        <v>16.655999999999999</v>
      </c>
      <c r="S42" s="67">
        <f t="shared" si="7"/>
        <v>25</v>
      </c>
    </row>
    <row r="43" spans="1:19" x14ac:dyDescent="0.3">
      <c r="A43" s="63" t="s">
        <v>198</v>
      </c>
      <c r="B43" s="64">
        <f>VLOOKUP($A43,'Return Data'!$B$7:$R$2292,3,0)</f>
        <v>44531</v>
      </c>
      <c r="C43" s="65">
        <f>VLOOKUP($A43,'Return Data'!$B$7:$R$2292,4,0)</f>
        <v>235.49590000000001</v>
      </c>
      <c r="D43" s="65">
        <f>VLOOKUP($A43,'Return Data'!$B$7:$R$2292,10,0)</f>
        <v>8.5940999999999992</v>
      </c>
      <c r="E43" s="66">
        <f t="shared" si="8"/>
        <v>4</v>
      </c>
      <c r="F43" s="65">
        <f>VLOOKUP($A43,'Return Data'!$B$7:$R$2292,11,0)</f>
        <v>18.540600000000001</v>
      </c>
      <c r="G43" s="66">
        <f t="shared" si="1"/>
        <v>15</v>
      </c>
      <c r="H43" s="65">
        <f>VLOOKUP($A43,'Return Data'!$B$7:$R$2292,12,0)</f>
        <v>45.877099999999999</v>
      </c>
      <c r="I43" s="66">
        <f t="shared" si="2"/>
        <v>7</v>
      </c>
      <c r="J43" s="65">
        <f>VLOOKUP($A43,'Return Data'!$B$7:$R$2292,13,0)</f>
        <v>77.596599999999995</v>
      </c>
      <c r="K43" s="66">
        <f t="shared" si="3"/>
        <v>7</v>
      </c>
      <c r="L43" s="65">
        <f>VLOOKUP($A43,'Return Data'!$B$7:$R$2292,17,0)</f>
        <v>54.011099999999999</v>
      </c>
      <c r="M43" s="66">
        <f t="shared" si="4"/>
        <v>1</v>
      </c>
      <c r="N43" s="65">
        <f>VLOOKUP($A43,'Return Data'!$B$7:$R$2292,14,0)</f>
        <v>36.301400000000001</v>
      </c>
      <c r="O43" s="66">
        <f t="shared" si="5"/>
        <v>2</v>
      </c>
      <c r="P43" s="65">
        <f>VLOOKUP($A43,'Return Data'!$B$7:$R$2292,15,0)</f>
        <v>26.8687</v>
      </c>
      <c r="Q43" s="66">
        <f t="shared" si="6"/>
        <v>2</v>
      </c>
      <c r="R43" s="65">
        <f>VLOOKUP($A43,'Return Data'!$B$7:$R$2292,16,0)</f>
        <v>22.3245</v>
      </c>
      <c r="S43" s="67">
        <f t="shared" si="7"/>
        <v>6</v>
      </c>
    </row>
    <row r="44" spans="1:19" x14ac:dyDescent="0.3">
      <c r="A44" s="63" t="s">
        <v>199</v>
      </c>
      <c r="B44" s="64">
        <f>VLOOKUP($A44,'Return Data'!$B$7:$R$2292,3,0)</f>
        <v>44531</v>
      </c>
      <c r="C44" s="65">
        <f>VLOOKUP($A44,'Return Data'!$B$7:$R$2292,4,0)</f>
        <v>74.849999999999994</v>
      </c>
      <c r="D44" s="65">
        <f>VLOOKUP($A44,'Return Data'!$B$7:$R$2292,10,0)</f>
        <v>-1.6941999999999999</v>
      </c>
      <c r="E44" s="66">
        <f t="shared" si="8"/>
        <v>57</v>
      </c>
      <c r="F44" s="65">
        <f>VLOOKUP($A44,'Return Data'!$B$7:$R$2292,11,0)</f>
        <v>5.1116000000000001</v>
      </c>
      <c r="G44" s="66">
        <f t="shared" si="1"/>
        <v>58</v>
      </c>
      <c r="H44" s="65">
        <f>VLOOKUP($A44,'Return Data'!$B$7:$R$2292,12,0)</f>
        <v>12.793900000000001</v>
      </c>
      <c r="I44" s="66">
        <f t="shared" si="2"/>
        <v>56</v>
      </c>
      <c r="J44" s="65">
        <f>VLOOKUP($A44,'Return Data'!$B$7:$R$2292,13,0)</f>
        <v>29.007200000000001</v>
      </c>
      <c r="K44" s="66">
        <f t="shared" si="3"/>
        <v>54</v>
      </c>
      <c r="L44" s="65">
        <f>VLOOKUP($A44,'Return Data'!$B$7:$R$2292,17,0)</f>
        <v>18.732500000000002</v>
      </c>
      <c r="M44" s="66">
        <f t="shared" si="4"/>
        <v>50</v>
      </c>
      <c r="N44" s="65">
        <f>VLOOKUP($A44,'Return Data'!$B$7:$R$2292,14,0)</f>
        <v>12.2698</v>
      </c>
      <c r="O44" s="66">
        <f t="shared" si="5"/>
        <v>54</v>
      </c>
      <c r="P44" s="65">
        <f>VLOOKUP($A44,'Return Data'!$B$7:$R$2292,15,0)</f>
        <v>11.3262</v>
      </c>
      <c r="Q44" s="66">
        <f t="shared" si="6"/>
        <v>42</v>
      </c>
      <c r="R44" s="65">
        <f>VLOOKUP($A44,'Return Data'!$B$7:$R$2292,16,0)</f>
        <v>16.819600000000001</v>
      </c>
      <c r="S44" s="67">
        <f t="shared" si="7"/>
        <v>22</v>
      </c>
    </row>
    <row r="45" spans="1:19" x14ac:dyDescent="0.3">
      <c r="A45" s="63" t="s">
        <v>370</v>
      </c>
      <c r="B45" s="64">
        <f>VLOOKUP($A45,'Return Data'!$B$7:$R$2292,3,0)</f>
        <v>44531</v>
      </c>
      <c r="C45" s="65">
        <f>VLOOKUP($A45,'Return Data'!$B$7:$R$2292,4,0)</f>
        <v>232.5068</v>
      </c>
      <c r="D45" s="65">
        <f>VLOOKUP($A45,'Return Data'!$B$7:$R$2292,10,0)</f>
        <v>2.4144000000000001</v>
      </c>
      <c r="E45" s="66">
        <f t="shared" si="8"/>
        <v>29</v>
      </c>
      <c r="F45" s="65">
        <f>VLOOKUP($A45,'Return Data'!$B$7:$R$2292,11,0)</f>
        <v>12.9613</v>
      </c>
      <c r="G45" s="66">
        <f t="shared" si="1"/>
        <v>44</v>
      </c>
      <c r="H45" s="65">
        <f>VLOOKUP($A45,'Return Data'!$B$7:$R$2292,12,0)</f>
        <v>21.158899999999999</v>
      </c>
      <c r="I45" s="66">
        <f t="shared" si="2"/>
        <v>41</v>
      </c>
      <c r="J45" s="65">
        <f>VLOOKUP($A45,'Return Data'!$B$7:$R$2292,13,0)</f>
        <v>38.904299999999999</v>
      </c>
      <c r="K45" s="66">
        <f t="shared" si="3"/>
        <v>39</v>
      </c>
      <c r="L45" s="65">
        <f>VLOOKUP($A45,'Return Data'!$B$7:$R$2292,17,0)</f>
        <v>24.519200000000001</v>
      </c>
      <c r="M45" s="66">
        <f t="shared" si="4"/>
        <v>32</v>
      </c>
      <c r="N45" s="65">
        <f>VLOOKUP($A45,'Return Data'!$B$7:$R$2292,14,0)</f>
        <v>18.104399999999998</v>
      </c>
      <c r="O45" s="66">
        <f t="shared" si="5"/>
        <v>37</v>
      </c>
      <c r="P45" s="65">
        <f>VLOOKUP($A45,'Return Data'!$B$7:$R$2292,15,0)</f>
        <v>14.805099999999999</v>
      </c>
      <c r="Q45" s="66">
        <f t="shared" si="6"/>
        <v>33</v>
      </c>
      <c r="R45" s="65">
        <f>VLOOKUP($A45,'Return Data'!$B$7:$R$2292,16,0)</f>
        <v>14.860200000000001</v>
      </c>
      <c r="S45" s="67">
        <f t="shared" si="7"/>
        <v>42</v>
      </c>
    </row>
    <row r="46" spans="1:19" x14ac:dyDescent="0.3">
      <c r="A46" s="63" t="s">
        <v>201</v>
      </c>
      <c r="B46" s="64">
        <f>VLOOKUP($A46,'Return Data'!$B$7:$R$2292,3,0)</f>
        <v>44531</v>
      </c>
      <c r="C46" s="65">
        <f>VLOOKUP($A46,'Return Data'!$B$7:$R$2292,4,0)</f>
        <v>25.8064</v>
      </c>
      <c r="D46" s="65">
        <f>VLOOKUP($A46,'Return Data'!$B$7:$R$2292,10,0)</f>
        <v>10.6175</v>
      </c>
      <c r="E46" s="66">
        <f t="shared" si="8"/>
        <v>1</v>
      </c>
      <c r="F46" s="65">
        <f>VLOOKUP($A46,'Return Data'!$B$7:$R$2292,11,0)</f>
        <v>21.061900000000001</v>
      </c>
      <c r="G46" s="66">
        <f t="shared" si="1"/>
        <v>10</v>
      </c>
      <c r="H46" s="65">
        <f>VLOOKUP($A46,'Return Data'!$B$7:$R$2292,12,0)</f>
        <v>33.5535</v>
      </c>
      <c r="I46" s="66">
        <f t="shared" si="2"/>
        <v>11</v>
      </c>
      <c r="J46" s="65">
        <f>VLOOKUP($A46,'Return Data'!$B$7:$R$2292,13,0)</f>
        <v>53.788899999999998</v>
      </c>
      <c r="K46" s="66">
        <f t="shared" si="3"/>
        <v>10</v>
      </c>
      <c r="L46" s="65">
        <f>VLOOKUP($A46,'Return Data'!$B$7:$R$2292,17,0)</f>
        <v>35.517499999999998</v>
      </c>
      <c r="M46" s="66">
        <f t="shared" si="4"/>
        <v>14</v>
      </c>
      <c r="N46" s="65">
        <f>VLOOKUP($A46,'Return Data'!$B$7:$R$2292,14,0)</f>
        <v>26.662400000000002</v>
      </c>
      <c r="O46" s="66">
        <f t="shared" si="5"/>
        <v>8</v>
      </c>
      <c r="P46" s="65">
        <f>VLOOKUP($A46,'Return Data'!$B$7:$R$2292,15,0)</f>
        <v>18.0929</v>
      </c>
      <c r="Q46" s="66">
        <f t="shared" si="6"/>
        <v>15</v>
      </c>
      <c r="R46" s="65">
        <f>VLOOKUP($A46,'Return Data'!$B$7:$R$2292,16,0)</f>
        <v>15.004300000000001</v>
      </c>
      <c r="S46" s="67">
        <f t="shared" si="7"/>
        <v>40</v>
      </c>
    </row>
    <row r="47" spans="1:19" x14ac:dyDescent="0.3">
      <c r="A47" s="63" t="s">
        <v>202</v>
      </c>
      <c r="B47" s="64">
        <f>VLOOKUP($A47,'Return Data'!$B$7:$R$2292,3,0)</f>
        <v>44531</v>
      </c>
      <c r="C47" s="65">
        <f>VLOOKUP($A47,'Return Data'!$B$7:$R$2292,4,0)</f>
        <v>27.3185</v>
      </c>
      <c r="D47" s="65">
        <f>VLOOKUP($A47,'Return Data'!$B$7:$R$2292,10,0)</f>
        <v>10.1317</v>
      </c>
      <c r="E47" s="66">
        <f t="shared" si="8"/>
        <v>3</v>
      </c>
      <c r="F47" s="65">
        <f>VLOOKUP($A47,'Return Data'!$B$7:$R$2292,11,0)</f>
        <v>21.0792</v>
      </c>
      <c r="G47" s="66">
        <f t="shared" si="1"/>
        <v>9</v>
      </c>
      <c r="H47" s="65">
        <f>VLOOKUP($A47,'Return Data'!$B$7:$R$2292,12,0)</f>
        <v>33.374200000000002</v>
      </c>
      <c r="I47" s="66">
        <f t="shared" si="2"/>
        <v>12</v>
      </c>
      <c r="J47" s="65">
        <f>VLOOKUP($A47,'Return Data'!$B$7:$R$2292,13,0)</f>
        <v>52.901800000000001</v>
      </c>
      <c r="K47" s="66">
        <f t="shared" si="3"/>
        <v>13</v>
      </c>
      <c r="L47" s="65">
        <f>VLOOKUP($A47,'Return Data'!$B$7:$R$2292,17,0)</f>
        <v>36.938000000000002</v>
      </c>
      <c r="M47" s="66">
        <f t="shared" si="4"/>
        <v>11</v>
      </c>
      <c r="N47" s="65">
        <f>VLOOKUP($A47,'Return Data'!$B$7:$R$2292,14,0)</f>
        <v>28.0261</v>
      </c>
      <c r="O47" s="66">
        <f t="shared" si="5"/>
        <v>6</v>
      </c>
      <c r="P47" s="65">
        <f>VLOOKUP($A47,'Return Data'!$B$7:$R$2292,15,0)</f>
        <v>19.254100000000001</v>
      </c>
      <c r="Q47" s="66">
        <f t="shared" si="6"/>
        <v>10</v>
      </c>
      <c r="R47" s="65">
        <f>VLOOKUP($A47,'Return Data'!$B$7:$R$2292,16,0)</f>
        <v>16.2088</v>
      </c>
      <c r="S47" s="67">
        <f t="shared" si="7"/>
        <v>28</v>
      </c>
    </row>
    <row r="48" spans="1:19" x14ac:dyDescent="0.3">
      <c r="A48" s="63" t="s">
        <v>203</v>
      </c>
      <c r="B48" s="64">
        <f>VLOOKUP($A48,'Return Data'!$B$7:$R$2292,3,0)</f>
        <v>44531</v>
      </c>
      <c r="C48" s="65">
        <f>VLOOKUP($A48,'Return Data'!$B$7:$R$2292,4,0)</f>
        <v>27.012899999999998</v>
      </c>
      <c r="D48" s="65">
        <f>VLOOKUP($A48,'Return Data'!$B$7:$R$2292,10,0)</f>
        <v>10.482699999999999</v>
      </c>
      <c r="E48" s="66">
        <f t="shared" si="8"/>
        <v>2</v>
      </c>
      <c r="F48" s="65">
        <f>VLOOKUP($A48,'Return Data'!$B$7:$R$2292,11,0)</f>
        <v>21.058599999999998</v>
      </c>
      <c r="G48" s="66">
        <f t="shared" si="1"/>
        <v>11</v>
      </c>
      <c r="H48" s="65">
        <f>VLOOKUP($A48,'Return Data'!$B$7:$R$2292,12,0)</f>
        <v>33.628</v>
      </c>
      <c r="I48" s="66">
        <f t="shared" si="2"/>
        <v>10</v>
      </c>
      <c r="J48" s="65">
        <f>VLOOKUP($A48,'Return Data'!$B$7:$R$2292,13,0)</f>
        <v>53.756700000000002</v>
      </c>
      <c r="K48" s="66">
        <f t="shared" si="3"/>
        <v>12</v>
      </c>
      <c r="L48" s="65">
        <f>VLOOKUP($A48,'Return Data'!$B$7:$R$2292,17,0)</f>
        <v>36.905099999999997</v>
      </c>
      <c r="M48" s="66">
        <f t="shared" si="4"/>
        <v>12</v>
      </c>
      <c r="N48" s="65">
        <f>VLOOKUP($A48,'Return Data'!$B$7:$R$2292,14,0)</f>
        <v>28.392199999999999</v>
      </c>
      <c r="O48" s="66">
        <f t="shared" si="5"/>
        <v>5</v>
      </c>
      <c r="P48" s="65">
        <f>VLOOKUP($A48,'Return Data'!$B$7:$R$2292,15,0)</f>
        <v>19.751899999999999</v>
      </c>
      <c r="Q48" s="66">
        <f t="shared" si="6"/>
        <v>8</v>
      </c>
      <c r="R48" s="65">
        <f>VLOOKUP($A48,'Return Data'!$B$7:$R$2292,16,0)</f>
        <v>19.141100000000002</v>
      </c>
      <c r="S48" s="67">
        <f t="shared" si="7"/>
        <v>9</v>
      </c>
    </row>
    <row r="49" spans="1:19" x14ac:dyDescent="0.3">
      <c r="A49" s="63" t="s">
        <v>204</v>
      </c>
      <c r="B49" s="64">
        <f>VLOOKUP($A49,'Return Data'!$B$7:$R$2292,3,0)</f>
        <v>44531</v>
      </c>
      <c r="C49" s="65">
        <f>VLOOKUP($A49,'Return Data'!$B$7:$R$2292,4,0)</f>
        <v>30.560199999999998</v>
      </c>
      <c r="D49" s="65">
        <f>VLOOKUP($A49,'Return Data'!$B$7:$R$2292,10,0)</f>
        <v>6.0465999999999998</v>
      </c>
      <c r="E49" s="66">
        <f t="shared" si="8"/>
        <v>9</v>
      </c>
      <c r="F49" s="65">
        <f>VLOOKUP($A49,'Return Data'!$B$7:$R$2292,11,0)</f>
        <v>29.6616</v>
      </c>
      <c r="G49" s="66">
        <f t="shared" si="1"/>
        <v>2</v>
      </c>
      <c r="H49" s="65">
        <f>VLOOKUP($A49,'Return Data'!$B$7:$R$2292,12,0)</f>
        <v>46.512700000000002</v>
      </c>
      <c r="I49" s="66">
        <f t="shared" si="2"/>
        <v>5</v>
      </c>
      <c r="J49" s="65">
        <f>VLOOKUP($A49,'Return Data'!$B$7:$R$2292,13,0)</f>
        <v>72.813699999999997</v>
      </c>
      <c r="K49" s="66">
        <f t="shared" si="3"/>
        <v>8</v>
      </c>
      <c r="L49" s="65">
        <f>VLOOKUP($A49,'Return Data'!$B$7:$R$2292,17,0)</f>
        <v>45.703400000000002</v>
      </c>
      <c r="M49" s="66">
        <f t="shared" si="4"/>
        <v>2</v>
      </c>
      <c r="N49" s="65">
        <f>VLOOKUP($A49,'Return Data'!$B$7:$R$2292,14,0)</f>
        <v>35.021900000000002</v>
      </c>
      <c r="O49" s="66">
        <f t="shared" si="5"/>
        <v>3</v>
      </c>
      <c r="P49" s="65"/>
      <c r="Q49" s="66"/>
      <c r="R49" s="65">
        <f>VLOOKUP($A49,'Return Data'!$B$7:$R$2292,16,0)</f>
        <v>26.998799999999999</v>
      </c>
      <c r="S49" s="67">
        <f t="shared" si="7"/>
        <v>2</v>
      </c>
    </row>
    <row r="50" spans="1:19" x14ac:dyDescent="0.3">
      <c r="A50" s="63" t="s">
        <v>205</v>
      </c>
      <c r="B50" s="64">
        <f>VLOOKUP($A50,'Return Data'!$B$7:$R$2292,3,0)</f>
        <v>44531</v>
      </c>
      <c r="C50" s="65">
        <f>VLOOKUP($A50,'Return Data'!$B$7:$R$2292,4,0)</f>
        <v>16.664999999999999</v>
      </c>
      <c r="D50" s="65">
        <f>VLOOKUP($A50,'Return Data'!$B$7:$R$2292,10,0)</f>
        <v>4.9850000000000003</v>
      </c>
      <c r="E50" s="66">
        <f t="shared" si="8"/>
        <v>12</v>
      </c>
      <c r="F50" s="65">
        <f>VLOOKUP($A50,'Return Data'!$B$7:$R$2292,11,0)</f>
        <v>14.5314</v>
      </c>
      <c r="G50" s="66">
        <f t="shared" si="1"/>
        <v>34</v>
      </c>
      <c r="H50" s="65">
        <f>VLOOKUP($A50,'Return Data'!$B$7:$R$2292,12,0)</f>
        <v>22.7697</v>
      </c>
      <c r="I50" s="66">
        <f t="shared" si="2"/>
        <v>25</v>
      </c>
      <c r="J50" s="65">
        <f>VLOOKUP($A50,'Return Data'!$B$7:$R$2292,13,0)</f>
        <v>40.6982</v>
      </c>
      <c r="K50" s="66">
        <f t="shared" si="3"/>
        <v>31</v>
      </c>
      <c r="L50" s="65">
        <f>VLOOKUP($A50,'Return Data'!$B$7:$R$2292,17,0)</f>
        <v>23.749500000000001</v>
      </c>
      <c r="M50" s="66">
        <f t="shared" si="4"/>
        <v>34</v>
      </c>
      <c r="N50" s="65">
        <f>VLOOKUP($A50,'Return Data'!$B$7:$R$2292,14,0)</f>
        <v>20.926100000000002</v>
      </c>
      <c r="O50" s="66">
        <f t="shared" si="5"/>
        <v>26</v>
      </c>
      <c r="P50" s="65"/>
      <c r="Q50" s="66"/>
      <c r="R50" s="65">
        <f>VLOOKUP($A50,'Return Data'!$B$7:$R$2292,16,0)</f>
        <v>14.866300000000001</v>
      </c>
      <c r="S50" s="67">
        <f t="shared" si="7"/>
        <v>41</v>
      </c>
    </row>
    <row r="51" spans="1:19" x14ac:dyDescent="0.3">
      <c r="A51" s="63" t="s">
        <v>206</v>
      </c>
      <c r="B51" s="64">
        <f>VLOOKUP($A51,'Return Data'!$B$7:$R$2292,3,0)</f>
        <v>44531</v>
      </c>
      <c r="C51" s="65">
        <f>VLOOKUP($A51,'Return Data'!$B$7:$R$2292,4,0)</f>
        <v>17.883800000000001</v>
      </c>
      <c r="D51" s="65">
        <f>VLOOKUP($A51,'Return Data'!$B$7:$R$2292,10,0)</f>
        <v>2.2785000000000002</v>
      </c>
      <c r="E51" s="66">
        <f t="shared" si="8"/>
        <v>31</v>
      </c>
      <c r="F51" s="65">
        <f>VLOOKUP($A51,'Return Data'!$B$7:$R$2292,11,0)</f>
        <v>12.227600000000001</v>
      </c>
      <c r="G51" s="66">
        <f t="shared" si="1"/>
        <v>47</v>
      </c>
      <c r="H51" s="65">
        <f>VLOOKUP($A51,'Return Data'!$B$7:$R$2292,12,0)</f>
        <v>21.410699999999999</v>
      </c>
      <c r="I51" s="66">
        <f t="shared" si="2"/>
        <v>38</v>
      </c>
      <c r="J51" s="65">
        <f>VLOOKUP($A51,'Return Data'!$B$7:$R$2292,13,0)</f>
        <v>39.267800000000001</v>
      </c>
      <c r="K51" s="66">
        <f t="shared" si="3"/>
        <v>37</v>
      </c>
      <c r="L51" s="65">
        <f>VLOOKUP($A51,'Return Data'!$B$7:$R$2292,17,0)</f>
        <v>25.9587</v>
      </c>
      <c r="M51" s="66">
        <f t="shared" si="4"/>
        <v>26</v>
      </c>
      <c r="N51" s="65">
        <f>VLOOKUP($A51,'Return Data'!$B$7:$R$2292,14,0)</f>
        <v>21.648099999999999</v>
      </c>
      <c r="O51" s="66">
        <f t="shared" si="5"/>
        <v>21</v>
      </c>
      <c r="P51" s="65"/>
      <c r="Q51" s="66"/>
      <c r="R51" s="65">
        <f>VLOOKUP($A51,'Return Data'!$B$7:$R$2292,16,0)</f>
        <v>18.7776</v>
      </c>
      <c r="S51" s="67">
        <f t="shared" si="7"/>
        <v>12</v>
      </c>
    </row>
    <row r="52" spans="1:19" x14ac:dyDescent="0.3">
      <c r="A52" s="63" t="s">
        <v>207</v>
      </c>
      <c r="B52" s="64">
        <f>VLOOKUP($A52,'Return Data'!$B$7:$R$2292,3,0)</f>
        <v>44531</v>
      </c>
      <c r="C52" s="65">
        <f>VLOOKUP($A52,'Return Data'!$B$7:$R$2292,4,0)</f>
        <v>59.435600000000001</v>
      </c>
      <c r="D52" s="65">
        <f>VLOOKUP($A52,'Return Data'!$B$7:$R$2292,10,0)</f>
        <v>3.4851999999999999</v>
      </c>
      <c r="E52" s="66">
        <f t="shared" si="8"/>
        <v>20</v>
      </c>
      <c r="F52" s="65">
        <f>VLOOKUP($A52,'Return Data'!$B$7:$R$2292,11,0)</f>
        <v>23.477699999999999</v>
      </c>
      <c r="G52" s="66">
        <f t="shared" si="1"/>
        <v>8</v>
      </c>
      <c r="H52" s="65">
        <f>VLOOKUP($A52,'Return Data'!$B$7:$R$2292,12,0)</f>
        <v>34.9009</v>
      </c>
      <c r="I52" s="66">
        <f t="shared" si="2"/>
        <v>9</v>
      </c>
      <c r="J52" s="65">
        <f>VLOOKUP($A52,'Return Data'!$B$7:$R$2292,13,0)</f>
        <v>55.783900000000003</v>
      </c>
      <c r="K52" s="66">
        <f t="shared" si="3"/>
        <v>9</v>
      </c>
      <c r="L52" s="65">
        <f>VLOOKUP($A52,'Return Data'!$B$7:$R$2292,17,0)</f>
        <v>44.750900000000001</v>
      </c>
      <c r="M52" s="66">
        <f t="shared" si="4"/>
        <v>3</v>
      </c>
      <c r="N52" s="65">
        <f>VLOOKUP($A52,'Return Data'!$B$7:$R$2292,14,0)</f>
        <v>37.582099999999997</v>
      </c>
      <c r="O52" s="66">
        <f t="shared" si="5"/>
        <v>1</v>
      </c>
      <c r="P52" s="65">
        <f>VLOOKUP($A52,'Return Data'!$B$7:$R$2292,15,0)</f>
        <v>27.2546</v>
      </c>
      <c r="Q52" s="66">
        <f t="shared" si="6"/>
        <v>1</v>
      </c>
      <c r="R52" s="65">
        <f>VLOOKUP($A52,'Return Data'!$B$7:$R$2292,16,0)</f>
        <v>26.1022</v>
      </c>
      <c r="S52" s="67">
        <f t="shared" si="7"/>
        <v>4</v>
      </c>
    </row>
    <row r="53" spans="1:19" x14ac:dyDescent="0.3">
      <c r="A53" s="63" t="s">
        <v>208</v>
      </c>
      <c r="B53" s="64">
        <f>VLOOKUP($A53,'Return Data'!$B$7:$R$2292,3,0)</f>
        <v>44531</v>
      </c>
      <c r="C53" s="65">
        <f>VLOOKUP($A53,'Return Data'!$B$7:$R$2292,4,0)</f>
        <v>16.291699999999999</v>
      </c>
      <c r="D53" s="65">
        <f>VLOOKUP($A53,'Return Data'!$B$7:$R$2292,10,0)</f>
        <v>1.8002</v>
      </c>
      <c r="E53" s="66">
        <f t="shared" si="8"/>
        <v>34</v>
      </c>
      <c r="F53" s="65">
        <f>VLOOKUP($A53,'Return Data'!$B$7:$R$2292,11,0)</f>
        <v>14.786899999999999</v>
      </c>
      <c r="G53" s="66">
        <f t="shared" si="1"/>
        <v>28</v>
      </c>
      <c r="H53" s="65">
        <f>VLOOKUP($A53,'Return Data'!$B$7:$R$2292,12,0)</f>
        <v>18.536000000000001</v>
      </c>
      <c r="I53" s="66">
        <f t="shared" si="2"/>
        <v>46</v>
      </c>
      <c r="J53" s="65">
        <f>VLOOKUP($A53,'Return Data'!$B$7:$R$2292,13,0)</f>
        <v>27.4312</v>
      </c>
      <c r="K53" s="66">
        <f t="shared" si="3"/>
        <v>56</v>
      </c>
      <c r="L53" s="65">
        <f>VLOOKUP($A53,'Return Data'!$B$7:$R$2292,17,0)</f>
        <v>20.1279</v>
      </c>
      <c r="M53" s="66">
        <f t="shared" si="4"/>
        <v>46</v>
      </c>
      <c r="N53" s="65"/>
      <c r="O53" s="66"/>
      <c r="P53" s="65"/>
      <c r="Q53" s="66"/>
      <c r="R53" s="65">
        <f>VLOOKUP($A53,'Return Data'!$B$7:$R$2292,16,0)</f>
        <v>18.664400000000001</v>
      </c>
      <c r="S53" s="67">
        <f t="shared" si="7"/>
        <v>15</v>
      </c>
    </row>
    <row r="54" spans="1:19" x14ac:dyDescent="0.3">
      <c r="A54" s="63" t="s">
        <v>209</v>
      </c>
      <c r="B54" s="64">
        <f>VLOOKUP($A54,'Return Data'!$B$7:$R$2292,3,0)</f>
        <v>44531</v>
      </c>
      <c r="C54" s="65">
        <f>VLOOKUP($A54,'Return Data'!$B$7:$R$2292,4,0)</f>
        <v>150.43719999999999</v>
      </c>
      <c r="D54" s="65">
        <f>VLOOKUP($A54,'Return Data'!$B$7:$R$2292,10,0)</f>
        <v>0.65869999999999995</v>
      </c>
      <c r="E54" s="66">
        <f t="shared" si="8"/>
        <v>48</v>
      </c>
      <c r="F54" s="65">
        <f>VLOOKUP($A54,'Return Data'!$B$7:$R$2292,11,0)</f>
        <v>13.705</v>
      </c>
      <c r="G54" s="66">
        <f t="shared" si="1"/>
        <v>40</v>
      </c>
      <c r="H54" s="65">
        <f>VLOOKUP($A54,'Return Data'!$B$7:$R$2292,12,0)</f>
        <v>18.9269</v>
      </c>
      <c r="I54" s="66">
        <f t="shared" si="2"/>
        <v>44</v>
      </c>
      <c r="J54" s="65">
        <f>VLOOKUP($A54,'Return Data'!$B$7:$R$2292,13,0)</f>
        <v>36.700800000000001</v>
      </c>
      <c r="K54" s="66">
        <f t="shared" si="3"/>
        <v>42</v>
      </c>
      <c r="L54" s="65">
        <f>VLOOKUP($A54,'Return Data'!$B$7:$R$2292,17,0)</f>
        <v>19.436900000000001</v>
      </c>
      <c r="M54" s="66">
        <f t="shared" si="4"/>
        <v>48</v>
      </c>
      <c r="N54" s="65">
        <f>VLOOKUP($A54,'Return Data'!$B$7:$R$2292,14,0)</f>
        <v>15.405099999999999</v>
      </c>
      <c r="O54" s="66">
        <f t="shared" si="5"/>
        <v>47</v>
      </c>
      <c r="P54" s="65">
        <f>VLOOKUP($A54,'Return Data'!$B$7:$R$2292,15,0)</f>
        <v>13.4665</v>
      </c>
      <c r="Q54" s="66">
        <f t="shared" si="6"/>
        <v>39</v>
      </c>
      <c r="R54" s="65">
        <f>VLOOKUP($A54,'Return Data'!$B$7:$R$2292,16,0)</f>
        <v>13.483000000000001</v>
      </c>
      <c r="S54" s="67">
        <f t="shared" si="7"/>
        <v>50</v>
      </c>
    </row>
    <row r="55" spans="1:19" x14ac:dyDescent="0.3">
      <c r="A55" s="63" t="s">
        <v>210</v>
      </c>
      <c r="B55" s="64">
        <f>VLOOKUP($A55,'Return Data'!$B$7:$R$2292,3,0)</f>
        <v>44531</v>
      </c>
      <c r="C55" s="65">
        <f>VLOOKUP($A55,'Return Data'!$B$7:$R$2292,4,0)</f>
        <v>18.3704</v>
      </c>
      <c r="D55" s="65">
        <f>VLOOKUP($A55,'Return Data'!$B$7:$R$2292,10,0)</f>
        <v>6.1154999999999999</v>
      </c>
      <c r="E55" s="66">
        <f t="shared" si="8"/>
        <v>8</v>
      </c>
      <c r="F55" s="65">
        <f>VLOOKUP($A55,'Return Data'!$B$7:$R$2292,11,0)</f>
        <v>27.761199999999999</v>
      </c>
      <c r="G55" s="66">
        <f t="shared" si="1"/>
        <v>4</v>
      </c>
      <c r="H55" s="65">
        <f>VLOOKUP($A55,'Return Data'!$B$7:$R$2292,12,0)</f>
        <v>47.6554</v>
      </c>
      <c r="I55" s="66">
        <f t="shared" si="2"/>
        <v>4</v>
      </c>
      <c r="J55" s="65">
        <f>VLOOKUP($A55,'Return Data'!$B$7:$R$2292,13,0)</f>
        <v>79.272400000000005</v>
      </c>
      <c r="K55" s="66">
        <f t="shared" si="3"/>
        <v>5</v>
      </c>
      <c r="L55" s="65">
        <f>VLOOKUP($A55,'Return Data'!$B$7:$R$2292,17,0)</f>
        <v>40.359900000000003</v>
      </c>
      <c r="M55" s="66">
        <f t="shared" si="4"/>
        <v>7</v>
      </c>
      <c r="N55" s="65">
        <f>VLOOKUP($A55,'Return Data'!$B$7:$R$2292,14,0)</f>
        <v>20.8797</v>
      </c>
      <c r="O55" s="66">
        <f t="shared" si="5"/>
        <v>27</v>
      </c>
      <c r="P55" s="65"/>
      <c r="Q55" s="66"/>
      <c r="R55" s="65">
        <f>VLOOKUP($A55,'Return Data'!$B$7:$R$2292,16,0)</f>
        <v>12.8292</v>
      </c>
      <c r="S55" s="67">
        <f t="shared" si="7"/>
        <v>52</v>
      </c>
    </row>
    <row r="56" spans="1:19" x14ac:dyDescent="0.3">
      <c r="A56" s="63" t="s">
        <v>211</v>
      </c>
      <c r="B56" s="64">
        <f>VLOOKUP($A56,'Return Data'!$B$7:$R$2292,3,0)</f>
        <v>44531</v>
      </c>
      <c r="C56" s="65">
        <f>VLOOKUP($A56,'Return Data'!$B$7:$R$2292,4,0)</f>
        <v>15.8399</v>
      </c>
      <c r="D56" s="65">
        <f>VLOOKUP($A56,'Return Data'!$B$7:$R$2292,10,0)</f>
        <v>6.6680999999999999</v>
      </c>
      <c r="E56" s="66">
        <f t="shared" si="8"/>
        <v>7</v>
      </c>
      <c r="F56" s="65">
        <f>VLOOKUP($A56,'Return Data'!$B$7:$R$2292,11,0)</f>
        <v>28.351800000000001</v>
      </c>
      <c r="G56" s="66">
        <f t="shared" si="1"/>
        <v>3</v>
      </c>
      <c r="H56" s="65">
        <f>VLOOKUP($A56,'Return Data'!$B$7:$R$2292,12,0)</f>
        <v>48.851700000000001</v>
      </c>
      <c r="I56" s="66">
        <f t="shared" si="2"/>
        <v>3</v>
      </c>
      <c r="J56" s="65">
        <f>VLOOKUP($A56,'Return Data'!$B$7:$R$2292,13,0)</f>
        <v>81.404799999999994</v>
      </c>
      <c r="K56" s="66">
        <f t="shared" si="3"/>
        <v>3</v>
      </c>
      <c r="L56" s="65">
        <f>VLOOKUP($A56,'Return Data'!$B$7:$R$2292,17,0)</f>
        <v>41.081299999999999</v>
      </c>
      <c r="M56" s="66">
        <f t="shared" si="4"/>
        <v>6</v>
      </c>
      <c r="N56" s="65">
        <f>VLOOKUP($A56,'Return Data'!$B$7:$R$2292,14,0)</f>
        <v>21.610499999999998</v>
      </c>
      <c r="O56" s="66">
        <f t="shared" si="5"/>
        <v>22</v>
      </c>
      <c r="P56" s="65"/>
      <c r="Q56" s="66"/>
      <c r="R56" s="65">
        <f>VLOOKUP($A56,'Return Data'!$B$7:$R$2292,16,0)</f>
        <v>10.2967</v>
      </c>
      <c r="S56" s="67">
        <f t="shared" si="7"/>
        <v>57</v>
      </c>
    </row>
    <row r="57" spans="1:19" x14ac:dyDescent="0.3">
      <c r="A57" s="63" t="s">
        <v>212</v>
      </c>
      <c r="B57" s="64">
        <f>VLOOKUP($A57,'Return Data'!$B$7:$R$2292,3,0)</f>
        <v>44531</v>
      </c>
      <c r="C57" s="65">
        <f>VLOOKUP($A57,'Return Data'!$B$7:$R$2292,4,0)</f>
        <v>15.661899999999999</v>
      </c>
      <c r="D57" s="65">
        <f>VLOOKUP($A57,'Return Data'!$B$7:$R$2292,10,0)</f>
        <v>5.5427</v>
      </c>
      <c r="E57" s="66">
        <f t="shared" si="8"/>
        <v>11</v>
      </c>
      <c r="F57" s="65">
        <f>VLOOKUP($A57,'Return Data'!$B$7:$R$2292,11,0)</f>
        <v>27.184699999999999</v>
      </c>
      <c r="G57" s="66">
        <f t="shared" si="1"/>
        <v>5</v>
      </c>
      <c r="H57" s="65">
        <f>VLOOKUP($A57,'Return Data'!$B$7:$R$2292,12,0)</f>
        <v>49.764299999999999</v>
      </c>
      <c r="I57" s="66">
        <f t="shared" si="2"/>
        <v>2</v>
      </c>
      <c r="J57" s="65">
        <f>VLOOKUP($A57,'Return Data'!$B$7:$R$2292,13,0)</f>
        <v>83.995699999999999</v>
      </c>
      <c r="K57" s="66">
        <f t="shared" si="3"/>
        <v>2</v>
      </c>
      <c r="L57" s="65">
        <f>VLOOKUP($A57,'Return Data'!$B$7:$R$2292,17,0)</f>
        <v>42.4026</v>
      </c>
      <c r="M57" s="66">
        <f t="shared" si="4"/>
        <v>4</v>
      </c>
      <c r="N57" s="65">
        <f>VLOOKUP($A57,'Return Data'!$B$7:$R$2292,14,0)</f>
        <v>22.000599999999999</v>
      </c>
      <c r="O57" s="66">
        <f t="shared" si="5"/>
        <v>14</v>
      </c>
      <c r="P57" s="65"/>
      <c r="Q57" s="66"/>
      <c r="R57" s="65">
        <f>VLOOKUP($A57,'Return Data'!$B$7:$R$2292,16,0)</f>
        <v>10.7064</v>
      </c>
      <c r="S57" s="67">
        <f t="shared" si="7"/>
        <v>55</v>
      </c>
    </row>
    <row r="58" spans="1:19" x14ac:dyDescent="0.3">
      <c r="A58" s="63" t="s">
        <v>213</v>
      </c>
      <c r="B58" s="64">
        <f>VLOOKUP($A58,'Return Data'!$B$7:$R$2292,3,0)</f>
        <v>44531</v>
      </c>
      <c r="C58" s="65">
        <f>VLOOKUP($A58,'Return Data'!$B$7:$R$2292,4,0)</f>
        <v>15.0169</v>
      </c>
      <c r="D58" s="65">
        <f>VLOOKUP($A58,'Return Data'!$B$7:$R$2292,10,0)</f>
        <v>6.0058999999999996</v>
      </c>
      <c r="E58" s="66">
        <f t="shared" si="8"/>
        <v>10</v>
      </c>
      <c r="F58" s="65">
        <f>VLOOKUP($A58,'Return Data'!$B$7:$R$2292,11,0)</f>
        <v>30.488700000000001</v>
      </c>
      <c r="G58" s="66">
        <f t="shared" si="1"/>
        <v>1</v>
      </c>
      <c r="H58" s="65">
        <f>VLOOKUP($A58,'Return Data'!$B$7:$R$2292,12,0)</f>
        <v>54.220399999999998</v>
      </c>
      <c r="I58" s="66">
        <f t="shared" si="2"/>
        <v>1</v>
      </c>
      <c r="J58" s="65">
        <f>VLOOKUP($A58,'Return Data'!$B$7:$R$2292,13,0)</f>
        <v>87.939099999999996</v>
      </c>
      <c r="K58" s="66">
        <f t="shared" si="3"/>
        <v>1</v>
      </c>
      <c r="L58" s="65">
        <f>VLOOKUP($A58,'Return Data'!$B$7:$R$2292,17,0)</f>
        <v>42.353099999999998</v>
      </c>
      <c r="M58" s="66">
        <f t="shared" si="4"/>
        <v>5</v>
      </c>
      <c r="N58" s="65">
        <f>VLOOKUP($A58,'Return Data'!$B$7:$R$2292,14,0)</f>
        <v>21.948</v>
      </c>
      <c r="O58" s="66">
        <f t="shared" si="5"/>
        <v>16</v>
      </c>
      <c r="P58" s="65"/>
      <c r="Q58" s="66"/>
      <c r="R58" s="65">
        <f>VLOOKUP($A58,'Return Data'!$B$7:$R$2292,16,0)</f>
        <v>10.220800000000001</v>
      </c>
      <c r="S58" s="67">
        <f t="shared" si="7"/>
        <v>58</v>
      </c>
    </row>
    <row r="59" spans="1:19" x14ac:dyDescent="0.3">
      <c r="A59" s="63" t="s">
        <v>214</v>
      </c>
      <c r="B59" s="64">
        <f>VLOOKUP($A59,'Return Data'!$B$7:$R$2292,3,0)</f>
        <v>44531</v>
      </c>
      <c r="C59" s="65">
        <f>VLOOKUP($A59,'Return Data'!$B$7:$R$2292,4,0)</f>
        <v>21.4023</v>
      </c>
      <c r="D59" s="65">
        <f>VLOOKUP($A59,'Return Data'!$B$7:$R$2292,10,0)</f>
        <v>0.84719999999999995</v>
      </c>
      <c r="E59" s="66">
        <f t="shared" si="8"/>
        <v>44</v>
      </c>
      <c r="F59" s="65">
        <f>VLOOKUP($A59,'Return Data'!$B$7:$R$2292,11,0)</f>
        <v>11.398899999999999</v>
      </c>
      <c r="G59" s="66">
        <f t="shared" si="1"/>
        <v>54</v>
      </c>
      <c r="H59" s="65">
        <f>VLOOKUP($A59,'Return Data'!$B$7:$R$2292,12,0)</f>
        <v>18.363800000000001</v>
      </c>
      <c r="I59" s="66">
        <f t="shared" si="2"/>
        <v>48</v>
      </c>
      <c r="J59" s="65">
        <f>VLOOKUP($A59,'Return Data'!$B$7:$R$2292,13,0)</f>
        <v>35.952399999999997</v>
      </c>
      <c r="K59" s="66">
        <f t="shared" si="3"/>
        <v>44</v>
      </c>
      <c r="L59" s="65">
        <f>VLOOKUP($A59,'Return Data'!$B$7:$R$2292,17,0)</f>
        <v>22.9285</v>
      </c>
      <c r="M59" s="66">
        <f t="shared" si="4"/>
        <v>39</v>
      </c>
      <c r="N59" s="65">
        <f>VLOOKUP($A59,'Return Data'!$B$7:$R$2292,14,0)</f>
        <v>16.933800000000002</v>
      </c>
      <c r="O59" s="66">
        <f t="shared" si="5"/>
        <v>43</v>
      </c>
      <c r="P59" s="65">
        <f>VLOOKUP($A59,'Return Data'!$B$7:$R$2292,15,0)</f>
        <v>14.4803</v>
      </c>
      <c r="Q59" s="66">
        <f t="shared" si="6"/>
        <v>36</v>
      </c>
      <c r="R59" s="65">
        <f>VLOOKUP($A59,'Return Data'!$B$7:$R$2292,16,0)</f>
        <v>12.045199999999999</v>
      </c>
      <c r="S59" s="67">
        <f t="shared" si="7"/>
        <v>54</v>
      </c>
    </row>
    <row r="60" spans="1:19" x14ac:dyDescent="0.3">
      <c r="A60" s="63" t="s">
        <v>215</v>
      </c>
      <c r="B60" s="64">
        <f>VLOOKUP($A60,'Return Data'!$B$7:$R$2292,3,0)</f>
        <v>44531</v>
      </c>
      <c r="C60" s="65">
        <f>VLOOKUP($A60,'Return Data'!$B$7:$R$2292,4,0)</f>
        <v>23.429200000000002</v>
      </c>
      <c r="D60" s="65">
        <f>VLOOKUP($A60,'Return Data'!$B$7:$R$2292,10,0)</f>
        <v>1.4382999999999999</v>
      </c>
      <c r="E60" s="66">
        <f t="shared" si="8"/>
        <v>38</v>
      </c>
      <c r="F60" s="65">
        <f>VLOOKUP($A60,'Return Data'!$B$7:$R$2292,11,0)</f>
        <v>11.7134</v>
      </c>
      <c r="G60" s="66">
        <f t="shared" si="1"/>
        <v>52</v>
      </c>
      <c r="H60" s="65">
        <f>VLOOKUP($A60,'Return Data'!$B$7:$R$2292,12,0)</f>
        <v>18.478899999999999</v>
      </c>
      <c r="I60" s="66">
        <f t="shared" si="2"/>
        <v>47</v>
      </c>
      <c r="J60" s="65">
        <f>VLOOKUP($A60,'Return Data'!$B$7:$R$2292,13,0)</f>
        <v>35.845100000000002</v>
      </c>
      <c r="K60" s="66">
        <f t="shared" si="3"/>
        <v>45</v>
      </c>
      <c r="L60" s="65">
        <f>VLOOKUP($A60,'Return Data'!$B$7:$R$2292,17,0)</f>
        <v>23.306799999999999</v>
      </c>
      <c r="M60" s="66">
        <f t="shared" si="4"/>
        <v>37</v>
      </c>
      <c r="N60" s="65">
        <f>VLOOKUP($A60,'Return Data'!$B$7:$R$2292,14,0)</f>
        <v>17.6129</v>
      </c>
      <c r="O60" s="66">
        <f t="shared" si="5"/>
        <v>41</v>
      </c>
      <c r="P60" s="65">
        <f>VLOOKUP($A60,'Return Data'!$B$7:$R$2292,15,0)</f>
        <v>15.3901</v>
      </c>
      <c r="Q60" s="66">
        <f t="shared" si="6"/>
        <v>28</v>
      </c>
      <c r="R60" s="65">
        <f>VLOOKUP($A60,'Return Data'!$B$7:$R$2292,16,0)</f>
        <v>16.105899999999998</v>
      </c>
      <c r="S60" s="67">
        <f t="shared" si="7"/>
        <v>30</v>
      </c>
    </row>
    <row r="61" spans="1:19" x14ac:dyDescent="0.3">
      <c r="A61" s="63" t="s">
        <v>216</v>
      </c>
      <c r="B61" s="64">
        <f>VLOOKUP($A61,'Return Data'!$B$7:$R$2292,3,0)</f>
        <v>44531</v>
      </c>
      <c r="C61" s="65">
        <f>VLOOKUP($A61,'Return Data'!$B$7:$R$2292,4,0)</f>
        <v>15.2906</v>
      </c>
      <c r="D61" s="65">
        <f>VLOOKUP($A61,'Return Data'!$B$7:$R$2292,10,0)</f>
        <v>7.0739999999999998</v>
      </c>
      <c r="E61" s="66">
        <f t="shared" si="8"/>
        <v>6</v>
      </c>
      <c r="F61" s="65">
        <f>VLOOKUP($A61,'Return Data'!$B$7:$R$2292,11,0)</f>
        <v>26.057099999999998</v>
      </c>
      <c r="G61" s="66">
        <f t="shared" si="1"/>
        <v>7</v>
      </c>
      <c r="H61" s="65">
        <f>VLOOKUP($A61,'Return Data'!$B$7:$R$2292,12,0)</f>
        <v>46.0197</v>
      </c>
      <c r="I61" s="66">
        <f t="shared" si="2"/>
        <v>6</v>
      </c>
      <c r="J61" s="65">
        <f>VLOOKUP($A61,'Return Data'!$B$7:$R$2292,13,0)</f>
        <v>79.490300000000005</v>
      </c>
      <c r="K61" s="66">
        <f t="shared" si="3"/>
        <v>4</v>
      </c>
      <c r="L61" s="65">
        <f>VLOOKUP($A61,'Return Data'!$B$7:$R$2292,17,0)</f>
        <v>38.004800000000003</v>
      </c>
      <c r="M61" s="66">
        <f t="shared" si="4"/>
        <v>10</v>
      </c>
      <c r="N61" s="65">
        <f>VLOOKUP($A61,'Return Data'!$B$7:$R$2292,14,0)</f>
        <v>21.811299999999999</v>
      </c>
      <c r="O61" s="66">
        <f t="shared" si="5"/>
        <v>19</v>
      </c>
      <c r="P61" s="65"/>
      <c r="Q61" s="66"/>
      <c r="R61" s="65">
        <f>VLOOKUP($A61,'Return Data'!$B$7:$R$2292,16,0)</f>
        <v>12.2239</v>
      </c>
      <c r="S61" s="67">
        <f t="shared" si="7"/>
        <v>53</v>
      </c>
    </row>
    <row r="62" spans="1:19" x14ac:dyDescent="0.3">
      <c r="A62" s="63" t="s">
        <v>217</v>
      </c>
      <c r="B62" s="64">
        <f>VLOOKUP($A62,'Return Data'!$B$7:$R$2292,3,0)</f>
        <v>44531</v>
      </c>
      <c r="C62" s="65">
        <f>VLOOKUP($A62,'Return Data'!$B$7:$R$2292,4,0)</f>
        <v>17.584099999999999</v>
      </c>
      <c r="D62" s="65">
        <f>VLOOKUP($A62,'Return Data'!$B$7:$R$2292,10,0)</f>
        <v>7.8586999999999998</v>
      </c>
      <c r="E62" s="66">
        <f t="shared" si="8"/>
        <v>5</v>
      </c>
      <c r="F62" s="65">
        <f>VLOOKUP($A62,'Return Data'!$B$7:$R$2292,11,0)</f>
        <v>26.559899999999999</v>
      </c>
      <c r="G62" s="66">
        <f t="shared" si="1"/>
        <v>6</v>
      </c>
      <c r="H62" s="65">
        <f>VLOOKUP($A62,'Return Data'!$B$7:$R$2292,12,0)</f>
        <v>44.924300000000002</v>
      </c>
      <c r="I62" s="66">
        <f t="shared" si="2"/>
        <v>8</v>
      </c>
      <c r="J62" s="65">
        <f>VLOOKUP($A62,'Return Data'!$B$7:$R$2292,13,0)</f>
        <v>78.417299999999997</v>
      </c>
      <c r="K62" s="66">
        <f t="shared" si="3"/>
        <v>6</v>
      </c>
      <c r="L62" s="65">
        <f>VLOOKUP($A62,'Return Data'!$B$7:$R$2292,17,0)</f>
        <v>38.240099999999998</v>
      </c>
      <c r="M62" s="66">
        <f t="shared" si="4"/>
        <v>9</v>
      </c>
      <c r="N62" s="65">
        <f>VLOOKUP($A62,'Return Data'!$B$7:$R$2292,14,0)</f>
        <v>21.844899999999999</v>
      </c>
      <c r="O62" s="66">
        <f t="shared" si="5"/>
        <v>17</v>
      </c>
      <c r="P62" s="65"/>
      <c r="Q62" s="66"/>
      <c r="R62" s="65">
        <f>VLOOKUP($A62,'Return Data'!$B$7:$R$2292,16,0)</f>
        <v>17.9011</v>
      </c>
      <c r="S62" s="67">
        <f t="shared" si="7"/>
        <v>18</v>
      </c>
    </row>
    <row r="63" spans="1:19" x14ac:dyDescent="0.3">
      <c r="A63" s="63" t="s">
        <v>218</v>
      </c>
      <c r="B63" s="64">
        <f>VLOOKUP($A63,'Return Data'!$B$7:$R$2292,3,0)</f>
        <v>44531</v>
      </c>
      <c r="C63" s="65">
        <f>VLOOKUP($A63,'Return Data'!$B$7:$R$2292,4,0)</f>
        <v>30.1843</v>
      </c>
      <c r="D63" s="65">
        <f>VLOOKUP($A63,'Return Data'!$B$7:$R$2292,10,0)</f>
        <v>2.5017</v>
      </c>
      <c r="E63" s="66">
        <f t="shared" si="8"/>
        <v>28</v>
      </c>
      <c r="F63" s="65">
        <f>VLOOKUP($A63,'Return Data'!$B$7:$R$2292,11,0)</f>
        <v>13.2904</v>
      </c>
      <c r="G63" s="66">
        <f t="shared" si="1"/>
        <v>43</v>
      </c>
      <c r="H63" s="65">
        <f>VLOOKUP($A63,'Return Data'!$B$7:$R$2292,12,0)</f>
        <v>17.7621</v>
      </c>
      <c r="I63" s="66">
        <f t="shared" si="2"/>
        <v>50</v>
      </c>
      <c r="J63" s="65">
        <f>VLOOKUP($A63,'Return Data'!$B$7:$R$2292,13,0)</f>
        <v>36.745800000000003</v>
      </c>
      <c r="K63" s="66">
        <f t="shared" si="3"/>
        <v>41</v>
      </c>
      <c r="L63" s="65">
        <f>VLOOKUP($A63,'Return Data'!$B$7:$R$2292,17,0)</f>
        <v>21.186299999999999</v>
      </c>
      <c r="M63" s="66">
        <f t="shared" si="4"/>
        <v>44</v>
      </c>
      <c r="N63" s="65">
        <f>VLOOKUP($A63,'Return Data'!$B$7:$R$2292,14,0)</f>
        <v>19.653099999999998</v>
      </c>
      <c r="O63" s="66">
        <f t="shared" si="5"/>
        <v>32</v>
      </c>
      <c r="P63" s="65">
        <f>VLOOKUP($A63,'Return Data'!$B$7:$R$2292,15,0)</f>
        <v>17.880600000000001</v>
      </c>
      <c r="Q63" s="66">
        <f t="shared" si="6"/>
        <v>16</v>
      </c>
      <c r="R63" s="65">
        <f>VLOOKUP($A63,'Return Data'!$B$7:$R$2292,16,0)</f>
        <v>16.734400000000001</v>
      </c>
      <c r="S63" s="67">
        <f t="shared" si="7"/>
        <v>24</v>
      </c>
    </row>
    <row r="64" spans="1:19" x14ac:dyDescent="0.3">
      <c r="A64" s="63" t="s">
        <v>219</v>
      </c>
      <c r="B64" s="64">
        <f>VLOOKUP($A64,'Return Data'!$B$7:$R$2292,3,0)</f>
        <v>44531</v>
      </c>
      <c r="C64" s="65">
        <f>VLOOKUP($A64,'Return Data'!$B$7:$R$2292,4,0)</f>
        <v>116.96</v>
      </c>
      <c r="D64" s="65">
        <f>VLOOKUP($A64,'Return Data'!$B$7:$R$2292,10,0)</f>
        <v>-0.90649999999999997</v>
      </c>
      <c r="E64" s="66">
        <f t="shared" si="8"/>
        <v>54</v>
      </c>
      <c r="F64" s="65">
        <f>VLOOKUP($A64,'Return Data'!$B$7:$R$2292,11,0)</f>
        <v>7.2929000000000004</v>
      </c>
      <c r="G64" s="66">
        <f t="shared" si="1"/>
        <v>55</v>
      </c>
      <c r="H64" s="65">
        <f>VLOOKUP($A64,'Return Data'!$B$7:$R$2292,12,0)</f>
        <v>14.3863</v>
      </c>
      <c r="I64" s="66">
        <f t="shared" si="2"/>
        <v>55</v>
      </c>
      <c r="J64" s="65">
        <f>VLOOKUP($A64,'Return Data'!$B$7:$R$2292,13,0)</f>
        <v>26.429600000000001</v>
      </c>
      <c r="K64" s="66">
        <f t="shared" si="3"/>
        <v>57</v>
      </c>
      <c r="L64" s="65">
        <f>VLOOKUP($A64,'Return Data'!$B$7:$R$2292,17,0)</f>
        <v>17.412299999999998</v>
      </c>
      <c r="M64" s="66">
        <f t="shared" si="4"/>
        <v>56</v>
      </c>
      <c r="N64" s="65">
        <f>VLOOKUP($A64,'Return Data'!$B$7:$R$2292,14,0)</f>
        <v>14.0327</v>
      </c>
      <c r="O64" s="66">
        <f t="shared" si="5"/>
        <v>51</v>
      </c>
      <c r="P64" s="65">
        <f>VLOOKUP($A64,'Return Data'!$B$7:$R$2292,15,0)</f>
        <v>15.430899999999999</v>
      </c>
      <c r="Q64" s="66">
        <f t="shared" si="6"/>
        <v>27</v>
      </c>
      <c r="R64" s="65">
        <f>VLOOKUP($A64,'Return Data'!$B$7:$R$2292,16,0)</f>
        <v>13.2029</v>
      </c>
      <c r="S64" s="67">
        <f t="shared" si="7"/>
        <v>51</v>
      </c>
    </row>
    <row r="65" spans="1:19" x14ac:dyDescent="0.3">
      <c r="A65" s="63" t="s">
        <v>220</v>
      </c>
      <c r="B65" s="64">
        <f>VLOOKUP($A65,'Return Data'!$B$7:$R$2292,3,0)</f>
        <v>44531</v>
      </c>
      <c r="C65" s="65">
        <f>VLOOKUP($A65,'Return Data'!$B$7:$R$2292,4,0)</f>
        <v>43.68</v>
      </c>
      <c r="D65" s="65">
        <f>VLOOKUP($A65,'Return Data'!$B$7:$R$2292,10,0)</f>
        <v>2.391</v>
      </c>
      <c r="E65" s="66">
        <f t="shared" si="8"/>
        <v>30</v>
      </c>
      <c r="F65" s="65">
        <f>VLOOKUP($A65,'Return Data'!$B$7:$R$2292,11,0)</f>
        <v>18.566800000000001</v>
      </c>
      <c r="G65" s="66">
        <f t="shared" si="1"/>
        <v>14</v>
      </c>
      <c r="H65" s="65">
        <f>VLOOKUP($A65,'Return Data'!$B$7:$R$2292,12,0)</f>
        <v>25.121700000000001</v>
      </c>
      <c r="I65" s="66">
        <f t="shared" si="2"/>
        <v>19</v>
      </c>
      <c r="J65" s="65">
        <f>VLOOKUP($A65,'Return Data'!$B$7:$R$2292,13,0)</f>
        <v>43.213099999999997</v>
      </c>
      <c r="K65" s="66">
        <f t="shared" si="3"/>
        <v>21</v>
      </c>
      <c r="L65" s="65">
        <f>VLOOKUP($A65,'Return Data'!$B$7:$R$2292,17,0)</f>
        <v>28.110600000000002</v>
      </c>
      <c r="M65" s="66">
        <f t="shared" si="4"/>
        <v>20</v>
      </c>
      <c r="N65" s="65">
        <f>VLOOKUP($A65,'Return Data'!$B$7:$R$2292,14,0)</f>
        <v>21.8293</v>
      </c>
      <c r="O65" s="66">
        <f t="shared" si="5"/>
        <v>18</v>
      </c>
      <c r="P65" s="65">
        <f>VLOOKUP($A65,'Return Data'!$B$7:$R$2292,15,0)</f>
        <v>16.760000000000002</v>
      </c>
      <c r="Q65" s="66">
        <f t="shared" si="6"/>
        <v>22</v>
      </c>
      <c r="R65" s="65">
        <f>VLOOKUP($A65,'Return Data'!$B$7:$R$2292,16,0)</f>
        <v>14.4244</v>
      </c>
      <c r="S65" s="67">
        <f t="shared" si="7"/>
        <v>45</v>
      </c>
    </row>
    <row r="66" spans="1:19" x14ac:dyDescent="0.3">
      <c r="A66" s="63" t="s">
        <v>226</v>
      </c>
      <c r="B66" s="64">
        <f>VLOOKUP($A66,'Return Data'!$B$7:$R$2292,3,0)</f>
        <v>44531</v>
      </c>
      <c r="C66" s="65">
        <f>VLOOKUP($A66,'Return Data'!$B$7:$R$2292,4,0)</f>
        <v>156.7808</v>
      </c>
      <c r="D66" s="65">
        <f>VLOOKUP($A66,'Return Data'!$B$7:$R$2292,10,0)</f>
        <v>2.2378999999999998</v>
      </c>
      <c r="E66" s="66">
        <f t="shared" si="8"/>
        <v>32</v>
      </c>
      <c r="F66" s="65">
        <f>VLOOKUP($A66,'Return Data'!$B$7:$R$2292,11,0)</f>
        <v>17.5275</v>
      </c>
      <c r="G66" s="66">
        <f t="shared" si="1"/>
        <v>17</v>
      </c>
      <c r="H66" s="65">
        <f>VLOOKUP($A66,'Return Data'!$B$7:$R$2292,12,0)</f>
        <v>23.656300000000002</v>
      </c>
      <c r="I66" s="66">
        <f t="shared" si="2"/>
        <v>23</v>
      </c>
      <c r="J66" s="65">
        <f>VLOOKUP($A66,'Return Data'!$B$7:$R$2292,13,0)</f>
        <v>40.6982</v>
      </c>
      <c r="K66" s="66">
        <f t="shared" si="3"/>
        <v>31</v>
      </c>
      <c r="L66" s="65">
        <f>VLOOKUP($A66,'Return Data'!$B$7:$R$2292,17,0)</f>
        <v>27.577500000000001</v>
      </c>
      <c r="M66" s="66">
        <f t="shared" si="4"/>
        <v>21</v>
      </c>
      <c r="N66" s="65">
        <f>VLOOKUP($A66,'Return Data'!$B$7:$R$2292,14,0)</f>
        <v>22.0246</v>
      </c>
      <c r="O66" s="66">
        <f t="shared" si="5"/>
        <v>13</v>
      </c>
      <c r="P66" s="65">
        <f>VLOOKUP($A66,'Return Data'!$B$7:$R$2292,15,0)</f>
        <v>17.706399999999999</v>
      </c>
      <c r="Q66" s="66">
        <f t="shared" si="6"/>
        <v>17</v>
      </c>
      <c r="R66" s="65">
        <f>VLOOKUP($A66,'Return Data'!$B$7:$R$2292,16,0)</f>
        <v>15.7691</v>
      </c>
      <c r="S66" s="67">
        <f t="shared" si="7"/>
        <v>34</v>
      </c>
    </row>
    <row r="67" spans="1:19" x14ac:dyDescent="0.3">
      <c r="A67" s="69"/>
      <c r="B67" s="70"/>
      <c r="C67" s="70"/>
      <c r="D67" s="71"/>
      <c r="E67" s="70"/>
      <c r="F67" s="71"/>
      <c r="G67" s="70"/>
      <c r="H67" s="71"/>
      <c r="I67" s="70"/>
      <c r="J67" s="71"/>
      <c r="K67" s="70"/>
      <c r="L67" s="71"/>
      <c r="M67" s="70"/>
      <c r="N67" s="71"/>
      <c r="O67" s="70"/>
      <c r="P67" s="71"/>
      <c r="Q67" s="70"/>
      <c r="R67" s="71"/>
      <c r="S67" s="72"/>
    </row>
    <row r="68" spans="1:19" x14ac:dyDescent="0.3">
      <c r="A68" s="73" t="s">
        <v>27</v>
      </c>
      <c r="B68" s="74"/>
      <c r="C68" s="74"/>
      <c r="D68" s="75">
        <f>AVERAGE(D8:D66)</f>
        <v>2.8725474576271188</v>
      </c>
      <c r="E68" s="74"/>
      <c r="F68" s="75">
        <f>AVERAGE(F8:F66)</f>
        <v>15.922023728813562</v>
      </c>
      <c r="G68" s="74"/>
      <c r="H68" s="75">
        <f>AVERAGE(H8:H66)</f>
        <v>25.396471186440678</v>
      </c>
      <c r="I68" s="74"/>
      <c r="J68" s="75">
        <f>AVERAGE(J8:J66)</f>
        <v>45.010262711864407</v>
      </c>
      <c r="K68" s="74"/>
      <c r="L68" s="75">
        <f>AVERAGE(L8:L66)</f>
        <v>27.38222033898305</v>
      </c>
      <c r="M68" s="74"/>
      <c r="N68" s="75">
        <f>AVERAGE(N8:N66)</f>
        <v>20.591932142857143</v>
      </c>
      <c r="O68" s="74"/>
      <c r="P68" s="75">
        <f>AVERAGE(P8:P66)</f>
        <v>17.147906976744185</v>
      </c>
      <c r="Q68" s="74"/>
      <c r="R68" s="75">
        <f>AVERAGE(R8:R66)</f>
        <v>16.635520338983053</v>
      </c>
      <c r="S68" s="76"/>
    </row>
    <row r="69" spans="1:19" x14ac:dyDescent="0.3">
      <c r="A69" s="73" t="s">
        <v>28</v>
      </c>
      <c r="B69" s="74"/>
      <c r="C69" s="74"/>
      <c r="D69" s="75">
        <f>MIN(D8:D66)</f>
        <v>-2.0943000000000001</v>
      </c>
      <c r="E69" s="74"/>
      <c r="F69" s="75">
        <f>MIN(F8:F66)</f>
        <v>2.5606</v>
      </c>
      <c r="G69" s="74"/>
      <c r="H69" s="75">
        <f>MIN(H8:H66)</f>
        <v>6.5811999999999999</v>
      </c>
      <c r="I69" s="74"/>
      <c r="J69" s="75">
        <f>MIN(J8:J66)</f>
        <v>20.026199999999999</v>
      </c>
      <c r="K69" s="74"/>
      <c r="L69" s="75">
        <f>MIN(L8:L66)</f>
        <v>13.370699999999999</v>
      </c>
      <c r="M69" s="74"/>
      <c r="N69" s="75">
        <f>MIN(N8:N66)</f>
        <v>10.816000000000001</v>
      </c>
      <c r="O69" s="74"/>
      <c r="P69" s="75">
        <f>MIN(P8:P66)</f>
        <v>10.370100000000001</v>
      </c>
      <c r="Q69" s="74"/>
      <c r="R69" s="75">
        <f>MIN(R8:R66)</f>
        <v>9.218</v>
      </c>
      <c r="S69" s="76"/>
    </row>
    <row r="70" spans="1:19" ht="15" thickBot="1" x14ac:dyDescent="0.35">
      <c r="A70" s="77" t="s">
        <v>29</v>
      </c>
      <c r="B70" s="78"/>
      <c r="C70" s="78"/>
      <c r="D70" s="79">
        <f>MAX(D8:D66)</f>
        <v>10.6175</v>
      </c>
      <c r="E70" s="78"/>
      <c r="F70" s="79">
        <f>MAX(F8:F66)</f>
        <v>30.488700000000001</v>
      </c>
      <c r="G70" s="78"/>
      <c r="H70" s="79">
        <f>MAX(H8:H66)</f>
        <v>54.220399999999998</v>
      </c>
      <c r="I70" s="78"/>
      <c r="J70" s="79">
        <f>MAX(J8:J66)</f>
        <v>87.939099999999996</v>
      </c>
      <c r="K70" s="78"/>
      <c r="L70" s="79">
        <f>MAX(L8:L66)</f>
        <v>54.011099999999999</v>
      </c>
      <c r="M70" s="78"/>
      <c r="N70" s="79">
        <f>MAX(N8:N66)</f>
        <v>37.582099999999997</v>
      </c>
      <c r="O70" s="78"/>
      <c r="P70" s="79">
        <f>MAX(P8:P66)</f>
        <v>27.2546</v>
      </c>
      <c r="Q70" s="78"/>
      <c r="R70" s="79">
        <f>MAX(R8:R66)</f>
        <v>30.823</v>
      </c>
      <c r="S70" s="80"/>
    </row>
    <row r="71" spans="1:19" x14ac:dyDescent="0.3">
      <c r="A71" s="112" t="s">
        <v>432</v>
      </c>
    </row>
    <row r="72" spans="1:19" x14ac:dyDescent="0.3">
      <c r="A72" s="14" t="s">
        <v>340</v>
      </c>
    </row>
  </sheetData>
  <sheetProtection algorithmName="SHA-512" hashValue="G9Ju6HCb3VaGY5l1lfLuRTs0VO6+gY/tfFezDZrgVvQK4HLx5C69Z3JUmuPKQ+vjVpXdMWllrgtrA/eL6hoYTg==" saltValue="QFxhCicHXaMzXWJnLoXriQ==" spinCount="100000" sheet="1" objects="1" scenarios="1"/>
  <sortState xmlns:xlrd2="http://schemas.microsoft.com/office/spreadsheetml/2017/richdata2" ref="A8:S66">
    <sortCondition ref="A8:A66"/>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4"/>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44531</v>
      </c>
      <c r="C8" s="65">
        <f>VLOOKUP($A8,'Return Data'!$B$7:$R$2292,4,0)</f>
        <v>50.67</v>
      </c>
      <c r="D8" s="65">
        <f>VLOOKUP($A8,'Return Data'!$B$7:$R$2292,10,0)</f>
        <v>3.95E-2</v>
      </c>
      <c r="E8" s="66">
        <f t="shared" ref="E8:E39" si="0">RANK(D8,D$8:D$68,0)</f>
        <v>54</v>
      </c>
      <c r="F8" s="65">
        <f>VLOOKUP($A8,'Return Data'!$B$7:$R$2292,11,0)</f>
        <v>5.3868999999999998</v>
      </c>
      <c r="G8" s="66">
        <f>RANK(F8,F$8:F$68,0)</f>
        <v>59</v>
      </c>
      <c r="H8" s="65">
        <f>VLOOKUP($A8,'Return Data'!$B$7:$R$2292,12,0)</f>
        <v>6.0486000000000004</v>
      </c>
      <c r="I8" s="66">
        <f>RANK(H8,H$8:H$68,0)</f>
        <v>61</v>
      </c>
      <c r="J8" s="65">
        <f>VLOOKUP($A8,'Return Data'!$B$7:$R$2292,13,0)</f>
        <v>19.223500000000001</v>
      </c>
      <c r="K8" s="66">
        <f>RANK(J8,J$8:J$68,0)</f>
        <v>61</v>
      </c>
      <c r="L8" s="65">
        <f>VLOOKUP($A8,'Return Data'!$B$7:$R$2292,17,0)</f>
        <v>12.6358</v>
      </c>
      <c r="M8" s="66">
        <f>RANK(L8,L$8:L$68,0)</f>
        <v>61</v>
      </c>
      <c r="N8" s="65">
        <f>VLOOKUP($A8,'Return Data'!$B$7:$R$2292,14,0)</f>
        <v>10.066700000000001</v>
      </c>
      <c r="O8" s="66">
        <f>RANK(N8,N$8:N$68,0)</f>
        <v>58</v>
      </c>
      <c r="P8" s="65">
        <f>VLOOKUP($A8,'Return Data'!$B$7:$R$2292,15,0)</f>
        <v>12.387700000000001</v>
      </c>
      <c r="Q8" s="66">
        <f>RANK(P8,P$8:P$68,0)</f>
        <v>42</v>
      </c>
      <c r="R8" s="65">
        <f>VLOOKUP($A8,'Return Data'!$B$7:$R$2292,16,0)</f>
        <v>11.2881</v>
      </c>
      <c r="S8" s="67">
        <f>RANK(R8,R$8:R$68,0)</f>
        <v>53</v>
      </c>
    </row>
    <row r="9" spans="1:20" x14ac:dyDescent="0.3">
      <c r="A9" s="63" t="s">
        <v>267</v>
      </c>
      <c r="B9" s="64">
        <f>VLOOKUP($A9,'Return Data'!$B$7:$R$2292,3,0)</f>
        <v>44531</v>
      </c>
      <c r="C9" s="65">
        <f>VLOOKUP($A9,'Return Data'!$B$7:$R$2292,4,0)</f>
        <v>41.62</v>
      </c>
      <c r="D9" s="65">
        <f>VLOOKUP($A9,'Return Data'!$B$7:$R$2292,10,0)</f>
        <v>0.16850000000000001</v>
      </c>
      <c r="E9" s="66">
        <f t="shared" si="0"/>
        <v>53</v>
      </c>
      <c r="F9" s="65">
        <f>VLOOKUP($A9,'Return Data'!$B$7:$R$2292,11,0)</f>
        <v>5.7956000000000003</v>
      </c>
      <c r="G9" s="66">
        <f t="shared" ref="G9:G68" si="1">RANK(F9,F$8:F$68,0)</f>
        <v>58</v>
      </c>
      <c r="H9" s="65">
        <f>VLOOKUP($A9,'Return Data'!$B$7:$R$2292,12,0)</f>
        <v>6.8000999999999996</v>
      </c>
      <c r="I9" s="66">
        <f t="shared" ref="I9:I68" si="2">RANK(H9,H$8:H$68,0)</f>
        <v>60</v>
      </c>
      <c r="J9" s="65">
        <f>VLOOKUP($A9,'Return Data'!$B$7:$R$2292,13,0)</f>
        <v>19.8733</v>
      </c>
      <c r="K9" s="66">
        <f t="shared" ref="K9:K68" si="3">RANK(J9,J$8:J$68,0)</f>
        <v>60</v>
      </c>
      <c r="L9" s="65">
        <f>VLOOKUP($A9,'Return Data'!$B$7:$R$2292,17,0)</f>
        <v>13.4377</v>
      </c>
      <c r="M9" s="66">
        <f t="shared" ref="M9:M68" si="4">RANK(L9,L$8:L$68,0)</f>
        <v>60</v>
      </c>
      <c r="N9" s="65">
        <f>VLOOKUP($A9,'Return Data'!$B$7:$R$2292,14,0)</f>
        <v>10.8725</v>
      </c>
      <c r="O9" s="66">
        <f t="shared" ref="O9:O68" si="5">RANK(N9,N$8:N$68,0)</f>
        <v>57</v>
      </c>
      <c r="P9" s="65">
        <f>VLOOKUP($A9,'Return Data'!$B$7:$R$2292,15,0)</f>
        <v>13.1225</v>
      </c>
      <c r="Q9" s="66">
        <f t="shared" ref="Q9:Q68" si="6">RANK(P9,P$8:P$68,0)</f>
        <v>38</v>
      </c>
      <c r="R9" s="65">
        <f>VLOOKUP($A9,'Return Data'!$B$7:$R$2292,16,0)</f>
        <v>11.036199999999999</v>
      </c>
      <c r="S9" s="67">
        <f t="shared" ref="S9:S68" si="7">RANK(R9,R$8:R$68,0)</f>
        <v>54</v>
      </c>
    </row>
    <row r="10" spans="1:20" x14ac:dyDescent="0.3">
      <c r="A10" s="63" t="s">
        <v>268</v>
      </c>
      <c r="B10" s="64">
        <f>VLOOKUP($A10,'Return Data'!$B$7:$R$2292,3,0)</f>
        <v>44531</v>
      </c>
      <c r="C10" s="65">
        <f>VLOOKUP($A10,'Return Data'!$B$7:$R$2292,4,0)</f>
        <v>73.993399999999994</v>
      </c>
      <c r="D10" s="65">
        <f>VLOOKUP($A10,'Return Data'!$B$7:$R$2292,10,0)</f>
        <v>-0.27129999999999999</v>
      </c>
      <c r="E10" s="66">
        <f t="shared" si="0"/>
        <v>55</v>
      </c>
      <c r="F10" s="65">
        <f>VLOOKUP($A10,'Return Data'!$B$7:$R$2292,11,0)</f>
        <v>14.97</v>
      </c>
      <c r="G10" s="66">
        <f t="shared" si="1"/>
        <v>23</v>
      </c>
      <c r="H10" s="65">
        <f>VLOOKUP($A10,'Return Data'!$B$7:$R$2292,12,0)</f>
        <v>21.161200000000001</v>
      </c>
      <c r="I10" s="66">
        <f t="shared" si="2"/>
        <v>32</v>
      </c>
      <c r="J10" s="65">
        <f>VLOOKUP($A10,'Return Data'!$B$7:$R$2292,13,0)</f>
        <v>33.1374</v>
      </c>
      <c r="K10" s="66">
        <f t="shared" si="3"/>
        <v>48</v>
      </c>
      <c r="L10" s="65">
        <f>VLOOKUP($A10,'Return Data'!$B$7:$R$2292,17,0)</f>
        <v>23.247299999999999</v>
      </c>
      <c r="M10" s="66">
        <f t="shared" si="4"/>
        <v>34</v>
      </c>
      <c r="N10" s="65">
        <f>VLOOKUP($A10,'Return Data'!$B$7:$R$2292,14,0)</f>
        <v>20.2044</v>
      </c>
      <c r="O10" s="66">
        <f t="shared" si="5"/>
        <v>26</v>
      </c>
      <c r="P10" s="65">
        <f>VLOOKUP($A10,'Return Data'!$B$7:$R$2292,15,0)</f>
        <v>18.866199999999999</v>
      </c>
      <c r="Q10" s="66">
        <f t="shared" si="6"/>
        <v>7</v>
      </c>
      <c r="R10" s="65">
        <f>VLOOKUP($A10,'Return Data'!$B$7:$R$2292,16,0)</f>
        <v>18.262899999999998</v>
      </c>
      <c r="S10" s="67">
        <f t="shared" si="7"/>
        <v>15</v>
      </c>
    </row>
    <row r="11" spans="1:20" x14ac:dyDescent="0.3">
      <c r="A11" s="63" t="s">
        <v>269</v>
      </c>
      <c r="B11" s="64">
        <f>VLOOKUP($A11,'Return Data'!$B$7:$R$2292,3,0)</f>
        <v>44531</v>
      </c>
      <c r="C11" s="65">
        <f>VLOOKUP($A11,'Return Data'!$B$7:$R$2292,4,0)</f>
        <v>71.08</v>
      </c>
      <c r="D11" s="65">
        <f>VLOOKUP($A11,'Return Data'!$B$7:$R$2292,10,0)</f>
        <v>2.8654000000000002</v>
      </c>
      <c r="E11" s="66">
        <f t="shared" si="0"/>
        <v>26</v>
      </c>
      <c r="F11" s="65">
        <f>VLOOKUP($A11,'Return Data'!$B$7:$R$2292,11,0)</f>
        <v>18.664400000000001</v>
      </c>
      <c r="G11" s="66">
        <f t="shared" si="1"/>
        <v>13</v>
      </c>
      <c r="H11" s="65">
        <f>VLOOKUP($A11,'Return Data'!$B$7:$R$2292,12,0)</f>
        <v>25.582999999999998</v>
      </c>
      <c r="I11" s="66">
        <f t="shared" si="2"/>
        <v>18</v>
      </c>
      <c r="J11" s="65">
        <f>VLOOKUP($A11,'Return Data'!$B$7:$R$2292,13,0)</f>
        <v>41.565399999999997</v>
      </c>
      <c r="K11" s="66">
        <f t="shared" si="3"/>
        <v>25</v>
      </c>
      <c r="L11" s="65">
        <f>VLOOKUP($A11,'Return Data'!$B$7:$R$2292,17,0)</f>
        <v>26.546900000000001</v>
      </c>
      <c r="M11" s="66">
        <f t="shared" si="4"/>
        <v>22</v>
      </c>
      <c r="N11" s="65">
        <f>VLOOKUP($A11,'Return Data'!$B$7:$R$2292,14,0)</f>
        <v>18.924700000000001</v>
      </c>
      <c r="O11" s="66">
        <f t="shared" si="5"/>
        <v>30</v>
      </c>
      <c r="P11" s="65">
        <f>VLOOKUP($A11,'Return Data'!$B$7:$R$2292,15,0)</f>
        <v>14.1136</v>
      </c>
      <c r="Q11" s="66">
        <f t="shared" si="6"/>
        <v>31</v>
      </c>
      <c r="R11" s="65">
        <f>VLOOKUP($A11,'Return Data'!$B$7:$R$2292,16,0)</f>
        <v>9.3408999999999995</v>
      </c>
      <c r="S11" s="67">
        <f t="shared" si="7"/>
        <v>58</v>
      </c>
    </row>
    <row r="12" spans="1:20" x14ac:dyDescent="0.3">
      <c r="A12" s="63" t="s">
        <v>270</v>
      </c>
      <c r="B12" s="64">
        <f>VLOOKUP($A12,'Return Data'!$B$7:$R$2292,3,0)</f>
        <v>44531</v>
      </c>
      <c r="C12" s="65">
        <f>VLOOKUP($A12,'Return Data'!$B$7:$R$2292,4,0)</f>
        <v>59.607999999999997</v>
      </c>
      <c r="D12" s="65">
        <f>VLOOKUP($A12,'Return Data'!$B$7:$R$2292,10,0)</f>
        <v>1.3966000000000001</v>
      </c>
      <c r="E12" s="66">
        <f t="shared" si="0"/>
        <v>35</v>
      </c>
      <c r="F12" s="65">
        <f>VLOOKUP($A12,'Return Data'!$B$7:$R$2292,11,0)</f>
        <v>11.289899999999999</v>
      </c>
      <c r="G12" s="66">
        <f t="shared" si="1"/>
        <v>53</v>
      </c>
      <c r="H12" s="65">
        <f>VLOOKUP($A12,'Return Data'!$B$7:$R$2292,12,0)</f>
        <v>15.898999999999999</v>
      </c>
      <c r="I12" s="66">
        <f t="shared" si="2"/>
        <v>54</v>
      </c>
      <c r="J12" s="65">
        <f>VLOOKUP($A12,'Return Data'!$B$7:$R$2292,13,0)</f>
        <v>29.819700000000001</v>
      </c>
      <c r="K12" s="66">
        <f t="shared" si="3"/>
        <v>53</v>
      </c>
      <c r="L12" s="65">
        <f>VLOOKUP($A12,'Return Data'!$B$7:$R$2292,17,0)</f>
        <v>20.753699999999998</v>
      </c>
      <c r="M12" s="66">
        <f t="shared" si="4"/>
        <v>41</v>
      </c>
      <c r="N12" s="65">
        <f>VLOOKUP($A12,'Return Data'!$B$7:$R$2292,14,0)</f>
        <v>18.571300000000001</v>
      </c>
      <c r="O12" s="66">
        <f t="shared" si="5"/>
        <v>31</v>
      </c>
      <c r="P12" s="65">
        <f>VLOOKUP($A12,'Return Data'!$B$7:$R$2292,15,0)</f>
        <v>15.69</v>
      </c>
      <c r="Q12" s="66">
        <f t="shared" si="6"/>
        <v>23</v>
      </c>
      <c r="R12" s="65">
        <f>VLOOKUP($A12,'Return Data'!$B$7:$R$2292,16,0)</f>
        <v>11.8704</v>
      </c>
      <c r="S12" s="67">
        <f t="shared" si="7"/>
        <v>49</v>
      </c>
    </row>
    <row r="13" spans="1:20" x14ac:dyDescent="0.3">
      <c r="A13" s="63" t="s">
        <v>271</v>
      </c>
      <c r="B13" s="64">
        <f>VLOOKUP($A13,'Return Data'!$B$7:$R$2292,3,0)</f>
        <v>44531</v>
      </c>
      <c r="C13" s="65">
        <f>VLOOKUP($A13,'Return Data'!$B$7:$R$2292,4,0)</f>
        <v>17.07</v>
      </c>
      <c r="D13" s="65">
        <f>VLOOKUP($A13,'Return Data'!$B$7:$R$2292,10,0)</f>
        <v>0.58930000000000005</v>
      </c>
      <c r="E13" s="66">
        <f t="shared" si="0"/>
        <v>45</v>
      </c>
      <c r="F13" s="65">
        <f>VLOOKUP($A13,'Return Data'!$B$7:$R$2292,11,0)</f>
        <v>18.623999999999999</v>
      </c>
      <c r="G13" s="66">
        <f t="shared" si="1"/>
        <v>14</v>
      </c>
      <c r="H13" s="65">
        <f>VLOOKUP($A13,'Return Data'!$B$7:$R$2292,12,0)</f>
        <v>32.223100000000002</v>
      </c>
      <c r="I13" s="66">
        <f t="shared" si="2"/>
        <v>14</v>
      </c>
      <c r="J13" s="65">
        <f>VLOOKUP($A13,'Return Data'!$B$7:$R$2292,13,0)</f>
        <v>49.605600000000003</v>
      </c>
      <c r="K13" s="66">
        <f t="shared" si="3"/>
        <v>15</v>
      </c>
      <c r="L13" s="65">
        <f>VLOOKUP($A13,'Return Data'!$B$7:$R$2292,17,0)</f>
        <v>38.152099999999997</v>
      </c>
      <c r="M13" s="66">
        <f t="shared" si="4"/>
        <v>9</v>
      </c>
      <c r="N13" s="65">
        <f>VLOOKUP($A13,'Return Data'!$B$7:$R$2292,14,0)</f>
        <v>27.1144</v>
      </c>
      <c r="O13" s="66">
        <f t="shared" si="5"/>
        <v>8</v>
      </c>
      <c r="P13" s="65"/>
      <c r="Q13" s="66"/>
      <c r="R13" s="65">
        <f>VLOOKUP($A13,'Return Data'!$B$7:$R$2292,16,0)</f>
        <v>15.1807</v>
      </c>
      <c r="S13" s="67">
        <f t="shared" si="7"/>
        <v>35</v>
      </c>
    </row>
    <row r="14" spans="1:20" x14ac:dyDescent="0.3">
      <c r="A14" s="63" t="s">
        <v>272</v>
      </c>
      <c r="B14" s="64">
        <f>VLOOKUP($A14,'Return Data'!$B$7:$R$2292,3,0)</f>
        <v>44531</v>
      </c>
      <c r="C14" s="65">
        <f>VLOOKUP($A14,'Return Data'!$B$7:$R$2292,4,0)</f>
        <v>20.25</v>
      </c>
      <c r="D14" s="65">
        <f>VLOOKUP($A14,'Return Data'!$B$7:$R$2292,10,0)</f>
        <v>-1.3158000000000001</v>
      </c>
      <c r="E14" s="66">
        <f t="shared" si="0"/>
        <v>58</v>
      </c>
      <c r="F14" s="65">
        <f>VLOOKUP($A14,'Return Data'!$B$7:$R$2292,11,0)</f>
        <v>15.7804</v>
      </c>
      <c r="G14" s="66">
        <f t="shared" si="1"/>
        <v>21</v>
      </c>
      <c r="H14" s="65">
        <f>VLOOKUP($A14,'Return Data'!$B$7:$R$2292,12,0)</f>
        <v>29.145399999999999</v>
      </c>
      <c r="I14" s="66">
        <f t="shared" si="2"/>
        <v>15</v>
      </c>
      <c r="J14" s="65">
        <f>VLOOKUP($A14,'Return Data'!$B$7:$R$2292,13,0)</f>
        <v>45.8934</v>
      </c>
      <c r="K14" s="66">
        <f t="shared" si="3"/>
        <v>16</v>
      </c>
      <c r="L14" s="65">
        <f>VLOOKUP($A14,'Return Data'!$B$7:$R$2292,17,0)</f>
        <v>33.180100000000003</v>
      </c>
      <c r="M14" s="66">
        <f t="shared" si="4"/>
        <v>16</v>
      </c>
      <c r="N14" s="65">
        <f>VLOOKUP($A14,'Return Data'!$B$7:$R$2292,14,0)</f>
        <v>24.8611</v>
      </c>
      <c r="O14" s="66">
        <f t="shared" si="5"/>
        <v>10</v>
      </c>
      <c r="P14" s="65"/>
      <c r="Q14" s="66"/>
      <c r="R14" s="65">
        <f>VLOOKUP($A14,'Return Data'!$B$7:$R$2292,16,0)</f>
        <v>25.370699999999999</v>
      </c>
      <c r="S14" s="67">
        <f t="shared" si="7"/>
        <v>4</v>
      </c>
    </row>
    <row r="15" spans="1:20" x14ac:dyDescent="0.3">
      <c r="A15" s="63" t="s">
        <v>273</v>
      </c>
      <c r="B15" s="64">
        <f>VLOOKUP($A15,'Return Data'!$B$7:$R$2292,3,0)</f>
        <v>44531</v>
      </c>
      <c r="C15" s="65">
        <f>VLOOKUP($A15,'Return Data'!$B$7:$R$2292,4,0)</f>
        <v>99.68</v>
      </c>
      <c r="D15" s="65">
        <f>VLOOKUP($A15,'Return Data'!$B$7:$R$2292,10,0)</f>
        <v>0.38269999999999998</v>
      </c>
      <c r="E15" s="66">
        <f t="shared" si="0"/>
        <v>51</v>
      </c>
      <c r="F15" s="65">
        <f>VLOOKUP($A15,'Return Data'!$B$7:$R$2292,11,0)</f>
        <v>16.748699999999999</v>
      </c>
      <c r="G15" s="66">
        <f t="shared" si="1"/>
        <v>19</v>
      </c>
      <c r="H15" s="65">
        <f>VLOOKUP($A15,'Return Data'!$B$7:$R$2292,12,0)</f>
        <v>27.7621</v>
      </c>
      <c r="I15" s="66">
        <f t="shared" si="2"/>
        <v>16</v>
      </c>
      <c r="J15" s="65">
        <f>VLOOKUP($A15,'Return Data'!$B$7:$R$2292,13,0)</f>
        <v>44.862699999999997</v>
      </c>
      <c r="K15" s="66">
        <f t="shared" si="3"/>
        <v>19</v>
      </c>
      <c r="L15" s="65">
        <f>VLOOKUP($A15,'Return Data'!$B$7:$R$2292,17,0)</f>
        <v>35.110199999999999</v>
      </c>
      <c r="M15" s="66">
        <f t="shared" si="4"/>
        <v>14</v>
      </c>
      <c r="N15" s="65">
        <f>VLOOKUP($A15,'Return Data'!$B$7:$R$2292,14,0)</f>
        <v>27.489899999999999</v>
      </c>
      <c r="O15" s="66">
        <f t="shared" si="5"/>
        <v>6</v>
      </c>
      <c r="P15" s="65">
        <f>VLOOKUP($A15,'Return Data'!$B$7:$R$2292,15,0)</f>
        <v>21.2987</v>
      </c>
      <c r="Q15" s="66">
        <f t="shared" si="6"/>
        <v>5</v>
      </c>
      <c r="R15" s="65">
        <f>VLOOKUP($A15,'Return Data'!$B$7:$R$2292,16,0)</f>
        <v>19.724699999999999</v>
      </c>
      <c r="S15" s="67">
        <f t="shared" si="7"/>
        <v>12</v>
      </c>
    </row>
    <row r="16" spans="1:20" x14ac:dyDescent="0.3">
      <c r="A16" s="63" t="s">
        <v>274</v>
      </c>
      <c r="B16" s="64">
        <f>VLOOKUP($A16,'Return Data'!$B$7:$R$2292,3,0)</f>
        <v>44531</v>
      </c>
      <c r="C16" s="65">
        <f>VLOOKUP($A16,'Return Data'!$B$7:$R$2292,4,0)</f>
        <v>114.95</v>
      </c>
      <c r="D16" s="65">
        <f>VLOOKUP($A16,'Return Data'!$B$7:$R$2292,10,0)</f>
        <v>0.95730000000000004</v>
      </c>
      <c r="E16" s="66">
        <f t="shared" si="0"/>
        <v>41</v>
      </c>
      <c r="F16" s="65">
        <f>VLOOKUP($A16,'Return Data'!$B$7:$R$2292,11,0)</f>
        <v>13.8795</v>
      </c>
      <c r="G16" s="66">
        <f t="shared" si="1"/>
        <v>33</v>
      </c>
      <c r="H16" s="65">
        <f>VLOOKUP($A16,'Return Data'!$B$7:$R$2292,12,0)</f>
        <v>21.050999999999998</v>
      </c>
      <c r="I16" s="66">
        <f t="shared" si="2"/>
        <v>36</v>
      </c>
      <c r="J16" s="65">
        <f>VLOOKUP($A16,'Return Data'!$B$7:$R$2292,13,0)</f>
        <v>41.320399999999999</v>
      </c>
      <c r="K16" s="66">
        <f t="shared" si="3"/>
        <v>26</v>
      </c>
      <c r="L16" s="65">
        <f>VLOOKUP($A16,'Return Data'!$B$7:$R$2292,17,0)</f>
        <v>30.403600000000001</v>
      </c>
      <c r="M16" s="66">
        <f t="shared" si="4"/>
        <v>18</v>
      </c>
      <c r="N16" s="65">
        <f>VLOOKUP($A16,'Return Data'!$B$7:$R$2292,14,0)</f>
        <v>23.408799999999999</v>
      </c>
      <c r="O16" s="66">
        <f t="shared" si="5"/>
        <v>11</v>
      </c>
      <c r="P16" s="65">
        <f>VLOOKUP($A16,'Return Data'!$B$7:$R$2292,15,0)</f>
        <v>20.142199999999999</v>
      </c>
      <c r="Q16" s="66">
        <f t="shared" si="6"/>
        <v>6</v>
      </c>
      <c r="R16" s="65">
        <f>VLOOKUP($A16,'Return Data'!$B$7:$R$2292,16,0)</f>
        <v>20.567499999999999</v>
      </c>
      <c r="S16" s="67">
        <f t="shared" si="7"/>
        <v>10</v>
      </c>
    </row>
    <row r="17" spans="1:19" x14ac:dyDescent="0.3">
      <c r="A17" s="63" t="s">
        <v>275</v>
      </c>
      <c r="B17" s="64">
        <f>VLOOKUP($A17,'Return Data'!$B$7:$R$2292,3,0)</f>
        <v>44531</v>
      </c>
      <c r="C17" s="65">
        <f>VLOOKUP($A17,'Return Data'!$B$7:$R$2292,4,0)</f>
        <v>79.418999999999997</v>
      </c>
      <c r="D17" s="65">
        <f>VLOOKUP($A17,'Return Data'!$B$7:$R$2292,10,0)</f>
        <v>-1.2189000000000001</v>
      </c>
      <c r="E17" s="66">
        <f t="shared" si="0"/>
        <v>57</v>
      </c>
      <c r="F17" s="65">
        <f>VLOOKUP($A17,'Return Data'!$B$7:$R$2292,11,0)</f>
        <v>11.380800000000001</v>
      </c>
      <c r="G17" s="66">
        <f t="shared" si="1"/>
        <v>52</v>
      </c>
      <c r="H17" s="65">
        <f>VLOOKUP($A17,'Return Data'!$B$7:$R$2292,12,0)</f>
        <v>21.550999999999998</v>
      </c>
      <c r="I17" s="66">
        <f t="shared" si="2"/>
        <v>28</v>
      </c>
      <c r="J17" s="65">
        <f>VLOOKUP($A17,'Return Data'!$B$7:$R$2292,13,0)</f>
        <v>41.624899999999997</v>
      </c>
      <c r="K17" s="66">
        <f t="shared" si="3"/>
        <v>24</v>
      </c>
      <c r="L17" s="65">
        <f>VLOOKUP($A17,'Return Data'!$B$7:$R$2292,17,0)</f>
        <v>24.0732</v>
      </c>
      <c r="M17" s="66">
        <f t="shared" si="4"/>
        <v>31</v>
      </c>
      <c r="N17" s="65">
        <f>VLOOKUP($A17,'Return Data'!$B$7:$R$2292,14,0)</f>
        <v>21.0992</v>
      </c>
      <c r="O17" s="66">
        <f t="shared" si="5"/>
        <v>19</v>
      </c>
      <c r="P17" s="65">
        <f>VLOOKUP($A17,'Return Data'!$B$7:$R$2292,15,0)</f>
        <v>16.891300000000001</v>
      </c>
      <c r="Q17" s="66">
        <f t="shared" si="6"/>
        <v>15</v>
      </c>
      <c r="R17" s="65">
        <f>VLOOKUP($A17,'Return Data'!$B$7:$R$2292,16,0)</f>
        <v>14.942600000000001</v>
      </c>
      <c r="S17" s="67">
        <f t="shared" si="7"/>
        <v>37</v>
      </c>
    </row>
    <row r="18" spans="1:19" x14ac:dyDescent="0.3">
      <c r="A18" s="63" t="s">
        <v>276</v>
      </c>
      <c r="B18" s="64">
        <f>VLOOKUP($A18,'Return Data'!$B$7:$R$2292,3,0)</f>
        <v>44531</v>
      </c>
      <c r="C18" s="65">
        <f>VLOOKUP($A18,'Return Data'!$B$7:$R$2292,4,0)</f>
        <v>69.31</v>
      </c>
      <c r="D18" s="65">
        <f>VLOOKUP($A18,'Return Data'!$B$7:$R$2292,10,0)</f>
        <v>0.21690000000000001</v>
      </c>
      <c r="E18" s="66">
        <f t="shared" si="0"/>
        <v>52</v>
      </c>
      <c r="F18" s="65">
        <f>VLOOKUP($A18,'Return Data'!$B$7:$R$2292,11,0)</f>
        <v>12.007099999999999</v>
      </c>
      <c r="G18" s="66">
        <f t="shared" si="1"/>
        <v>47</v>
      </c>
      <c r="H18" s="65">
        <f>VLOOKUP($A18,'Return Data'!$B$7:$R$2292,12,0)</f>
        <v>16.526599999999998</v>
      </c>
      <c r="I18" s="66">
        <f t="shared" si="2"/>
        <v>52</v>
      </c>
      <c r="J18" s="65">
        <f>VLOOKUP($A18,'Return Data'!$B$7:$R$2292,13,0)</f>
        <v>34.061900000000001</v>
      </c>
      <c r="K18" s="66">
        <f t="shared" si="3"/>
        <v>47</v>
      </c>
      <c r="L18" s="65">
        <f>VLOOKUP($A18,'Return Data'!$B$7:$R$2292,17,0)</f>
        <v>20.311900000000001</v>
      </c>
      <c r="M18" s="66">
        <f t="shared" si="4"/>
        <v>43</v>
      </c>
      <c r="N18" s="65">
        <f>VLOOKUP($A18,'Return Data'!$B$7:$R$2292,14,0)</f>
        <v>16.137699999999999</v>
      </c>
      <c r="O18" s="66">
        <f t="shared" si="5"/>
        <v>44</v>
      </c>
      <c r="P18" s="65">
        <f>VLOOKUP($A18,'Return Data'!$B$7:$R$2292,15,0)</f>
        <v>13.9459</v>
      </c>
      <c r="Q18" s="66">
        <f t="shared" si="6"/>
        <v>35</v>
      </c>
      <c r="R18" s="65">
        <f>VLOOKUP($A18,'Return Data'!$B$7:$R$2292,16,0)</f>
        <v>16.153700000000001</v>
      </c>
      <c r="S18" s="67">
        <f t="shared" si="7"/>
        <v>25</v>
      </c>
    </row>
    <row r="19" spans="1:19" x14ac:dyDescent="0.3">
      <c r="A19" s="63" t="s">
        <v>278</v>
      </c>
      <c r="B19" s="64">
        <f>VLOOKUP($A19,'Return Data'!$B$7:$R$2292,3,0)</f>
        <v>44531</v>
      </c>
      <c r="C19" s="65">
        <f>VLOOKUP($A19,'Return Data'!$B$7:$R$2292,4,0)</f>
        <v>856.11360000000002</v>
      </c>
      <c r="D19" s="65">
        <f>VLOOKUP($A19,'Return Data'!$B$7:$R$2292,10,0)</f>
        <v>4.1376999999999997</v>
      </c>
      <c r="E19" s="66">
        <f t="shared" si="0"/>
        <v>15</v>
      </c>
      <c r="F19" s="65">
        <f>VLOOKUP($A19,'Return Data'!$B$7:$R$2292,11,0)</f>
        <v>13.9002</v>
      </c>
      <c r="G19" s="66">
        <f t="shared" si="1"/>
        <v>32</v>
      </c>
      <c r="H19" s="65">
        <f>VLOOKUP($A19,'Return Data'!$B$7:$R$2292,12,0)</f>
        <v>20.904299999999999</v>
      </c>
      <c r="I19" s="66">
        <f t="shared" si="2"/>
        <v>38</v>
      </c>
      <c r="J19" s="65">
        <f>VLOOKUP($A19,'Return Data'!$B$7:$R$2292,13,0)</f>
        <v>41.290999999999997</v>
      </c>
      <c r="K19" s="66">
        <f t="shared" si="3"/>
        <v>27</v>
      </c>
      <c r="L19" s="65">
        <f>VLOOKUP($A19,'Return Data'!$B$7:$R$2292,17,0)</f>
        <v>22.12</v>
      </c>
      <c r="M19" s="66">
        <f t="shared" si="4"/>
        <v>40</v>
      </c>
      <c r="N19" s="65">
        <f>VLOOKUP($A19,'Return Data'!$B$7:$R$2292,14,0)</f>
        <v>16.577100000000002</v>
      </c>
      <c r="O19" s="66">
        <f t="shared" si="5"/>
        <v>43</v>
      </c>
      <c r="P19" s="65">
        <f>VLOOKUP($A19,'Return Data'!$B$7:$R$2292,15,0)</f>
        <v>14.034800000000001</v>
      </c>
      <c r="Q19" s="66">
        <f t="shared" si="6"/>
        <v>33</v>
      </c>
      <c r="R19" s="65">
        <f>VLOOKUP($A19,'Return Data'!$B$7:$R$2292,16,0)</f>
        <v>21.697800000000001</v>
      </c>
      <c r="S19" s="67">
        <f t="shared" si="7"/>
        <v>7</v>
      </c>
    </row>
    <row r="20" spans="1:19" x14ac:dyDescent="0.3">
      <c r="A20" s="63" t="s">
        <v>279</v>
      </c>
      <c r="B20" s="64">
        <f>VLOOKUP($A20,'Return Data'!$B$7:$R$2292,3,0)</f>
        <v>44531</v>
      </c>
      <c r="C20" s="65">
        <f>VLOOKUP($A20,'Return Data'!$B$7:$R$2292,4,0)</f>
        <v>561.52700000000004</v>
      </c>
      <c r="D20" s="65">
        <f>VLOOKUP($A20,'Return Data'!$B$7:$R$2292,10,0)</f>
        <v>3.3056000000000001</v>
      </c>
      <c r="E20" s="66">
        <f t="shared" si="0"/>
        <v>21</v>
      </c>
      <c r="F20" s="65">
        <f>VLOOKUP($A20,'Return Data'!$B$7:$R$2292,11,0)</f>
        <v>13.1151</v>
      </c>
      <c r="G20" s="66">
        <f t="shared" si="1"/>
        <v>43</v>
      </c>
      <c r="H20" s="65">
        <f>VLOOKUP($A20,'Return Data'!$B$7:$R$2292,12,0)</f>
        <v>20.278700000000001</v>
      </c>
      <c r="I20" s="66">
        <f t="shared" si="2"/>
        <v>42</v>
      </c>
      <c r="J20" s="65">
        <f>VLOOKUP($A20,'Return Data'!$B$7:$R$2292,13,0)</f>
        <v>42.541200000000003</v>
      </c>
      <c r="K20" s="66">
        <f t="shared" si="3"/>
        <v>22</v>
      </c>
      <c r="L20" s="65">
        <f>VLOOKUP($A20,'Return Data'!$B$7:$R$2292,17,0)</f>
        <v>22.8005</v>
      </c>
      <c r="M20" s="66">
        <f t="shared" si="4"/>
        <v>38</v>
      </c>
      <c r="N20" s="65">
        <f>VLOOKUP($A20,'Return Data'!$B$7:$R$2292,14,0)</f>
        <v>18.103000000000002</v>
      </c>
      <c r="O20" s="66">
        <f t="shared" si="5"/>
        <v>33</v>
      </c>
      <c r="P20" s="65">
        <f>VLOOKUP($A20,'Return Data'!$B$7:$R$2292,15,0)</f>
        <v>16.554500000000001</v>
      </c>
      <c r="Q20" s="66">
        <f t="shared" si="6"/>
        <v>18</v>
      </c>
      <c r="R20" s="65">
        <f>VLOOKUP($A20,'Return Data'!$B$7:$R$2292,16,0)</f>
        <v>21.226600000000001</v>
      </c>
      <c r="S20" s="67">
        <f t="shared" si="7"/>
        <v>8</v>
      </c>
    </row>
    <row r="21" spans="1:19" x14ac:dyDescent="0.3">
      <c r="A21" s="63" t="s">
        <v>280</v>
      </c>
      <c r="B21" s="64">
        <f>VLOOKUP($A21,'Return Data'!$B$7:$R$2292,3,0)</f>
        <v>44531</v>
      </c>
      <c r="C21" s="65">
        <f>VLOOKUP($A21,'Return Data'!$B$7:$R$2292,4,0)</f>
        <v>2388.7819397470798</v>
      </c>
      <c r="D21" s="65">
        <f>VLOOKUP($A21,'Return Data'!$B$7:$R$2292,10,0)</f>
        <v>4.0410000000000004</v>
      </c>
      <c r="E21" s="66">
        <f t="shared" si="0"/>
        <v>17</v>
      </c>
      <c r="F21" s="65">
        <f>VLOOKUP($A21,'Return Data'!$B$7:$R$2292,11,0)</f>
        <v>17.546199999999999</v>
      </c>
      <c r="G21" s="66">
        <f t="shared" si="1"/>
        <v>16</v>
      </c>
      <c r="H21" s="65">
        <f>VLOOKUP($A21,'Return Data'!$B$7:$R$2292,12,0)</f>
        <v>24.2806</v>
      </c>
      <c r="I21" s="66">
        <f t="shared" si="2"/>
        <v>20</v>
      </c>
      <c r="J21" s="65">
        <f>VLOOKUP($A21,'Return Data'!$B$7:$R$2292,13,0)</f>
        <v>43.16</v>
      </c>
      <c r="K21" s="66">
        <f t="shared" si="3"/>
        <v>21</v>
      </c>
      <c r="L21" s="65">
        <f>VLOOKUP($A21,'Return Data'!$B$7:$R$2292,17,0)</f>
        <v>18.785699999999999</v>
      </c>
      <c r="M21" s="66">
        <f t="shared" si="4"/>
        <v>49</v>
      </c>
      <c r="N21" s="65">
        <f>VLOOKUP($A21,'Return Data'!$B$7:$R$2292,14,0)</f>
        <v>14.199400000000001</v>
      </c>
      <c r="O21" s="66">
        <f t="shared" si="5"/>
        <v>49</v>
      </c>
      <c r="P21" s="65">
        <f>VLOOKUP($A21,'Return Data'!$B$7:$R$2292,15,0)</f>
        <v>12.1983</v>
      </c>
      <c r="Q21" s="66">
        <f t="shared" si="6"/>
        <v>43</v>
      </c>
      <c r="R21" s="65">
        <f>VLOOKUP($A21,'Return Data'!$B$7:$R$2292,16,0)</f>
        <v>23.76</v>
      </c>
      <c r="S21" s="67">
        <f t="shared" si="7"/>
        <v>6</v>
      </c>
    </row>
    <row r="22" spans="1:19" x14ac:dyDescent="0.3">
      <c r="A22" s="63" t="s">
        <v>281</v>
      </c>
      <c r="B22" s="64">
        <f>VLOOKUP($A22,'Return Data'!$B$7:$R$2292,3,0)</f>
        <v>44531</v>
      </c>
      <c r="C22" s="65">
        <f>VLOOKUP($A22,'Return Data'!$B$7:$R$2292,4,0)</f>
        <v>55.347900000000003</v>
      </c>
      <c r="D22" s="65">
        <f>VLOOKUP($A22,'Return Data'!$B$7:$R$2292,10,0)</f>
        <v>1.7393000000000001</v>
      </c>
      <c r="E22" s="66">
        <f t="shared" si="0"/>
        <v>34</v>
      </c>
      <c r="F22" s="65">
        <f>VLOOKUP($A22,'Return Data'!$B$7:$R$2292,11,0)</f>
        <v>14.845599999999999</v>
      </c>
      <c r="G22" s="66">
        <f t="shared" si="1"/>
        <v>24</v>
      </c>
      <c r="H22" s="65">
        <f>VLOOKUP($A22,'Return Data'!$B$7:$R$2292,12,0)</f>
        <v>20.688800000000001</v>
      </c>
      <c r="I22" s="66">
        <f t="shared" si="2"/>
        <v>40</v>
      </c>
      <c r="J22" s="65">
        <f>VLOOKUP($A22,'Return Data'!$B$7:$R$2292,13,0)</f>
        <v>36.835799999999999</v>
      </c>
      <c r="K22" s="66">
        <f t="shared" si="3"/>
        <v>41</v>
      </c>
      <c r="L22" s="65">
        <f>VLOOKUP($A22,'Return Data'!$B$7:$R$2292,17,0)</f>
        <v>20.481000000000002</v>
      </c>
      <c r="M22" s="66">
        <f t="shared" si="4"/>
        <v>42</v>
      </c>
      <c r="N22" s="65">
        <f>VLOOKUP($A22,'Return Data'!$B$7:$R$2292,14,0)</f>
        <v>16.6465</v>
      </c>
      <c r="O22" s="66">
        <f t="shared" si="5"/>
        <v>42</v>
      </c>
      <c r="P22" s="65">
        <f>VLOOKUP($A22,'Return Data'!$B$7:$R$2292,15,0)</f>
        <v>14.495900000000001</v>
      </c>
      <c r="Q22" s="66">
        <f t="shared" si="6"/>
        <v>29</v>
      </c>
      <c r="R22" s="65">
        <f>VLOOKUP($A22,'Return Data'!$B$7:$R$2292,16,0)</f>
        <v>12.155900000000001</v>
      </c>
      <c r="S22" s="67">
        <f t="shared" si="7"/>
        <v>48</v>
      </c>
    </row>
    <row r="23" spans="1:19" x14ac:dyDescent="0.3">
      <c r="A23" s="63" t="s">
        <v>282</v>
      </c>
      <c r="B23" s="64">
        <f>VLOOKUP($A23,'Return Data'!$B$7:$R$2292,3,0)</f>
        <v>44531</v>
      </c>
      <c r="C23" s="65">
        <f>VLOOKUP($A23,'Return Data'!$B$7:$R$2292,4,0)</f>
        <v>586.54999999999995</v>
      </c>
      <c r="D23" s="65">
        <f>VLOOKUP($A23,'Return Data'!$B$7:$R$2292,10,0)</f>
        <v>1.3320000000000001</v>
      </c>
      <c r="E23" s="66">
        <f t="shared" si="0"/>
        <v>38</v>
      </c>
      <c r="F23" s="65">
        <f>VLOOKUP($A23,'Return Data'!$B$7:$R$2292,11,0)</f>
        <v>14.665800000000001</v>
      </c>
      <c r="G23" s="66">
        <f t="shared" si="1"/>
        <v>26</v>
      </c>
      <c r="H23" s="65">
        <f>VLOOKUP($A23,'Return Data'!$B$7:$R$2292,12,0)</f>
        <v>21.165500000000002</v>
      </c>
      <c r="I23" s="66">
        <f t="shared" si="2"/>
        <v>31</v>
      </c>
      <c r="J23" s="65">
        <f>VLOOKUP($A23,'Return Data'!$B$7:$R$2292,13,0)</f>
        <v>40.625700000000002</v>
      </c>
      <c r="K23" s="66">
        <f t="shared" si="3"/>
        <v>28</v>
      </c>
      <c r="L23" s="65">
        <f>VLOOKUP($A23,'Return Data'!$B$7:$R$2292,17,0)</f>
        <v>22.845199999999998</v>
      </c>
      <c r="M23" s="66">
        <f t="shared" si="4"/>
        <v>37</v>
      </c>
      <c r="N23" s="65">
        <f>VLOOKUP($A23,'Return Data'!$B$7:$R$2292,14,0)</f>
        <v>18.146599999999999</v>
      </c>
      <c r="O23" s="66">
        <f t="shared" si="5"/>
        <v>32</v>
      </c>
      <c r="P23" s="65">
        <f>VLOOKUP($A23,'Return Data'!$B$7:$R$2292,15,0)</f>
        <v>15.285</v>
      </c>
      <c r="Q23" s="66">
        <f t="shared" si="6"/>
        <v>24</v>
      </c>
      <c r="R23" s="65">
        <f>VLOOKUP($A23,'Return Data'!$B$7:$R$2292,16,0)</f>
        <v>20.0304</v>
      </c>
      <c r="S23" s="67">
        <f t="shared" si="7"/>
        <v>11</v>
      </c>
    </row>
    <row r="24" spans="1:19" x14ac:dyDescent="0.3">
      <c r="A24" s="63" t="s">
        <v>283</v>
      </c>
      <c r="B24" s="64">
        <f>VLOOKUP($A24,'Return Data'!$B$7:$R$2292,3,0)</f>
        <v>44531</v>
      </c>
      <c r="C24" s="65">
        <f>VLOOKUP($A24,'Return Data'!$B$7:$R$2292,4,0)</f>
        <v>15.55</v>
      </c>
      <c r="D24" s="65">
        <f>VLOOKUP($A24,'Return Data'!$B$7:$R$2292,10,0)</f>
        <v>3.1850999999999998</v>
      </c>
      <c r="E24" s="66">
        <f t="shared" si="0"/>
        <v>23</v>
      </c>
      <c r="F24" s="65">
        <f>VLOOKUP($A24,'Return Data'!$B$7:$R$2292,11,0)</f>
        <v>11.951000000000001</v>
      </c>
      <c r="G24" s="66">
        <f t="shared" si="1"/>
        <v>49</v>
      </c>
      <c r="H24" s="65">
        <f>VLOOKUP($A24,'Return Data'!$B$7:$R$2292,12,0)</f>
        <v>15.441700000000001</v>
      </c>
      <c r="I24" s="66">
        <f t="shared" si="2"/>
        <v>56</v>
      </c>
      <c r="J24" s="65">
        <f>VLOOKUP($A24,'Return Data'!$B$7:$R$2292,13,0)</f>
        <v>32.003399999999999</v>
      </c>
      <c r="K24" s="66">
        <f t="shared" si="3"/>
        <v>51</v>
      </c>
      <c r="L24" s="65">
        <f>VLOOKUP($A24,'Return Data'!$B$7:$R$2292,17,0)</f>
        <v>16.870999999999999</v>
      </c>
      <c r="M24" s="66">
        <f t="shared" si="4"/>
        <v>55</v>
      </c>
      <c r="N24" s="65">
        <f>VLOOKUP($A24,'Return Data'!$B$7:$R$2292,14,0)</f>
        <v>15.516</v>
      </c>
      <c r="O24" s="66">
        <f t="shared" si="5"/>
        <v>47</v>
      </c>
      <c r="P24" s="65"/>
      <c r="Q24" s="66"/>
      <c r="R24" s="65">
        <f>VLOOKUP($A24,'Return Data'!$B$7:$R$2292,16,0)</f>
        <v>12.6877</v>
      </c>
      <c r="S24" s="67">
        <f t="shared" si="7"/>
        <v>44</v>
      </c>
    </row>
    <row r="25" spans="1:19" x14ac:dyDescent="0.3">
      <c r="A25" s="63" t="s">
        <v>284</v>
      </c>
      <c r="B25" s="64">
        <f>VLOOKUP($A25,'Return Data'!$B$7:$R$2292,3,0)</f>
        <v>44531</v>
      </c>
      <c r="C25" s="65">
        <f>VLOOKUP($A25,'Return Data'!$B$7:$R$2292,4,0)</f>
        <v>37.340000000000003</v>
      </c>
      <c r="D25" s="65">
        <f>VLOOKUP($A25,'Return Data'!$B$7:$R$2292,10,0)</f>
        <v>0.43030000000000002</v>
      </c>
      <c r="E25" s="66">
        <f t="shared" si="0"/>
        <v>50</v>
      </c>
      <c r="F25" s="65">
        <f>VLOOKUP($A25,'Return Data'!$B$7:$R$2292,11,0)</f>
        <v>11.7629</v>
      </c>
      <c r="G25" s="66">
        <f t="shared" si="1"/>
        <v>50</v>
      </c>
      <c r="H25" s="65">
        <f>VLOOKUP($A25,'Return Data'!$B$7:$R$2292,12,0)</f>
        <v>16.360199999999999</v>
      </c>
      <c r="I25" s="66">
        <f t="shared" si="2"/>
        <v>53</v>
      </c>
      <c r="J25" s="65">
        <f>VLOOKUP($A25,'Return Data'!$B$7:$R$2292,13,0)</f>
        <v>29.383199999999999</v>
      </c>
      <c r="K25" s="66">
        <f t="shared" si="3"/>
        <v>54</v>
      </c>
      <c r="L25" s="65">
        <f>VLOOKUP($A25,'Return Data'!$B$7:$R$2292,17,0)</f>
        <v>15.680099999999999</v>
      </c>
      <c r="M25" s="66">
        <f t="shared" si="4"/>
        <v>58</v>
      </c>
      <c r="N25" s="65">
        <f>VLOOKUP($A25,'Return Data'!$B$7:$R$2292,14,0)</f>
        <v>12.3833</v>
      </c>
      <c r="O25" s="66">
        <f t="shared" si="5"/>
        <v>54</v>
      </c>
      <c r="P25" s="65">
        <f>VLOOKUP($A25,'Return Data'!$B$7:$R$2292,15,0)</f>
        <v>12.9109</v>
      </c>
      <c r="Q25" s="66">
        <f t="shared" si="6"/>
        <v>40</v>
      </c>
      <c r="R25" s="65">
        <f>VLOOKUP($A25,'Return Data'!$B$7:$R$2292,16,0)</f>
        <v>17.360499999999998</v>
      </c>
      <c r="S25" s="67">
        <f t="shared" si="7"/>
        <v>21</v>
      </c>
    </row>
    <row r="26" spans="1:19" x14ac:dyDescent="0.3">
      <c r="A26" s="63" t="s">
        <v>285</v>
      </c>
      <c r="B26" s="64">
        <f>VLOOKUP($A26,'Return Data'!$B$7:$R$2292,3,0)</f>
        <v>44531</v>
      </c>
      <c r="C26" s="65">
        <f>VLOOKUP($A26,'Return Data'!$B$7:$R$2292,4,0)</f>
        <v>93.8</v>
      </c>
      <c r="D26" s="65">
        <f>VLOOKUP($A26,'Return Data'!$B$7:$R$2292,10,0)</f>
        <v>3.9449999999999998</v>
      </c>
      <c r="E26" s="66">
        <f t="shared" si="0"/>
        <v>18</v>
      </c>
      <c r="F26" s="65">
        <f>VLOOKUP($A26,'Return Data'!$B$7:$R$2292,11,0)</f>
        <v>13.422000000000001</v>
      </c>
      <c r="G26" s="66">
        <f t="shared" si="1"/>
        <v>40</v>
      </c>
      <c r="H26" s="65">
        <f>VLOOKUP($A26,'Return Data'!$B$7:$R$2292,12,0)</f>
        <v>23.9757</v>
      </c>
      <c r="I26" s="66">
        <f t="shared" si="2"/>
        <v>21</v>
      </c>
      <c r="J26" s="65">
        <f>VLOOKUP($A26,'Return Data'!$B$7:$R$2292,13,0)</f>
        <v>52.099899999999998</v>
      </c>
      <c r="K26" s="66">
        <f t="shared" si="3"/>
        <v>14</v>
      </c>
      <c r="L26" s="65">
        <f>VLOOKUP($A26,'Return Data'!$B$7:$R$2292,17,0)</f>
        <v>30.238399999999999</v>
      </c>
      <c r="M26" s="66">
        <f t="shared" si="4"/>
        <v>19</v>
      </c>
      <c r="N26" s="65">
        <f>VLOOKUP($A26,'Return Data'!$B$7:$R$2292,14,0)</f>
        <v>20.391400000000001</v>
      </c>
      <c r="O26" s="66">
        <f t="shared" si="5"/>
        <v>24</v>
      </c>
      <c r="P26" s="65">
        <f>VLOOKUP($A26,'Return Data'!$B$7:$R$2292,15,0)</f>
        <v>18.859400000000001</v>
      </c>
      <c r="Q26" s="66">
        <f t="shared" si="6"/>
        <v>8</v>
      </c>
      <c r="R26" s="65">
        <f>VLOOKUP($A26,'Return Data'!$B$7:$R$2292,16,0)</f>
        <v>18.886700000000001</v>
      </c>
      <c r="S26" s="67">
        <f t="shared" si="7"/>
        <v>14</v>
      </c>
    </row>
    <row r="27" spans="1:19" x14ac:dyDescent="0.3">
      <c r="A27" s="63" t="s">
        <v>286</v>
      </c>
      <c r="B27" s="64">
        <f>VLOOKUP($A27,'Return Data'!$B$7:$R$2292,3,0)</f>
        <v>44531</v>
      </c>
      <c r="C27" s="65">
        <f>VLOOKUP($A27,'Return Data'!$B$7:$R$2292,4,0)</f>
        <v>13.23</v>
      </c>
      <c r="D27" s="65">
        <f>VLOOKUP($A27,'Return Data'!$B$7:$R$2292,10,0)</f>
        <v>0.68489999999999995</v>
      </c>
      <c r="E27" s="66">
        <f t="shared" si="0"/>
        <v>44</v>
      </c>
      <c r="F27" s="65">
        <f>VLOOKUP($A27,'Return Data'!$B$7:$R$2292,11,0)</f>
        <v>11.176500000000001</v>
      </c>
      <c r="G27" s="66">
        <f t="shared" si="1"/>
        <v>56</v>
      </c>
      <c r="H27" s="65">
        <f>VLOOKUP($A27,'Return Data'!$B$7:$R$2292,12,0)</f>
        <v>15.5459</v>
      </c>
      <c r="I27" s="66">
        <f t="shared" si="2"/>
        <v>55</v>
      </c>
      <c r="J27" s="65">
        <f>VLOOKUP($A27,'Return Data'!$B$7:$R$2292,13,0)</f>
        <v>25.880099999999999</v>
      </c>
      <c r="K27" s="66">
        <f t="shared" si="3"/>
        <v>56</v>
      </c>
      <c r="L27" s="65">
        <f>VLOOKUP($A27,'Return Data'!$B$7:$R$2292,17,0)</f>
        <v>14.727600000000001</v>
      </c>
      <c r="M27" s="66">
        <f t="shared" si="4"/>
        <v>59</v>
      </c>
      <c r="N27" s="65">
        <f>VLOOKUP($A27,'Return Data'!$B$7:$R$2292,14,0)</f>
        <v>12.6449</v>
      </c>
      <c r="O27" s="66">
        <f t="shared" si="5"/>
        <v>53</v>
      </c>
      <c r="P27" s="65"/>
      <c r="Q27" s="66"/>
      <c r="R27" s="65">
        <f>VLOOKUP($A27,'Return Data'!$B$7:$R$2292,16,0)</f>
        <v>7.3842999999999996</v>
      </c>
      <c r="S27" s="67">
        <f t="shared" si="7"/>
        <v>61</v>
      </c>
    </row>
    <row r="28" spans="1:19" x14ac:dyDescent="0.3">
      <c r="A28" s="63" t="s">
        <v>287</v>
      </c>
      <c r="B28" s="64">
        <f>VLOOKUP($A28,'Return Data'!$B$7:$R$2292,3,0)</f>
        <v>44531</v>
      </c>
      <c r="C28" s="65">
        <f>VLOOKUP($A28,'Return Data'!$B$7:$R$2292,4,0)</f>
        <v>83.01</v>
      </c>
      <c r="D28" s="65">
        <f>VLOOKUP($A28,'Return Data'!$B$7:$R$2292,10,0)</f>
        <v>4.0747</v>
      </c>
      <c r="E28" s="66">
        <f t="shared" si="0"/>
        <v>16</v>
      </c>
      <c r="F28" s="65">
        <f>VLOOKUP($A28,'Return Data'!$B$7:$R$2292,11,0)</f>
        <v>13.9778</v>
      </c>
      <c r="G28" s="66">
        <f t="shared" si="1"/>
        <v>31</v>
      </c>
      <c r="H28" s="65">
        <f>VLOOKUP($A28,'Return Data'!$B$7:$R$2292,12,0)</f>
        <v>22.037600000000001</v>
      </c>
      <c r="I28" s="66">
        <f t="shared" si="2"/>
        <v>26</v>
      </c>
      <c r="J28" s="65">
        <f>VLOOKUP($A28,'Return Data'!$B$7:$R$2292,13,0)</f>
        <v>38.165799999999997</v>
      </c>
      <c r="K28" s="66">
        <f t="shared" si="3"/>
        <v>39</v>
      </c>
      <c r="L28" s="65">
        <f>VLOOKUP($A28,'Return Data'!$B$7:$R$2292,17,0)</f>
        <v>24.87</v>
      </c>
      <c r="M28" s="66">
        <f t="shared" si="4"/>
        <v>26</v>
      </c>
      <c r="N28" s="65">
        <f>VLOOKUP($A28,'Return Data'!$B$7:$R$2292,14,0)</f>
        <v>19.0503</v>
      </c>
      <c r="O28" s="66">
        <f t="shared" si="5"/>
        <v>29</v>
      </c>
      <c r="P28" s="65">
        <f>VLOOKUP($A28,'Return Data'!$B$7:$R$2292,15,0)</f>
        <v>17.567699999999999</v>
      </c>
      <c r="Q28" s="66">
        <f t="shared" si="6"/>
        <v>12</v>
      </c>
      <c r="R28" s="65">
        <f>VLOOKUP($A28,'Return Data'!$B$7:$R$2292,16,0)</f>
        <v>15.224600000000001</v>
      </c>
      <c r="S28" s="67">
        <f t="shared" si="7"/>
        <v>33</v>
      </c>
    </row>
    <row r="29" spans="1:19" x14ac:dyDescent="0.3">
      <c r="A29" s="63" t="s">
        <v>288</v>
      </c>
      <c r="B29" s="64">
        <f>VLOOKUP($A29,'Return Data'!$B$7:$R$2292,3,0)</f>
        <v>44531</v>
      </c>
      <c r="C29" s="65">
        <f>VLOOKUP($A29,'Return Data'!$B$7:$R$2292,4,0)</f>
        <v>14.123200000000001</v>
      </c>
      <c r="D29" s="65">
        <f>VLOOKUP($A29,'Return Data'!$B$7:$R$2292,10,0)</f>
        <v>-2.6248</v>
      </c>
      <c r="E29" s="66">
        <f t="shared" si="0"/>
        <v>61</v>
      </c>
      <c r="F29" s="65">
        <f>VLOOKUP($A29,'Return Data'!$B$7:$R$2292,11,0)</f>
        <v>1.4408000000000001</v>
      </c>
      <c r="G29" s="66">
        <f t="shared" si="1"/>
        <v>61</v>
      </c>
      <c r="H29" s="65">
        <f>VLOOKUP($A29,'Return Data'!$B$7:$R$2292,12,0)</f>
        <v>9.4057999999999993</v>
      </c>
      <c r="I29" s="66">
        <f t="shared" si="2"/>
        <v>59</v>
      </c>
      <c r="J29" s="65">
        <f>VLOOKUP($A29,'Return Data'!$B$7:$R$2292,13,0)</f>
        <v>25.566299999999998</v>
      </c>
      <c r="K29" s="66">
        <f t="shared" si="3"/>
        <v>58</v>
      </c>
      <c r="L29" s="65">
        <f>VLOOKUP($A29,'Return Data'!$B$7:$R$2292,17,0)</f>
        <v>15.8902</v>
      </c>
      <c r="M29" s="66">
        <f t="shared" si="4"/>
        <v>57</v>
      </c>
      <c r="N29" s="65"/>
      <c r="O29" s="66"/>
      <c r="P29" s="65"/>
      <c r="Q29" s="66"/>
      <c r="R29" s="65">
        <f>VLOOKUP($A29,'Return Data'!$B$7:$R$2292,16,0)</f>
        <v>17.655899999999999</v>
      </c>
      <c r="S29" s="67">
        <f t="shared" si="7"/>
        <v>19</v>
      </c>
    </row>
    <row r="30" spans="1:19" x14ac:dyDescent="0.3">
      <c r="A30" s="63" t="s">
        <v>289</v>
      </c>
      <c r="B30" s="64">
        <f>VLOOKUP($A30,'Return Data'!$B$7:$R$2292,3,0)</f>
        <v>44531</v>
      </c>
      <c r="C30" s="65">
        <f>VLOOKUP($A30,'Return Data'!$B$7:$R$2292,4,0)</f>
        <v>28.3673</v>
      </c>
      <c r="D30" s="65">
        <f>VLOOKUP($A30,'Return Data'!$B$7:$R$2292,10,0)</f>
        <v>2.6213000000000002</v>
      </c>
      <c r="E30" s="66">
        <f t="shared" si="0"/>
        <v>27</v>
      </c>
      <c r="F30" s="65">
        <f>VLOOKUP($A30,'Return Data'!$B$7:$R$2292,11,0)</f>
        <v>15.7499</v>
      </c>
      <c r="G30" s="66">
        <f t="shared" si="1"/>
        <v>22</v>
      </c>
      <c r="H30" s="65">
        <f>VLOOKUP($A30,'Return Data'!$B$7:$R$2292,12,0)</f>
        <v>20.9481</v>
      </c>
      <c r="I30" s="66">
        <f t="shared" si="2"/>
        <v>37</v>
      </c>
      <c r="J30" s="65">
        <f>VLOOKUP($A30,'Return Data'!$B$7:$R$2292,13,0)</f>
        <v>38.186999999999998</v>
      </c>
      <c r="K30" s="66">
        <f t="shared" si="3"/>
        <v>38</v>
      </c>
      <c r="L30" s="65">
        <f>VLOOKUP($A30,'Return Data'!$B$7:$R$2292,17,0)</f>
        <v>24.837199999999999</v>
      </c>
      <c r="M30" s="66">
        <f t="shared" si="4"/>
        <v>28</v>
      </c>
      <c r="N30" s="65">
        <f>VLOOKUP($A30,'Return Data'!$B$7:$R$2292,14,0)</f>
        <v>21.041799999999999</v>
      </c>
      <c r="O30" s="66">
        <f t="shared" si="5"/>
        <v>20</v>
      </c>
      <c r="P30" s="65">
        <f>VLOOKUP($A30,'Return Data'!$B$7:$R$2292,15,0)</f>
        <v>18.683499999999999</v>
      </c>
      <c r="Q30" s="66">
        <f t="shared" si="6"/>
        <v>11</v>
      </c>
      <c r="R30" s="65">
        <f>VLOOKUP($A30,'Return Data'!$B$7:$R$2292,16,0)</f>
        <v>7.92</v>
      </c>
      <c r="S30" s="67">
        <f t="shared" si="7"/>
        <v>60</v>
      </c>
    </row>
    <row r="31" spans="1:19" x14ac:dyDescent="0.3">
      <c r="A31" s="63" t="s">
        <v>290</v>
      </c>
      <c r="B31" s="64">
        <f>VLOOKUP($A31,'Return Data'!$B$7:$R$2292,3,0)</f>
        <v>44531</v>
      </c>
      <c r="C31" s="65">
        <f>VLOOKUP($A31,'Return Data'!$B$7:$R$2292,4,0)</f>
        <v>70.966999999999999</v>
      </c>
      <c r="D31" s="65">
        <f>VLOOKUP($A31,'Return Data'!$B$7:$R$2292,10,0)</f>
        <v>2.6053999999999999</v>
      </c>
      <c r="E31" s="66">
        <f t="shared" si="0"/>
        <v>28</v>
      </c>
      <c r="F31" s="65">
        <f>VLOOKUP($A31,'Return Data'!$B$7:$R$2292,11,0)</f>
        <v>13.454599999999999</v>
      </c>
      <c r="G31" s="66">
        <f t="shared" si="1"/>
        <v>38</v>
      </c>
      <c r="H31" s="65">
        <f>VLOOKUP($A31,'Return Data'!$B$7:$R$2292,12,0)</f>
        <v>21.126799999999999</v>
      </c>
      <c r="I31" s="66">
        <f t="shared" si="2"/>
        <v>33</v>
      </c>
      <c r="J31" s="65">
        <f>VLOOKUP($A31,'Return Data'!$B$7:$R$2292,13,0)</f>
        <v>38.501899999999999</v>
      </c>
      <c r="K31" s="66">
        <f t="shared" si="3"/>
        <v>37</v>
      </c>
      <c r="L31" s="65">
        <f>VLOOKUP($A31,'Return Data'!$B$7:$R$2292,17,0)</f>
        <v>23.71</v>
      </c>
      <c r="M31" s="66">
        <f t="shared" si="4"/>
        <v>33</v>
      </c>
      <c r="N31" s="65">
        <f>VLOOKUP($A31,'Return Data'!$B$7:$R$2292,14,0)</f>
        <v>19.921099999999999</v>
      </c>
      <c r="O31" s="66">
        <f t="shared" si="5"/>
        <v>27</v>
      </c>
      <c r="P31" s="65">
        <f>VLOOKUP($A31,'Return Data'!$B$7:$R$2292,15,0)</f>
        <v>16.752099999999999</v>
      </c>
      <c r="Q31" s="66">
        <f t="shared" si="6"/>
        <v>16</v>
      </c>
      <c r="R31" s="65">
        <f>VLOOKUP($A31,'Return Data'!$B$7:$R$2292,16,0)</f>
        <v>13.0009</v>
      </c>
      <c r="S31" s="67">
        <f t="shared" si="7"/>
        <v>42</v>
      </c>
    </row>
    <row r="32" spans="1:19" x14ac:dyDescent="0.3">
      <c r="A32" s="63" t="s">
        <v>291</v>
      </c>
      <c r="B32" s="64">
        <f>VLOOKUP($A32,'Return Data'!$B$7:$R$2292,3,0)</f>
        <v>44531</v>
      </c>
      <c r="C32" s="65">
        <f>VLOOKUP($A32,'Return Data'!$B$7:$R$2292,4,0)</f>
        <v>78.837000000000003</v>
      </c>
      <c r="D32" s="65">
        <f>VLOOKUP($A32,'Return Data'!$B$7:$R$2292,10,0)</f>
        <v>0.54710000000000003</v>
      </c>
      <c r="E32" s="66">
        <f t="shared" si="0"/>
        <v>47</v>
      </c>
      <c r="F32" s="65">
        <f>VLOOKUP($A32,'Return Data'!$B$7:$R$2292,11,0)</f>
        <v>11.224399999999999</v>
      </c>
      <c r="G32" s="66">
        <f t="shared" si="1"/>
        <v>55</v>
      </c>
      <c r="H32" s="65">
        <f>VLOOKUP($A32,'Return Data'!$B$7:$R$2292,12,0)</f>
        <v>18.212399999999999</v>
      </c>
      <c r="I32" s="66">
        <f t="shared" si="2"/>
        <v>47</v>
      </c>
      <c r="J32" s="65">
        <f>VLOOKUP($A32,'Return Data'!$B$7:$R$2292,13,0)</f>
        <v>31.874099999999999</v>
      </c>
      <c r="K32" s="66">
        <f t="shared" si="3"/>
        <v>52</v>
      </c>
      <c r="L32" s="65">
        <f>VLOOKUP($A32,'Return Data'!$B$7:$R$2292,17,0)</f>
        <v>19.500299999999999</v>
      </c>
      <c r="M32" s="66">
        <f t="shared" si="4"/>
        <v>46</v>
      </c>
      <c r="N32" s="65">
        <f>VLOOKUP($A32,'Return Data'!$B$7:$R$2292,14,0)</f>
        <v>13.819800000000001</v>
      </c>
      <c r="O32" s="66">
        <f t="shared" si="5"/>
        <v>51</v>
      </c>
      <c r="P32" s="65">
        <f>VLOOKUP($A32,'Return Data'!$B$7:$R$2292,15,0)</f>
        <v>14.0054</v>
      </c>
      <c r="Q32" s="66">
        <f t="shared" si="6"/>
        <v>34</v>
      </c>
      <c r="R32" s="65">
        <f>VLOOKUP($A32,'Return Data'!$B$7:$R$2292,16,0)</f>
        <v>13.9892</v>
      </c>
      <c r="S32" s="67">
        <f t="shared" si="7"/>
        <v>40</v>
      </c>
    </row>
    <row r="33" spans="1:19" x14ac:dyDescent="0.3">
      <c r="A33" s="63" t="s">
        <v>2025</v>
      </c>
      <c r="B33" s="64">
        <f>VLOOKUP($A33,'Return Data'!$B$7:$R$2292,3,0)</f>
        <v>44531</v>
      </c>
      <c r="C33" s="65">
        <f>VLOOKUP($A33,'Return Data'!$B$7:$R$2292,4,0)</f>
        <v>98.871499999999997</v>
      </c>
      <c r="D33" s="65">
        <f>VLOOKUP($A33,'Return Data'!$B$7:$R$2292,10,0)</f>
        <v>0.82779999999999998</v>
      </c>
      <c r="E33" s="66">
        <f t="shared" si="0"/>
        <v>42</v>
      </c>
      <c r="F33" s="65">
        <f>VLOOKUP($A33,'Return Data'!$B$7:$R$2292,11,0)</f>
        <v>14.723800000000001</v>
      </c>
      <c r="G33" s="66">
        <f t="shared" si="1"/>
        <v>25</v>
      </c>
      <c r="H33" s="65">
        <f>VLOOKUP($A33,'Return Data'!$B$7:$R$2292,12,0)</f>
        <v>21.125399999999999</v>
      </c>
      <c r="I33" s="66">
        <f t="shared" si="2"/>
        <v>34</v>
      </c>
      <c r="J33" s="65">
        <f>VLOOKUP($A33,'Return Data'!$B$7:$R$2292,13,0)</f>
        <v>32.477499999999999</v>
      </c>
      <c r="K33" s="66">
        <f t="shared" si="3"/>
        <v>50</v>
      </c>
      <c r="L33" s="65">
        <f>VLOOKUP($A33,'Return Data'!$B$7:$R$2292,17,0)</f>
        <v>17.153199999999998</v>
      </c>
      <c r="M33" s="66">
        <f t="shared" si="4"/>
        <v>54</v>
      </c>
      <c r="N33" s="65">
        <f>VLOOKUP($A33,'Return Data'!$B$7:$R$2292,14,0)</f>
        <v>15.5345</v>
      </c>
      <c r="O33" s="66">
        <f t="shared" si="5"/>
        <v>46</v>
      </c>
      <c r="P33" s="65">
        <f>VLOOKUP($A33,'Return Data'!$B$7:$R$2292,15,0)</f>
        <v>15.1683</v>
      </c>
      <c r="Q33" s="66">
        <f t="shared" si="6"/>
        <v>25</v>
      </c>
      <c r="R33" s="65">
        <f>VLOOKUP($A33,'Return Data'!$B$7:$R$2292,16,0)</f>
        <v>10.005100000000001</v>
      </c>
      <c r="S33" s="67">
        <f t="shared" si="7"/>
        <v>56</v>
      </c>
    </row>
    <row r="34" spans="1:19" x14ac:dyDescent="0.3">
      <c r="A34" s="63" t="s">
        <v>435</v>
      </c>
      <c r="B34" s="64">
        <f>VLOOKUP($A34,'Return Data'!$B$7:$R$2292,3,0)</f>
        <v>44531</v>
      </c>
      <c r="C34" s="65">
        <f>VLOOKUP($A34,'Return Data'!$B$7:$R$2292,4,0)</f>
        <v>18.303599999999999</v>
      </c>
      <c r="D34" s="65">
        <f>VLOOKUP($A34,'Return Data'!$B$7:$R$2292,10,0)</f>
        <v>0.50790000000000002</v>
      </c>
      <c r="E34" s="66">
        <f t="shared" si="0"/>
        <v>48</v>
      </c>
      <c r="F34" s="65">
        <f>VLOOKUP($A34,'Return Data'!$B$7:$R$2292,11,0)</f>
        <v>14.227600000000001</v>
      </c>
      <c r="G34" s="66">
        <f t="shared" si="1"/>
        <v>30</v>
      </c>
      <c r="H34" s="65">
        <f>VLOOKUP($A34,'Return Data'!$B$7:$R$2292,12,0)</f>
        <v>23.6145</v>
      </c>
      <c r="I34" s="66">
        <f t="shared" si="2"/>
        <v>23</v>
      </c>
      <c r="J34" s="65">
        <f>VLOOKUP($A34,'Return Data'!$B$7:$R$2292,13,0)</f>
        <v>44.9893</v>
      </c>
      <c r="K34" s="66">
        <f t="shared" si="3"/>
        <v>18</v>
      </c>
      <c r="L34" s="65">
        <f>VLOOKUP($A34,'Return Data'!$B$7:$R$2292,17,0)</f>
        <v>24.340599999999998</v>
      </c>
      <c r="M34" s="66">
        <f t="shared" si="4"/>
        <v>30</v>
      </c>
      <c r="N34" s="65">
        <f>VLOOKUP($A34,'Return Data'!$B$7:$R$2292,14,0)</f>
        <v>17.729800000000001</v>
      </c>
      <c r="O34" s="66">
        <f t="shared" si="5"/>
        <v>35</v>
      </c>
      <c r="P34" s="65">
        <f>VLOOKUP($A34,'Return Data'!$B$7:$R$2292,15,0)</f>
        <v>12.706</v>
      </c>
      <c r="Q34" s="66">
        <f t="shared" si="6"/>
        <v>41</v>
      </c>
      <c r="R34" s="65">
        <f>VLOOKUP($A34,'Return Data'!$B$7:$R$2292,16,0)</f>
        <v>12.5236</v>
      </c>
      <c r="S34" s="67">
        <f t="shared" si="7"/>
        <v>45</v>
      </c>
    </row>
    <row r="35" spans="1:19" x14ac:dyDescent="0.3">
      <c r="A35" s="63" t="s">
        <v>294</v>
      </c>
      <c r="B35" s="64">
        <f>VLOOKUP($A35,'Return Data'!$B$7:$R$2292,3,0)</f>
        <v>44531</v>
      </c>
      <c r="C35" s="65">
        <f>VLOOKUP($A35,'Return Data'!$B$7:$R$2292,4,0)</f>
        <v>30.814</v>
      </c>
      <c r="D35" s="65">
        <f>VLOOKUP($A35,'Return Data'!$B$7:$R$2292,10,0)</f>
        <v>1.2087000000000001</v>
      </c>
      <c r="E35" s="66">
        <f t="shared" si="0"/>
        <v>39</v>
      </c>
      <c r="F35" s="65">
        <f>VLOOKUP($A35,'Return Data'!$B$7:$R$2292,11,0)</f>
        <v>12.8925</v>
      </c>
      <c r="G35" s="66">
        <f t="shared" si="1"/>
        <v>44</v>
      </c>
      <c r="H35" s="65">
        <f>VLOOKUP($A35,'Return Data'!$B$7:$R$2292,12,0)</f>
        <v>21.2577</v>
      </c>
      <c r="I35" s="66">
        <f t="shared" si="2"/>
        <v>30</v>
      </c>
      <c r="J35" s="65">
        <f>VLOOKUP($A35,'Return Data'!$B$7:$R$2292,13,0)</f>
        <v>40.344299999999997</v>
      </c>
      <c r="K35" s="66">
        <f t="shared" si="3"/>
        <v>29</v>
      </c>
      <c r="L35" s="65">
        <f>VLOOKUP($A35,'Return Data'!$B$7:$R$2292,17,0)</f>
        <v>27.444199999999999</v>
      </c>
      <c r="M35" s="66">
        <f t="shared" si="4"/>
        <v>20</v>
      </c>
      <c r="N35" s="65">
        <f>VLOOKUP($A35,'Return Data'!$B$7:$R$2292,14,0)</f>
        <v>22.857299999999999</v>
      </c>
      <c r="O35" s="66">
        <f t="shared" si="5"/>
        <v>12</v>
      </c>
      <c r="P35" s="65">
        <f>VLOOKUP($A35,'Return Data'!$B$7:$R$2292,15,0)</f>
        <v>21.3886</v>
      </c>
      <c r="Q35" s="66">
        <f t="shared" si="6"/>
        <v>4</v>
      </c>
      <c r="R35" s="65">
        <f>VLOOKUP($A35,'Return Data'!$B$7:$R$2292,16,0)</f>
        <v>20.892299999999999</v>
      </c>
      <c r="S35" s="67">
        <f t="shared" si="7"/>
        <v>9</v>
      </c>
    </row>
    <row r="36" spans="1:19" x14ac:dyDescent="0.3">
      <c r="A36" s="63" t="s">
        <v>295</v>
      </c>
      <c r="B36" s="64">
        <f>VLOOKUP($A36,'Return Data'!$B$7:$R$2292,3,0)</f>
        <v>44531</v>
      </c>
      <c r="C36" s="65">
        <f>VLOOKUP($A36,'Return Data'!$B$7:$R$2292,4,0)</f>
        <v>26.596499999999999</v>
      </c>
      <c r="D36" s="65">
        <f>VLOOKUP($A36,'Return Data'!$B$7:$R$2292,10,0)</f>
        <v>-2.2086999999999999</v>
      </c>
      <c r="E36" s="66">
        <f t="shared" si="0"/>
        <v>60</v>
      </c>
      <c r="F36" s="65">
        <f>VLOOKUP($A36,'Return Data'!$B$7:$R$2292,11,0)</f>
        <v>13.83</v>
      </c>
      <c r="G36" s="66">
        <f t="shared" si="1"/>
        <v>35</v>
      </c>
      <c r="H36" s="65">
        <f>VLOOKUP($A36,'Return Data'!$B$7:$R$2292,12,0)</f>
        <v>19.996500000000001</v>
      </c>
      <c r="I36" s="66">
        <f t="shared" si="2"/>
        <v>43</v>
      </c>
      <c r="J36" s="65">
        <f>VLOOKUP($A36,'Return Data'!$B$7:$R$2292,13,0)</f>
        <v>39.3735</v>
      </c>
      <c r="K36" s="66">
        <f t="shared" si="3"/>
        <v>35</v>
      </c>
      <c r="L36" s="65">
        <f>VLOOKUP($A36,'Return Data'!$B$7:$R$2292,17,0)</f>
        <v>19.691199999999998</v>
      </c>
      <c r="M36" s="66">
        <f t="shared" si="4"/>
        <v>44</v>
      </c>
      <c r="N36" s="65">
        <f>VLOOKUP($A36,'Return Data'!$B$7:$R$2292,14,0)</f>
        <v>17.0992</v>
      </c>
      <c r="O36" s="66">
        <f t="shared" si="5"/>
        <v>38</v>
      </c>
      <c r="P36" s="65">
        <f>VLOOKUP($A36,'Return Data'!$B$7:$R$2292,15,0)</f>
        <v>15.854699999999999</v>
      </c>
      <c r="Q36" s="66">
        <f t="shared" si="6"/>
        <v>22</v>
      </c>
      <c r="R36" s="65">
        <f>VLOOKUP($A36,'Return Data'!$B$7:$R$2292,16,0)</f>
        <v>15.3124</v>
      </c>
      <c r="S36" s="67">
        <f t="shared" si="7"/>
        <v>32</v>
      </c>
    </row>
    <row r="37" spans="1:19" x14ac:dyDescent="0.3">
      <c r="A37" s="63" t="s">
        <v>2008</v>
      </c>
      <c r="B37" s="64">
        <f>VLOOKUP($A37,'Return Data'!$B$7:$R$2292,3,0)</f>
        <v>44531</v>
      </c>
      <c r="C37" s="65">
        <f>VLOOKUP($A37,'Return Data'!$B$7:$R$2292,4,0)</f>
        <v>20.407</v>
      </c>
      <c r="D37" s="65">
        <f>VLOOKUP($A37,'Return Data'!$B$7:$R$2292,10,0)</f>
        <v>3.0266000000000002</v>
      </c>
      <c r="E37" s="66">
        <f t="shared" si="0"/>
        <v>25</v>
      </c>
      <c r="F37" s="65">
        <f>VLOOKUP($A37,'Return Data'!$B$7:$R$2292,11,0)</f>
        <v>13.8644</v>
      </c>
      <c r="G37" s="66">
        <f t="shared" si="1"/>
        <v>34</v>
      </c>
      <c r="H37" s="65">
        <f>VLOOKUP($A37,'Return Data'!$B$7:$R$2292,12,0)</f>
        <v>17.599900000000002</v>
      </c>
      <c r="I37" s="66">
        <f t="shared" si="2"/>
        <v>49</v>
      </c>
      <c r="J37" s="65">
        <f>VLOOKUP($A37,'Return Data'!$B$7:$R$2292,13,0)</f>
        <v>32.659399999999998</v>
      </c>
      <c r="K37" s="66">
        <f t="shared" si="3"/>
        <v>49</v>
      </c>
      <c r="L37" s="65">
        <f>VLOOKUP($A37,'Return Data'!$B$7:$R$2292,17,0)</f>
        <v>17.177900000000001</v>
      </c>
      <c r="M37" s="66">
        <f t="shared" si="4"/>
        <v>53</v>
      </c>
      <c r="N37" s="65">
        <f>VLOOKUP($A37,'Return Data'!$B$7:$R$2292,14,0)</f>
        <v>14.1973</v>
      </c>
      <c r="O37" s="66">
        <f t="shared" si="5"/>
        <v>50</v>
      </c>
      <c r="P37" s="65">
        <f>VLOOKUP($A37,'Return Data'!$B$7:$R$2292,15,0)</f>
        <v>13.1793</v>
      </c>
      <c r="Q37" s="66">
        <f t="shared" si="6"/>
        <v>37</v>
      </c>
      <c r="R37" s="65">
        <f>VLOOKUP($A37,'Return Data'!$B$7:$R$2292,16,0)</f>
        <v>12.791</v>
      </c>
      <c r="S37" s="67">
        <f t="shared" si="7"/>
        <v>43</v>
      </c>
    </row>
    <row r="38" spans="1:19" x14ac:dyDescent="0.3">
      <c r="A38" s="63" t="s">
        <v>296</v>
      </c>
      <c r="B38" s="64">
        <f>VLOOKUP($A38,'Return Data'!$B$7:$R$2292,3,0)</f>
        <v>44531</v>
      </c>
      <c r="C38" s="65">
        <f>VLOOKUP($A38,'Return Data'!$B$7:$R$2292,4,0)</f>
        <v>75.578500000000005</v>
      </c>
      <c r="D38" s="65">
        <f>VLOOKUP($A38,'Return Data'!$B$7:$R$2292,10,0)</f>
        <v>1.1402000000000001</v>
      </c>
      <c r="E38" s="66">
        <f t="shared" si="0"/>
        <v>40</v>
      </c>
      <c r="F38" s="65">
        <f>VLOOKUP($A38,'Return Data'!$B$7:$R$2292,11,0)</f>
        <v>13.82</v>
      </c>
      <c r="G38" s="66">
        <f t="shared" si="1"/>
        <v>36</v>
      </c>
      <c r="H38" s="65">
        <f>VLOOKUP($A38,'Return Data'!$B$7:$R$2292,12,0)</f>
        <v>20.727399999999999</v>
      </c>
      <c r="I38" s="66">
        <f t="shared" si="2"/>
        <v>39</v>
      </c>
      <c r="J38" s="65">
        <f>VLOOKUP($A38,'Return Data'!$B$7:$R$2292,13,0)</f>
        <v>45.547899999999998</v>
      </c>
      <c r="K38" s="66">
        <f t="shared" si="3"/>
        <v>17</v>
      </c>
      <c r="L38" s="65">
        <f>VLOOKUP($A38,'Return Data'!$B$7:$R$2292,17,0)</f>
        <v>17.426200000000001</v>
      </c>
      <c r="M38" s="66">
        <f t="shared" si="4"/>
        <v>52</v>
      </c>
      <c r="N38" s="65">
        <f>VLOOKUP($A38,'Return Data'!$B$7:$R$2292,14,0)</f>
        <v>12.0502</v>
      </c>
      <c r="O38" s="66">
        <f t="shared" si="5"/>
        <v>55</v>
      </c>
      <c r="P38" s="65">
        <f>VLOOKUP($A38,'Return Data'!$B$7:$R$2292,15,0)</f>
        <v>9.4789999999999992</v>
      </c>
      <c r="Q38" s="66">
        <f t="shared" si="6"/>
        <v>45</v>
      </c>
      <c r="R38" s="65">
        <f>VLOOKUP($A38,'Return Data'!$B$7:$R$2292,16,0)</f>
        <v>13.293200000000001</v>
      </c>
      <c r="S38" s="67">
        <f t="shared" si="7"/>
        <v>41</v>
      </c>
    </row>
    <row r="39" spans="1:19" x14ac:dyDescent="0.3">
      <c r="A39" s="63" t="s">
        <v>297</v>
      </c>
      <c r="B39" s="64">
        <f>VLOOKUP($A39,'Return Data'!$B$7:$R$2292,3,0)</f>
        <v>44531</v>
      </c>
      <c r="C39" s="65">
        <f>VLOOKUP($A39,'Return Data'!$B$7:$R$2292,4,0)</f>
        <v>18.307700000000001</v>
      </c>
      <c r="D39" s="65">
        <f>VLOOKUP($A39,'Return Data'!$B$7:$R$2292,10,0)</f>
        <v>4.3357999999999999</v>
      </c>
      <c r="E39" s="66">
        <f t="shared" si="0"/>
        <v>14</v>
      </c>
      <c r="F39" s="65">
        <f>VLOOKUP($A39,'Return Data'!$B$7:$R$2292,11,0)</f>
        <v>16.058800000000002</v>
      </c>
      <c r="G39" s="66">
        <f t="shared" si="1"/>
        <v>20</v>
      </c>
      <c r="H39" s="65">
        <f>VLOOKUP($A39,'Return Data'!$B$7:$R$2292,12,0)</f>
        <v>27.011600000000001</v>
      </c>
      <c r="I39" s="66">
        <f t="shared" si="2"/>
        <v>17</v>
      </c>
      <c r="J39" s="65">
        <f>VLOOKUP($A39,'Return Data'!$B$7:$R$2292,13,0)</f>
        <v>39.433100000000003</v>
      </c>
      <c r="K39" s="66">
        <f t="shared" si="3"/>
        <v>33</v>
      </c>
      <c r="L39" s="65">
        <f>VLOOKUP($A39,'Return Data'!$B$7:$R$2292,17,0)</f>
        <v>30.432300000000001</v>
      </c>
      <c r="M39" s="66">
        <f t="shared" si="4"/>
        <v>17</v>
      </c>
      <c r="N39" s="65"/>
      <c r="O39" s="66"/>
      <c r="P39" s="65"/>
      <c r="Q39" s="66"/>
      <c r="R39" s="65">
        <f>VLOOKUP($A39,'Return Data'!$B$7:$R$2292,16,0)</f>
        <v>29.222200000000001</v>
      </c>
      <c r="S39" s="67">
        <f t="shared" si="7"/>
        <v>1</v>
      </c>
    </row>
    <row r="40" spans="1:19" x14ac:dyDescent="0.3">
      <c r="A40" s="63" t="s">
        <v>298</v>
      </c>
      <c r="B40" s="64">
        <f>VLOOKUP($A40,'Return Data'!$B$7:$R$2292,3,0)</f>
        <v>44531</v>
      </c>
      <c r="C40" s="65">
        <f>VLOOKUP($A40,'Return Data'!$B$7:$R$2292,4,0)</f>
        <v>23.14</v>
      </c>
      <c r="D40" s="65">
        <f>VLOOKUP($A40,'Return Data'!$B$7:$R$2292,10,0)</f>
        <v>3.6274000000000002</v>
      </c>
      <c r="E40" s="66">
        <f t="shared" ref="E40:E68" si="8">RANK(D40,D$8:D$68,0)</f>
        <v>19</v>
      </c>
      <c r="F40" s="65">
        <f>VLOOKUP($A40,'Return Data'!$B$7:$R$2292,11,0)</f>
        <v>13.3758</v>
      </c>
      <c r="G40" s="66">
        <f t="shared" si="1"/>
        <v>41</v>
      </c>
      <c r="H40" s="65">
        <f>VLOOKUP($A40,'Return Data'!$B$7:$R$2292,12,0)</f>
        <v>23.875800000000002</v>
      </c>
      <c r="I40" s="66">
        <f t="shared" si="2"/>
        <v>22</v>
      </c>
      <c r="J40" s="65">
        <f>VLOOKUP($A40,'Return Data'!$B$7:$R$2292,13,0)</f>
        <v>43.726700000000001</v>
      </c>
      <c r="K40" s="66">
        <f t="shared" si="3"/>
        <v>20</v>
      </c>
      <c r="L40" s="65">
        <f>VLOOKUP($A40,'Return Data'!$B$7:$R$2292,17,0)</f>
        <v>25.476299999999998</v>
      </c>
      <c r="M40" s="66">
        <f t="shared" si="4"/>
        <v>24</v>
      </c>
      <c r="N40" s="65">
        <f>VLOOKUP($A40,'Return Data'!$B$7:$R$2292,14,0)</f>
        <v>19.344200000000001</v>
      </c>
      <c r="O40" s="66">
        <f t="shared" si="5"/>
        <v>28</v>
      </c>
      <c r="P40" s="65">
        <f>VLOOKUP($A40,'Return Data'!$B$7:$R$2292,15,0)</f>
        <v>16.999700000000001</v>
      </c>
      <c r="Q40" s="66">
        <f t="shared" si="6"/>
        <v>14</v>
      </c>
      <c r="R40" s="65">
        <f>VLOOKUP($A40,'Return Data'!$B$7:$R$2292,16,0)</f>
        <v>15.066800000000001</v>
      </c>
      <c r="S40" s="67">
        <f t="shared" si="7"/>
        <v>36</v>
      </c>
    </row>
    <row r="41" spans="1:19" x14ac:dyDescent="0.3">
      <c r="A41" s="63" t="s">
        <v>299</v>
      </c>
      <c r="B41" s="64">
        <f>VLOOKUP($A41,'Return Data'!$B$7:$R$2292,3,0)</f>
        <v>44531</v>
      </c>
      <c r="C41" s="65">
        <f>VLOOKUP($A41,'Return Data'!$B$7:$R$2292,4,0)</f>
        <v>894.38518690465605</v>
      </c>
      <c r="D41" s="65">
        <f>VLOOKUP($A41,'Return Data'!$B$7:$R$2292,10,0)</f>
        <v>3.1606000000000001</v>
      </c>
      <c r="E41" s="66">
        <f t="shared" si="8"/>
        <v>24</v>
      </c>
      <c r="F41" s="65">
        <f>VLOOKUP($A41,'Return Data'!$B$7:$R$2292,11,0)</f>
        <v>14.4764</v>
      </c>
      <c r="G41" s="66">
        <f t="shared" si="1"/>
        <v>27</v>
      </c>
      <c r="H41" s="65">
        <f>VLOOKUP($A41,'Return Data'!$B$7:$R$2292,12,0)</f>
        <v>21.594799999999999</v>
      </c>
      <c r="I41" s="66">
        <f t="shared" si="2"/>
        <v>27</v>
      </c>
      <c r="J41" s="65">
        <f>VLOOKUP($A41,'Return Data'!$B$7:$R$2292,13,0)</f>
        <v>39.590400000000002</v>
      </c>
      <c r="K41" s="66">
        <f t="shared" si="3"/>
        <v>31</v>
      </c>
      <c r="L41" s="65">
        <f>VLOOKUP($A41,'Return Data'!$B$7:$R$2292,17,0)</f>
        <v>24.724900000000002</v>
      </c>
      <c r="M41" s="66">
        <f t="shared" si="4"/>
        <v>29</v>
      </c>
      <c r="N41" s="65">
        <f>VLOOKUP($A41,'Return Data'!$B$7:$R$2292,14,0)</f>
        <v>16.863499999999998</v>
      </c>
      <c r="O41" s="66">
        <f t="shared" si="5"/>
        <v>40</v>
      </c>
      <c r="P41" s="65">
        <f>VLOOKUP($A41,'Return Data'!$B$7:$R$2292,15,0)</f>
        <v>13.678800000000001</v>
      </c>
      <c r="Q41" s="66">
        <f t="shared" si="6"/>
        <v>36</v>
      </c>
      <c r="R41" s="65">
        <f>VLOOKUP($A41,'Return Data'!$B$7:$R$2292,16,0)</f>
        <v>19.116299999999999</v>
      </c>
      <c r="S41" s="67">
        <f t="shared" si="7"/>
        <v>13</v>
      </c>
    </row>
    <row r="42" spans="1:19" x14ac:dyDescent="0.3">
      <c r="A42" s="63" t="s">
        <v>300</v>
      </c>
      <c r="B42" s="64">
        <f>VLOOKUP($A42,'Return Data'!$B$7:$R$2292,3,0)</f>
        <v>44531</v>
      </c>
      <c r="C42" s="65">
        <f>VLOOKUP($A42,'Return Data'!$B$7:$R$2292,4,0)</f>
        <v>487.75750388507402</v>
      </c>
      <c r="D42" s="65">
        <f>VLOOKUP($A42,'Return Data'!$B$7:$R$2292,10,0)</f>
        <v>3.2441</v>
      </c>
      <c r="E42" s="66">
        <f t="shared" si="8"/>
        <v>22</v>
      </c>
      <c r="F42" s="65">
        <f>VLOOKUP($A42,'Return Data'!$B$7:$R$2292,11,0)</f>
        <v>14.407999999999999</v>
      </c>
      <c r="G42" s="66">
        <f t="shared" si="1"/>
        <v>28</v>
      </c>
      <c r="H42" s="65">
        <f>VLOOKUP($A42,'Return Data'!$B$7:$R$2292,12,0)</f>
        <v>21.5198</v>
      </c>
      <c r="I42" s="66">
        <f t="shared" si="2"/>
        <v>29</v>
      </c>
      <c r="J42" s="65">
        <f>VLOOKUP($A42,'Return Data'!$B$7:$R$2292,13,0)</f>
        <v>39.448799999999999</v>
      </c>
      <c r="K42" s="66">
        <f t="shared" si="3"/>
        <v>32</v>
      </c>
      <c r="L42" s="65">
        <f>VLOOKUP($A42,'Return Data'!$B$7:$R$2292,17,0)</f>
        <v>24.8431</v>
      </c>
      <c r="M42" s="66">
        <f t="shared" si="4"/>
        <v>27</v>
      </c>
      <c r="N42" s="65">
        <f>VLOOKUP($A42,'Return Data'!$B$7:$R$2292,14,0)</f>
        <v>17.087</v>
      </c>
      <c r="O42" s="66">
        <f t="shared" si="5"/>
        <v>39</v>
      </c>
      <c r="P42" s="65">
        <f>VLOOKUP($A42,'Return Data'!$B$7:$R$2292,15,0)</f>
        <v>16.336500000000001</v>
      </c>
      <c r="Q42" s="66">
        <f t="shared" si="6"/>
        <v>20</v>
      </c>
      <c r="R42" s="65">
        <f>VLOOKUP($A42,'Return Data'!$B$7:$R$2292,16,0)</f>
        <v>16.337700000000002</v>
      </c>
      <c r="S42" s="67">
        <f t="shared" si="7"/>
        <v>24</v>
      </c>
    </row>
    <row r="43" spans="1:19" x14ac:dyDescent="0.3">
      <c r="A43" s="63" t="s">
        <v>301</v>
      </c>
      <c r="B43" s="64">
        <f>VLOOKUP($A43,'Return Data'!$B$7:$R$2292,3,0)</f>
        <v>44531</v>
      </c>
      <c r="C43" s="65">
        <f>VLOOKUP($A43,'Return Data'!$B$7:$R$2292,4,0)</f>
        <v>220.6893</v>
      </c>
      <c r="D43" s="65">
        <f>VLOOKUP($A43,'Return Data'!$B$7:$R$2292,10,0)</f>
        <v>8.0254999999999992</v>
      </c>
      <c r="E43" s="66">
        <f t="shared" si="8"/>
        <v>4</v>
      </c>
      <c r="F43" s="65">
        <f>VLOOKUP($A43,'Return Data'!$B$7:$R$2292,11,0)</f>
        <v>17.316800000000001</v>
      </c>
      <c r="G43" s="66">
        <f t="shared" si="1"/>
        <v>17</v>
      </c>
      <c r="H43" s="65">
        <f>VLOOKUP($A43,'Return Data'!$B$7:$R$2292,12,0)</f>
        <v>43.556699999999999</v>
      </c>
      <c r="I43" s="66">
        <f t="shared" si="2"/>
        <v>8</v>
      </c>
      <c r="J43" s="65">
        <f>VLOOKUP($A43,'Return Data'!$B$7:$R$2292,13,0)</f>
        <v>73.841899999999995</v>
      </c>
      <c r="K43" s="66">
        <f t="shared" si="3"/>
        <v>7</v>
      </c>
      <c r="L43" s="65">
        <f>VLOOKUP($A43,'Return Data'!$B$7:$R$2292,17,0)</f>
        <v>51.004199999999997</v>
      </c>
      <c r="M43" s="66">
        <f t="shared" si="4"/>
        <v>1</v>
      </c>
      <c r="N43" s="65">
        <f>VLOOKUP($A43,'Return Data'!$B$7:$R$2292,14,0)</f>
        <v>34.0274</v>
      </c>
      <c r="O43" s="66">
        <f t="shared" si="5"/>
        <v>4</v>
      </c>
      <c r="P43" s="65">
        <f>VLOOKUP($A43,'Return Data'!$B$7:$R$2292,15,0)</f>
        <v>25.452300000000001</v>
      </c>
      <c r="Q43" s="66">
        <f t="shared" si="6"/>
        <v>2</v>
      </c>
      <c r="R43" s="65">
        <f>VLOOKUP($A43,'Return Data'!$B$7:$R$2292,16,0)</f>
        <v>15.3369</v>
      </c>
      <c r="S43" s="67">
        <f t="shared" si="7"/>
        <v>31</v>
      </c>
    </row>
    <row r="44" spans="1:19" x14ac:dyDescent="0.3">
      <c r="A44" s="63" t="s">
        <v>302</v>
      </c>
      <c r="B44" s="64">
        <f>VLOOKUP($A44,'Return Data'!$B$7:$R$2292,3,0)</f>
        <v>44531</v>
      </c>
      <c r="C44" s="65">
        <f>VLOOKUP($A44,'Return Data'!$B$7:$R$2292,4,0)</f>
        <v>73.59</v>
      </c>
      <c r="D44" s="65">
        <f>VLOOKUP($A44,'Return Data'!$B$7:$R$2292,10,0)</f>
        <v>-1.8013999999999999</v>
      </c>
      <c r="E44" s="66">
        <f t="shared" si="8"/>
        <v>59</v>
      </c>
      <c r="F44" s="65">
        <f>VLOOKUP($A44,'Return Data'!$B$7:$R$2292,11,0)</f>
        <v>4.8589000000000002</v>
      </c>
      <c r="G44" s="66">
        <f t="shared" si="1"/>
        <v>60</v>
      </c>
      <c r="H44" s="65">
        <f>VLOOKUP($A44,'Return Data'!$B$7:$R$2292,12,0)</f>
        <v>12.3855</v>
      </c>
      <c r="I44" s="66">
        <f t="shared" si="2"/>
        <v>58</v>
      </c>
      <c r="J44" s="65">
        <f>VLOOKUP($A44,'Return Data'!$B$7:$R$2292,13,0)</f>
        <v>28.4069</v>
      </c>
      <c r="K44" s="66">
        <f t="shared" si="3"/>
        <v>55</v>
      </c>
      <c r="L44" s="65">
        <f>VLOOKUP($A44,'Return Data'!$B$7:$R$2292,17,0)</f>
        <v>18.1554</v>
      </c>
      <c r="M44" s="66">
        <f t="shared" si="4"/>
        <v>50</v>
      </c>
      <c r="N44" s="65">
        <f>VLOOKUP($A44,'Return Data'!$B$7:$R$2292,14,0)</f>
        <v>11.7431</v>
      </c>
      <c r="O44" s="66">
        <f t="shared" si="5"/>
        <v>56</v>
      </c>
      <c r="P44" s="65">
        <f>VLOOKUP($A44,'Return Data'!$B$7:$R$2292,15,0)</f>
        <v>10.928800000000001</v>
      </c>
      <c r="Q44" s="66">
        <f t="shared" si="6"/>
        <v>44</v>
      </c>
      <c r="R44" s="65">
        <f>VLOOKUP($A44,'Return Data'!$B$7:$R$2292,16,0)</f>
        <v>16.479500000000002</v>
      </c>
      <c r="S44" s="67">
        <f t="shared" si="7"/>
        <v>22</v>
      </c>
    </row>
    <row r="45" spans="1:19" x14ac:dyDescent="0.3">
      <c r="A45" s="63" t="s">
        <v>373</v>
      </c>
      <c r="B45" s="64">
        <f>VLOOKUP($A45,'Return Data'!$B$7:$R$2292,3,0)</f>
        <v>44531</v>
      </c>
      <c r="C45" s="65">
        <f>VLOOKUP($A45,'Return Data'!$B$7:$R$2292,4,0)</f>
        <v>684.26609757666802</v>
      </c>
      <c r="D45" s="65">
        <f>VLOOKUP($A45,'Return Data'!$B$7:$R$2292,10,0)</f>
        <v>2.2576000000000001</v>
      </c>
      <c r="E45" s="66">
        <f t="shared" si="8"/>
        <v>29</v>
      </c>
      <c r="F45" s="65">
        <f>VLOOKUP($A45,'Return Data'!$B$7:$R$2292,11,0)</f>
        <v>12.620699999999999</v>
      </c>
      <c r="G45" s="66">
        <f t="shared" si="1"/>
        <v>45</v>
      </c>
      <c r="H45" s="65">
        <f>VLOOKUP($A45,'Return Data'!$B$7:$R$2292,12,0)</f>
        <v>20.5977</v>
      </c>
      <c r="I45" s="66">
        <f t="shared" si="2"/>
        <v>41</v>
      </c>
      <c r="J45" s="65">
        <f>VLOOKUP($A45,'Return Data'!$B$7:$R$2292,13,0)</f>
        <v>38.039400000000001</v>
      </c>
      <c r="K45" s="66">
        <f t="shared" si="3"/>
        <v>40</v>
      </c>
      <c r="L45" s="65">
        <f>VLOOKUP($A45,'Return Data'!$B$7:$R$2292,17,0)</f>
        <v>23.7424</v>
      </c>
      <c r="M45" s="66">
        <f t="shared" si="4"/>
        <v>32</v>
      </c>
      <c r="N45" s="65">
        <f>VLOOKUP($A45,'Return Data'!$B$7:$R$2292,14,0)</f>
        <v>17.386700000000001</v>
      </c>
      <c r="O45" s="66">
        <f t="shared" si="5"/>
        <v>36</v>
      </c>
      <c r="P45" s="65">
        <f>VLOOKUP($A45,'Return Data'!$B$7:$R$2292,15,0)</f>
        <v>14.06</v>
      </c>
      <c r="Q45" s="66">
        <f t="shared" si="6"/>
        <v>32</v>
      </c>
      <c r="R45" s="65">
        <f>VLOOKUP($A45,'Return Data'!$B$7:$R$2292,16,0)</f>
        <v>15.8688</v>
      </c>
      <c r="S45" s="67">
        <f t="shared" si="7"/>
        <v>26</v>
      </c>
    </row>
    <row r="46" spans="1:19" x14ac:dyDescent="0.3">
      <c r="A46" s="63" t="s">
        <v>304</v>
      </c>
      <c r="B46" s="64">
        <f>VLOOKUP($A46,'Return Data'!$B$7:$R$2292,3,0)</f>
        <v>44531</v>
      </c>
      <c r="C46" s="65">
        <f>VLOOKUP($A46,'Return Data'!$B$7:$R$2292,4,0)</f>
        <v>25.7195</v>
      </c>
      <c r="D46" s="65">
        <f>VLOOKUP($A46,'Return Data'!$B$7:$R$2292,10,0)</f>
        <v>10.358499999999999</v>
      </c>
      <c r="E46" s="66">
        <f t="shared" si="8"/>
        <v>2</v>
      </c>
      <c r="F46" s="65">
        <f>VLOOKUP($A46,'Return Data'!$B$7:$R$2292,11,0)</f>
        <v>20.787400000000002</v>
      </c>
      <c r="G46" s="66">
        <f t="shared" si="1"/>
        <v>12</v>
      </c>
      <c r="H46" s="65">
        <f>VLOOKUP($A46,'Return Data'!$B$7:$R$2292,12,0)</f>
        <v>33.178199999999997</v>
      </c>
      <c r="I46" s="66">
        <f t="shared" si="2"/>
        <v>12</v>
      </c>
      <c r="J46" s="65">
        <f>VLOOKUP($A46,'Return Data'!$B$7:$R$2292,13,0)</f>
        <v>53.056699999999999</v>
      </c>
      <c r="K46" s="66">
        <f t="shared" si="3"/>
        <v>12</v>
      </c>
      <c r="L46" s="65">
        <f>VLOOKUP($A46,'Return Data'!$B$7:$R$2292,17,0)</f>
        <v>36.261699999999998</v>
      </c>
      <c r="M46" s="66">
        <f t="shared" si="4"/>
        <v>13</v>
      </c>
      <c r="N46" s="65">
        <f>VLOOKUP($A46,'Return Data'!$B$7:$R$2292,14,0)</f>
        <v>27.6907</v>
      </c>
      <c r="O46" s="66">
        <f t="shared" si="5"/>
        <v>5</v>
      </c>
      <c r="P46" s="65">
        <f>VLOOKUP($A46,'Return Data'!$B$7:$R$2292,15,0)</f>
        <v>18.829000000000001</v>
      </c>
      <c r="Q46" s="66">
        <f t="shared" si="6"/>
        <v>9</v>
      </c>
      <c r="R46" s="65">
        <f>VLOOKUP($A46,'Return Data'!$B$7:$R$2292,16,0)</f>
        <v>18.115300000000001</v>
      </c>
      <c r="S46" s="67">
        <f t="shared" si="7"/>
        <v>17</v>
      </c>
    </row>
    <row r="47" spans="1:19" x14ac:dyDescent="0.3">
      <c r="A47" s="63" t="s">
        <v>305</v>
      </c>
      <c r="B47" s="64">
        <f>VLOOKUP($A47,'Return Data'!$B$7:$R$2292,3,0)</f>
        <v>44531</v>
      </c>
      <c r="C47" s="65">
        <f>VLOOKUP($A47,'Return Data'!$B$7:$R$2292,4,0)</f>
        <v>26.616099999999999</v>
      </c>
      <c r="D47" s="65">
        <f>VLOOKUP($A47,'Return Data'!$B$7:$R$2292,10,0)</f>
        <v>10.0357</v>
      </c>
      <c r="E47" s="66">
        <f t="shared" si="8"/>
        <v>3</v>
      </c>
      <c r="F47" s="65">
        <f>VLOOKUP($A47,'Return Data'!$B$7:$R$2292,11,0)</f>
        <v>20.8674</v>
      </c>
      <c r="G47" s="66">
        <f t="shared" si="1"/>
        <v>10</v>
      </c>
      <c r="H47" s="65">
        <f>VLOOKUP($A47,'Return Data'!$B$7:$R$2292,12,0)</f>
        <v>33.024000000000001</v>
      </c>
      <c r="I47" s="66">
        <f t="shared" si="2"/>
        <v>13</v>
      </c>
      <c r="J47" s="65">
        <f>VLOOKUP($A47,'Return Data'!$B$7:$R$2292,13,0)</f>
        <v>52.368899999999996</v>
      </c>
      <c r="K47" s="66">
        <f t="shared" si="3"/>
        <v>13</v>
      </c>
      <c r="L47" s="65">
        <f>VLOOKUP($A47,'Return Data'!$B$7:$R$2292,17,0)</f>
        <v>36.466000000000001</v>
      </c>
      <c r="M47" s="66">
        <f t="shared" si="4"/>
        <v>12</v>
      </c>
      <c r="N47" s="65">
        <f>VLOOKUP($A47,'Return Data'!$B$7:$R$2292,14,0)</f>
        <v>27.474399999999999</v>
      </c>
      <c r="O47" s="66">
        <f t="shared" si="5"/>
        <v>7</v>
      </c>
      <c r="P47" s="65">
        <f>VLOOKUP($A47,'Return Data'!$B$7:$R$2292,15,0)</f>
        <v>18.729700000000001</v>
      </c>
      <c r="Q47" s="66">
        <f t="shared" si="6"/>
        <v>10</v>
      </c>
      <c r="R47" s="65">
        <f>VLOOKUP($A47,'Return Data'!$B$7:$R$2292,16,0)</f>
        <v>15.756500000000001</v>
      </c>
      <c r="S47" s="67">
        <f t="shared" si="7"/>
        <v>27</v>
      </c>
    </row>
    <row r="48" spans="1:19" x14ac:dyDescent="0.3">
      <c r="A48" s="63" t="s">
        <v>306</v>
      </c>
      <c r="B48" s="64">
        <f>VLOOKUP($A48,'Return Data'!$B$7:$R$2292,3,0)</f>
        <v>44531</v>
      </c>
      <c r="C48" s="65">
        <f>VLOOKUP($A48,'Return Data'!$B$7:$R$2292,4,0)</f>
        <v>25.1356</v>
      </c>
      <c r="D48" s="65">
        <f>VLOOKUP($A48,'Return Data'!$B$7:$R$2292,10,0)</f>
        <v>10.521100000000001</v>
      </c>
      <c r="E48" s="66">
        <f t="shared" si="8"/>
        <v>1</v>
      </c>
      <c r="F48" s="65">
        <f>VLOOKUP($A48,'Return Data'!$B$7:$R$2292,11,0)</f>
        <v>20.849499999999999</v>
      </c>
      <c r="G48" s="66">
        <f t="shared" si="1"/>
        <v>11</v>
      </c>
      <c r="H48" s="65">
        <f>VLOOKUP($A48,'Return Data'!$B$7:$R$2292,12,0)</f>
        <v>33.201900000000002</v>
      </c>
      <c r="I48" s="66">
        <f t="shared" si="2"/>
        <v>11</v>
      </c>
      <c r="J48" s="65">
        <f>VLOOKUP($A48,'Return Data'!$B$7:$R$2292,13,0)</f>
        <v>53.248100000000001</v>
      </c>
      <c r="K48" s="66">
        <f t="shared" si="3"/>
        <v>11</v>
      </c>
      <c r="L48" s="65">
        <f>VLOOKUP($A48,'Return Data'!$B$7:$R$2292,17,0)</f>
        <v>35.044199999999996</v>
      </c>
      <c r="M48" s="66">
        <f t="shared" si="4"/>
        <v>15</v>
      </c>
      <c r="N48" s="65">
        <f>VLOOKUP($A48,'Return Data'!$B$7:$R$2292,14,0)</f>
        <v>26.111899999999999</v>
      </c>
      <c r="O48" s="66">
        <f t="shared" si="5"/>
        <v>9</v>
      </c>
      <c r="P48" s="65">
        <f>VLOOKUP($A48,'Return Data'!$B$7:$R$2292,15,0)</f>
        <v>17.560199999999998</v>
      </c>
      <c r="Q48" s="66">
        <f t="shared" si="6"/>
        <v>13</v>
      </c>
      <c r="R48" s="65">
        <f>VLOOKUP($A48,'Return Data'!$B$7:$R$2292,16,0)</f>
        <v>14.5604</v>
      </c>
      <c r="S48" s="67">
        <f t="shared" si="7"/>
        <v>38</v>
      </c>
    </row>
    <row r="49" spans="1:19" x14ac:dyDescent="0.3">
      <c r="A49" s="63" t="s">
        <v>307</v>
      </c>
      <c r="B49" s="64">
        <f>VLOOKUP($A49,'Return Data'!$B$7:$R$2292,3,0)</f>
        <v>44531</v>
      </c>
      <c r="C49" s="65">
        <f>VLOOKUP($A49,'Return Data'!$B$7:$R$2292,4,0)</f>
        <v>29.584800000000001</v>
      </c>
      <c r="D49" s="65">
        <f>VLOOKUP($A49,'Return Data'!$B$7:$R$2292,10,0)</f>
        <v>5.9278000000000004</v>
      </c>
      <c r="E49" s="66">
        <f t="shared" si="8"/>
        <v>11</v>
      </c>
      <c r="F49" s="65">
        <f>VLOOKUP($A49,'Return Data'!$B$7:$R$2292,11,0)</f>
        <v>29.3687</v>
      </c>
      <c r="G49" s="66">
        <f t="shared" si="1"/>
        <v>2</v>
      </c>
      <c r="H49" s="65">
        <f>VLOOKUP($A49,'Return Data'!$B$7:$R$2292,12,0)</f>
        <v>46.017699999999998</v>
      </c>
      <c r="I49" s="66">
        <f t="shared" si="2"/>
        <v>5</v>
      </c>
      <c r="J49" s="65">
        <f>VLOOKUP($A49,'Return Data'!$B$7:$R$2292,13,0)</f>
        <v>72.026700000000005</v>
      </c>
      <c r="K49" s="66">
        <f t="shared" si="3"/>
        <v>8</v>
      </c>
      <c r="L49" s="65">
        <f>VLOOKUP($A49,'Return Data'!$B$7:$R$2292,17,0)</f>
        <v>45.006399999999999</v>
      </c>
      <c r="M49" s="66">
        <f t="shared" si="4"/>
        <v>2</v>
      </c>
      <c r="N49" s="65">
        <f>VLOOKUP($A49,'Return Data'!$B$7:$R$2292,14,0)</f>
        <v>34.291200000000003</v>
      </c>
      <c r="O49" s="66">
        <f t="shared" si="5"/>
        <v>3</v>
      </c>
      <c r="P49" s="65"/>
      <c r="Q49" s="66"/>
      <c r="R49" s="65">
        <f>VLOOKUP($A49,'Return Data'!$B$7:$R$2292,16,0)</f>
        <v>26.1204</v>
      </c>
      <c r="S49" s="67">
        <f t="shared" si="7"/>
        <v>2</v>
      </c>
    </row>
    <row r="50" spans="1:19" x14ac:dyDescent="0.3">
      <c r="A50" s="63" t="s">
        <v>308</v>
      </c>
      <c r="B50" s="64">
        <f>VLOOKUP($A50,'Return Data'!$B$7:$R$2292,3,0)</f>
        <v>44531</v>
      </c>
      <c r="C50" s="65">
        <f>VLOOKUP($A50,'Return Data'!$B$7:$R$2292,4,0)</f>
        <v>17.4514</v>
      </c>
      <c r="D50" s="65">
        <f>VLOOKUP($A50,'Return Data'!$B$7:$R$2292,10,0)</f>
        <v>2.1768999999999998</v>
      </c>
      <c r="E50" s="66">
        <f t="shared" si="8"/>
        <v>32</v>
      </c>
      <c r="F50" s="65">
        <f>VLOOKUP($A50,'Return Data'!$B$7:$R$2292,11,0)</f>
        <v>12.0029</v>
      </c>
      <c r="G50" s="66">
        <f t="shared" si="1"/>
        <v>48</v>
      </c>
      <c r="H50" s="65">
        <f>VLOOKUP($A50,'Return Data'!$B$7:$R$2292,12,0)</f>
        <v>21.063300000000002</v>
      </c>
      <c r="I50" s="66">
        <f t="shared" si="2"/>
        <v>35</v>
      </c>
      <c r="J50" s="65">
        <f>VLOOKUP($A50,'Return Data'!$B$7:$R$2292,13,0)</f>
        <v>38.728900000000003</v>
      </c>
      <c r="K50" s="66">
        <f t="shared" si="3"/>
        <v>36</v>
      </c>
      <c r="L50" s="65">
        <f>VLOOKUP($A50,'Return Data'!$B$7:$R$2292,17,0)</f>
        <v>25.314599999999999</v>
      </c>
      <c r="M50" s="66">
        <f t="shared" si="4"/>
        <v>25</v>
      </c>
      <c r="N50" s="65">
        <f>VLOOKUP($A50,'Return Data'!$B$7:$R$2292,14,0)</f>
        <v>20.859500000000001</v>
      </c>
      <c r="O50" s="66">
        <f t="shared" si="5"/>
        <v>22</v>
      </c>
      <c r="P50" s="65"/>
      <c r="Q50" s="66"/>
      <c r="R50" s="65">
        <f>VLOOKUP($A50,'Return Data'!$B$7:$R$2292,16,0)</f>
        <v>17.920200000000001</v>
      </c>
      <c r="S50" s="67">
        <f t="shared" si="7"/>
        <v>18</v>
      </c>
    </row>
    <row r="51" spans="1:19" x14ac:dyDescent="0.3">
      <c r="A51" s="63" t="s">
        <v>309</v>
      </c>
      <c r="B51" s="64">
        <f>VLOOKUP($A51,'Return Data'!$B$7:$R$2292,3,0)</f>
        <v>44531</v>
      </c>
      <c r="C51" s="65">
        <f>VLOOKUP($A51,'Return Data'!$B$7:$R$2292,4,0)</f>
        <v>16.257300000000001</v>
      </c>
      <c r="D51" s="65">
        <f>VLOOKUP($A51,'Return Data'!$B$7:$R$2292,10,0)</f>
        <v>4.8803999999999998</v>
      </c>
      <c r="E51" s="66">
        <f t="shared" si="8"/>
        <v>13</v>
      </c>
      <c r="F51" s="65">
        <f>VLOOKUP($A51,'Return Data'!$B$7:$R$2292,11,0)</f>
        <v>14.301299999999999</v>
      </c>
      <c r="G51" s="66">
        <f t="shared" si="1"/>
        <v>29</v>
      </c>
      <c r="H51" s="65">
        <f>VLOOKUP($A51,'Return Data'!$B$7:$R$2292,12,0)</f>
        <v>22.416699999999999</v>
      </c>
      <c r="I51" s="66">
        <f t="shared" si="2"/>
        <v>25</v>
      </c>
      <c r="J51" s="65">
        <f>VLOOKUP($A51,'Return Data'!$B$7:$R$2292,13,0)</f>
        <v>40.1661</v>
      </c>
      <c r="K51" s="66">
        <f t="shared" si="3"/>
        <v>30</v>
      </c>
      <c r="L51" s="65">
        <f>VLOOKUP($A51,'Return Data'!$B$7:$R$2292,17,0)</f>
        <v>23.1477</v>
      </c>
      <c r="M51" s="66">
        <f t="shared" si="4"/>
        <v>35</v>
      </c>
      <c r="N51" s="65">
        <f>VLOOKUP($A51,'Return Data'!$B$7:$R$2292,14,0)</f>
        <v>20.259699999999999</v>
      </c>
      <c r="O51" s="66">
        <f t="shared" si="5"/>
        <v>25</v>
      </c>
      <c r="P51" s="65"/>
      <c r="Q51" s="66"/>
      <c r="R51" s="65">
        <f>VLOOKUP($A51,'Return Data'!$B$7:$R$2292,16,0)</f>
        <v>14.0968</v>
      </c>
      <c r="S51" s="67">
        <f t="shared" si="7"/>
        <v>39</v>
      </c>
    </row>
    <row r="52" spans="1:19" x14ac:dyDescent="0.3">
      <c r="A52" s="63" t="s">
        <v>310</v>
      </c>
      <c r="B52" s="64">
        <f>VLOOKUP($A52,'Return Data'!$B$7:$R$2292,3,0)</f>
        <v>44531</v>
      </c>
      <c r="C52" s="65">
        <f>VLOOKUP($A52,'Return Data'!$B$7:$R$2292,4,0)</f>
        <v>81.704899999999995</v>
      </c>
      <c r="D52" s="65">
        <f>VLOOKUP($A52,'Return Data'!$B$7:$R$2292,10,0)</f>
        <v>6.1863999999999999</v>
      </c>
      <c r="E52" s="66">
        <f t="shared" si="8"/>
        <v>8</v>
      </c>
      <c r="F52" s="65">
        <f>VLOOKUP($A52,'Return Data'!$B$7:$R$2292,11,0)</f>
        <v>23.3399</v>
      </c>
      <c r="G52" s="66">
        <f t="shared" si="1"/>
        <v>8</v>
      </c>
      <c r="H52" s="65">
        <f>VLOOKUP($A52,'Return Data'!$B$7:$R$2292,12,0)</f>
        <v>37.319400000000002</v>
      </c>
      <c r="I52" s="66">
        <f t="shared" si="2"/>
        <v>9</v>
      </c>
      <c r="J52" s="65">
        <f>VLOOKUP($A52,'Return Data'!$B$7:$R$2292,13,0)</f>
        <v>55.697200000000002</v>
      </c>
      <c r="K52" s="66">
        <f t="shared" si="3"/>
        <v>9</v>
      </c>
      <c r="L52" s="65">
        <f>VLOOKUP($A52,'Return Data'!$B$7:$R$2292,17,0)</f>
        <v>43.652000000000001</v>
      </c>
      <c r="M52" s="66">
        <f t="shared" si="4"/>
        <v>4</v>
      </c>
      <c r="N52" s="65">
        <f>VLOOKUP($A52,'Return Data'!$B$7:$R$2292,14,0)</f>
        <v>34.858899999999998</v>
      </c>
      <c r="O52" s="66">
        <f t="shared" si="5"/>
        <v>2</v>
      </c>
      <c r="P52" s="65">
        <f>VLOOKUP($A52,'Return Data'!$B$7:$R$2292,15,0)</f>
        <v>25.448499999999999</v>
      </c>
      <c r="Q52" s="66">
        <f t="shared" si="6"/>
        <v>3</v>
      </c>
      <c r="R52" s="65">
        <f>VLOOKUP($A52,'Return Data'!$B$7:$R$2292,16,0)</f>
        <v>24.227900000000002</v>
      </c>
      <c r="S52" s="67">
        <f t="shared" si="7"/>
        <v>5</v>
      </c>
    </row>
    <row r="53" spans="1:19" x14ac:dyDescent="0.3">
      <c r="A53" s="63" t="s">
        <v>311</v>
      </c>
      <c r="B53" s="64">
        <f>VLOOKUP($A53,'Return Data'!$B$7:$R$2292,3,0)</f>
        <v>44531</v>
      </c>
      <c r="C53" s="65">
        <f>VLOOKUP($A53,'Return Data'!$B$7:$R$2292,4,0)</f>
        <v>57.601399999999998</v>
      </c>
      <c r="D53" s="65">
        <f>VLOOKUP($A53,'Return Data'!$B$7:$R$2292,10,0)</f>
        <v>3.3820999999999999</v>
      </c>
      <c r="E53" s="66">
        <f t="shared" si="8"/>
        <v>20</v>
      </c>
      <c r="F53" s="65">
        <f>VLOOKUP($A53,'Return Data'!$B$7:$R$2292,11,0)</f>
        <v>23.231100000000001</v>
      </c>
      <c r="G53" s="66">
        <f t="shared" si="1"/>
        <v>9</v>
      </c>
      <c r="H53" s="65">
        <f>VLOOKUP($A53,'Return Data'!$B$7:$R$2292,12,0)</f>
        <v>34.493200000000002</v>
      </c>
      <c r="I53" s="66">
        <f t="shared" si="2"/>
        <v>10</v>
      </c>
      <c r="J53" s="65">
        <f>VLOOKUP($A53,'Return Data'!$B$7:$R$2292,13,0)</f>
        <v>55.135599999999997</v>
      </c>
      <c r="K53" s="66">
        <f t="shared" si="3"/>
        <v>10</v>
      </c>
      <c r="L53" s="65">
        <f>VLOOKUP($A53,'Return Data'!$B$7:$R$2292,17,0)</f>
        <v>44.091500000000003</v>
      </c>
      <c r="M53" s="66">
        <f t="shared" si="4"/>
        <v>3</v>
      </c>
      <c r="N53" s="65">
        <f>VLOOKUP($A53,'Return Data'!$B$7:$R$2292,14,0)</f>
        <v>36.842399999999998</v>
      </c>
      <c r="O53" s="66">
        <f t="shared" si="5"/>
        <v>1</v>
      </c>
      <c r="P53" s="65">
        <f>VLOOKUP($A53,'Return Data'!$B$7:$R$2292,15,0)</f>
        <v>26.585000000000001</v>
      </c>
      <c r="Q53" s="66">
        <f t="shared" si="6"/>
        <v>1</v>
      </c>
      <c r="R53" s="65">
        <f>VLOOKUP($A53,'Return Data'!$B$7:$R$2292,16,0)</f>
        <v>25.588899999999999</v>
      </c>
      <c r="S53" s="67">
        <f t="shared" si="7"/>
        <v>3</v>
      </c>
    </row>
    <row r="54" spans="1:19" x14ac:dyDescent="0.3">
      <c r="A54" s="63" t="s">
        <v>312</v>
      </c>
      <c r="B54" s="64">
        <f>VLOOKUP($A54,'Return Data'!$B$7:$R$2292,3,0)</f>
        <v>44531</v>
      </c>
      <c r="C54" s="65">
        <f>VLOOKUP($A54,'Return Data'!$B$7:$R$2292,4,0)</f>
        <v>15.4312</v>
      </c>
      <c r="D54" s="65">
        <f>VLOOKUP($A54,'Return Data'!$B$7:$R$2292,10,0)</f>
        <v>1.3464</v>
      </c>
      <c r="E54" s="66">
        <f t="shared" si="8"/>
        <v>37</v>
      </c>
      <c r="F54" s="65">
        <f>VLOOKUP($A54,'Return Data'!$B$7:$R$2292,11,0)</f>
        <v>13.7667</v>
      </c>
      <c r="G54" s="66">
        <f t="shared" si="1"/>
        <v>37</v>
      </c>
      <c r="H54" s="65">
        <f>VLOOKUP($A54,'Return Data'!$B$7:$R$2292,12,0)</f>
        <v>16.934000000000001</v>
      </c>
      <c r="I54" s="66">
        <f t="shared" si="2"/>
        <v>50</v>
      </c>
      <c r="J54" s="65">
        <f>VLOOKUP($A54,'Return Data'!$B$7:$R$2292,13,0)</f>
        <v>25.138500000000001</v>
      </c>
      <c r="K54" s="66">
        <f t="shared" si="3"/>
        <v>59</v>
      </c>
      <c r="L54" s="65">
        <f>VLOOKUP($A54,'Return Data'!$B$7:$R$2292,17,0)</f>
        <v>17.9193</v>
      </c>
      <c r="M54" s="66">
        <f t="shared" si="4"/>
        <v>51</v>
      </c>
      <c r="N54" s="65"/>
      <c r="O54" s="66"/>
      <c r="P54" s="65"/>
      <c r="Q54" s="66"/>
      <c r="R54" s="65">
        <f>VLOOKUP($A54,'Return Data'!$B$7:$R$2292,16,0)</f>
        <v>16.428000000000001</v>
      </c>
      <c r="S54" s="67">
        <f t="shared" si="7"/>
        <v>23</v>
      </c>
    </row>
    <row r="55" spans="1:19" x14ac:dyDescent="0.3">
      <c r="A55" s="63" t="s">
        <v>313</v>
      </c>
      <c r="B55" s="64">
        <f>VLOOKUP($A55,'Return Data'!$B$7:$R$2292,3,0)</f>
        <v>44531</v>
      </c>
      <c r="C55" s="65">
        <f>VLOOKUP($A55,'Return Data'!$B$7:$R$2292,4,0)</f>
        <v>145.00989999999999</v>
      </c>
      <c r="D55" s="65">
        <f>VLOOKUP($A55,'Return Data'!$B$7:$R$2292,10,0)</f>
        <v>0.56969999999999998</v>
      </c>
      <c r="E55" s="66">
        <f t="shared" si="8"/>
        <v>46</v>
      </c>
      <c r="F55" s="65">
        <f>VLOOKUP($A55,'Return Data'!$B$7:$R$2292,11,0)</f>
        <v>13.4459</v>
      </c>
      <c r="G55" s="66">
        <f t="shared" si="1"/>
        <v>39</v>
      </c>
      <c r="H55" s="65">
        <f>VLOOKUP($A55,'Return Data'!$B$7:$R$2292,12,0)</f>
        <v>18.429300000000001</v>
      </c>
      <c r="I55" s="66">
        <f t="shared" si="2"/>
        <v>45</v>
      </c>
      <c r="J55" s="65">
        <f>VLOOKUP($A55,'Return Data'!$B$7:$R$2292,13,0)</f>
        <v>36.01</v>
      </c>
      <c r="K55" s="66">
        <f t="shared" si="3"/>
        <v>42</v>
      </c>
      <c r="L55" s="65">
        <f>VLOOKUP($A55,'Return Data'!$B$7:$R$2292,17,0)</f>
        <v>18.913499999999999</v>
      </c>
      <c r="M55" s="66">
        <f t="shared" si="4"/>
        <v>48</v>
      </c>
      <c r="N55" s="65">
        <f>VLOOKUP($A55,'Return Data'!$B$7:$R$2292,14,0)</f>
        <v>14.9191</v>
      </c>
      <c r="O55" s="66">
        <f t="shared" si="5"/>
        <v>48</v>
      </c>
      <c r="P55" s="65">
        <f>VLOOKUP($A55,'Return Data'!$B$7:$R$2292,15,0)</f>
        <v>12.916</v>
      </c>
      <c r="Q55" s="66">
        <f t="shared" si="6"/>
        <v>39</v>
      </c>
      <c r="R55" s="65">
        <f>VLOOKUP($A55,'Return Data'!$B$7:$R$2292,16,0)</f>
        <v>15.5345</v>
      </c>
      <c r="S55" s="67">
        <f t="shared" si="7"/>
        <v>29</v>
      </c>
    </row>
    <row r="56" spans="1:19" x14ac:dyDescent="0.3">
      <c r="A56" s="63" t="s">
        <v>314</v>
      </c>
      <c r="B56" s="64">
        <f>VLOOKUP($A56,'Return Data'!$B$7:$R$2292,3,0)</f>
        <v>44531</v>
      </c>
      <c r="C56" s="65">
        <f>VLOOKUP($A56,'Return Data'!$B$7:$R$2292,4,0)</f>
        <v>17.953700000000001</v>
      </c>
      <c r="D56" s="65">
        <f>VLOOKUP($A56,'Return Data'!$B$7:$R$2292,10,0)</f>
        <v>6.0711000000000004</v>
      </c>
      <c r="E56" s="66">
        <f t="shared" si="8"/>
        <v>9</v>
      </c>
      <c r="F56" s="65">
        <f>VLOOKUP($A56,'Return Data'!$B$7:$R$2292,11,0)</f>
        <v>27.6526</v>
      </c>
      <c r="G56" s="66">
        <f t="shared" si="1"/>
        <v>4</v>
      </c>
      <c r="H56" s="65">
        <f>VLOOKUP($A56,'Return Data'!$B$7:$R$2292,12,0)</f>
        <v>47.489100000000001</v>
      </c>
      <c r="I56" s="66">
        <f t="shared" si="2"/>
        <v>4</v>
      </c>
      <c r="J56" s="65">
        <f>VLOOKUP($A56,'Return Data'!$B$7:$R$2292,13,0)</f>
        <v>78.996399999999994</v>
      </c>
      <c r="K56" s="66">
        <f t="shared" si="3"/>
        <v>5</v>
      </c>
      <c r="L56" s="65">
        <f>VLOOKUP($A56,'Return Data'!$B$7:$R$2292,17,0)</f>
        <v>40.1372</v>
      </c>
      <c r="M56" s="66">
        <f t="shared" si="4"/>
        <v>8</v>
      </c>
      <c r="N56" s="65">
        <f>VLOOKUP($A56,'Return Data'!$B$7:$R$2292,14,0)</f>
        <v>20.608899999999998</v>
      </c>
      <c r="O56" s="66">
        <f t="shared" si="5"/>
        <v>23</v>
      </c>
      <c r="P56" s="65"/>
      <c r="Q56" s="66"/>
      <c r="R56" s="65">
        <f>VLOOKUP($A56,'Return Data'!$B$7:$R$2292,16,0)</f>
        <v>12.316599999999999</v>
      </c>
      <c r="S56" s="67">
        <f t="shared" si="7"/>
        <v>47</v>
      </c>
    </row>
    <row r="57" spans="1:19" x14ac:dyDescent="0.3">
      <c r="A57" s="63" t="s">
        <v>315</v>
      </c>
      <c r="B57" s="64">
        <f>VLOOKUP($A57,'Return Data'!$B$7:$R$2292,3,0)</f>
        <v>44531</v>
      </c>
      <c r="C57" s="65">
        <f>VLOOKUP($A57,'Return Data'!$B$7:$R$2292,4,0)</f>
        <v>15.553100000000001</v>
      </c>
      <c r="D57" s="65">
        <f>VLOOKUP($A57,'Return Data'!$B$7:$R$2292,10,0)</f>
        <v>6.6383999999999999</v>
      </c>
      <c r="E57" s="66">
        <f t="shared" si="8"/>
        <v>7</v>
      </c>
      <c r="F57" s="65">
        <f>VLOOKUP($A57,'Return Data'!$B$7:$R$2292,11,0)</f>
        <v>28.2804</v>
      </c>
      <c r="G57" s="66">
        <f t="shared" si="1"/>
        <v>3</v>
      </c>
      <c r="H57" s="65">
        <f>VLOOKUP($A57,'Return Data'!$B$7:$R$2292,12,0)</f>
        <v>48.722499999999997</v>
      </c>
      <c r="I57" s="66">
        <f t="shared" si="2"/>
        <v>3</v>
      </c>
      <c r="J57" s="65">
        <f>VLOOKUP($A57,'Return Data'!$B$7:$R$2292,13,0)</f>
        <v>81.203999999999994</v>
      </c>
      <c r="K57" s="66">
        <f t="shared" si="3"/>
        <v>3</v>
      </c>
      <c r="L57" s="65">
        <f>VLOOKUP($A57,'Return Data'!$B$7:$R$2292,17,0)</f>
        <v>40.926600000000001</v>
      </c>
      <c r="M57" s="66">
        <f t="shared" si="4"/>
        <v>7</v>
      </c>
      <c r="N57" s="65">
        <f>VLOOKUP($A57,'Return Data'!$B$7:$R$2292,14,0)</f>
        <v>21.3781</v>
      </c>
      <c r="O57" s="66">
        <f t="shared" si="5"/>
        <v>16</v>
      </c>
      <c r="P57" s="65"/>
      <c r="Q57" s="66"/>
      <c r="R57" s="65">
        <f>VLOOKUP($A57,'Return Data'!$B$7:$R$2292,16,0)</f>
        <v>9.8681000000000001</v>
      </c>
      <c r="S57" s="67">
        <f t="shared" si="7"/>
        <v>57</v>
      </c>
    </row>
    <row r="58" spans="1:19" x14ac:dyDescent="0.3">
      <c r="A58" s="63" t="s">
        <v>316</v>
      </c>
      <c r="B58" s="64">
        <f>VLOOKUP($A58,'Return Data'!$B$7:$R$2292,3,0)</f>
        <v>44531</v>
      </c>
      <c r="C58" s="65">
        <f>VLOOKUP($A58,'Return Data'!$B$7:$R$2292,4,0)</f>
        <v>14.4518</v>
      </c>
      <c r="D58" s="65">
        <f>VLOOKUP($A58,'Return Data'!$B$7:$R$2292,10,0)</f>
        <v>5.9577999999999998</v>
      </c>
      <c r="E58" s="66">
        <f t="shared" si="8"/>
        <v>10</v>
      </c>
      <c r="F58" s="65">
        <f>VLOOKUP($A58,'Return Data'!$B$7:$R$2292,11,0)</f>
        <v>30.370200000000001</v>
      </c>
      <c r="G58" s="66">
        <f t="shared" si="1"/>
        <v>1</v>
      </c>
      <c r="H58" s="65">
        <f>VLOOKUP($A58,'Return Data'!$B$7:$R$2292,12,0)</f>
        <v>53.996499999999997</v>
      </c>
      <c r="I58" s="66">
        <f t="shared" si="2"/>
        <v>1</v>
      </c>
      <c r="J58" s="65">
        <f>VLOOKUP($A58,'Return Data'!$B$7:$R$2292,13,0)</f>
        <v>87.534700000000001</v>
      </c>
      <c r="K58" s="66">
        <f t="shared" si="3"/>
        <v>1</v>
      </c>
      <c r="L58" s="65">
        <f>VLOOKUP($A58,'Return Data'!$B$7:$R$2292,17,0)</f>
        <v>42.000999999999998</v>
      </c>
      <c r="M58" s="66">
        <f t="shared" si="4"/>
        <v>6</v>
      </c>
      <c r="N58" s="65">
        <f>VLOOKUP($A58,'Return Data'!$B$7:$R$2292,14,0)</f>
        <v>21.403099999999998</v>
      </c>
      <c r="O58" s="66">
        <f t="shared" si="5"/>
        <v>15</v>
      </c>
      <c r="P58" s="65"/>
      <c r="Q58" s="66"/>
      <c r="R58" s="65">
        <f>VLOOKUP($A58,'Return Data'!$B$7:$R$2292,16,0)</f>
        <v>9.2134999999999998</v>
      </c>
      <c r="S58" s="67">
        <f t="shared" si="7"/>
        <v>59</v>
      </c>
    </row>
    <row r="59" spans="1:19" x14ac:dyDescent="0.3">
      <c r="A59" s="63" t="s">
        <v>317</v>
      </c>
      <c r="B59" s="64">
        <f>VLOOKUP($A59,'Return Data'!$B$7:$R$2292,3,0)</f>
        <v>44531</v>
      </c>
      <c r="C59" s="65">
        <f>VLOOKUP($A59,'Return Data'!$B$7:$R$2292,4,0)</f>
        <v>15.352</v>
      </c>
      <c r="D59" s="65">
        <f>VLOOKUP($A59,'Return Data'!$B$7:$R$2292,10,0)</f>
        <v>5.4931999999999999</v>
      </c>
      <c r="E59" s="66">
        <f t="shared" si="8"/>
        <v>12</v>
      </c>
      <c r="F59" s="65">
        <f>VLOOKUP($A59,'Return Data'!$B$7:$R$2292,11,0)</f>
        <v>27.064</v>
      </c>
      <c r="G59" s="66">
        <f t="shared" si="1"/>
        <v>5</v>
      </c>
      <c r="H59" s="65">
        <f>VLOOKUP($A59,'Return Data'!$B$7:$R$2292,12,0)</f>
        <v>49.531999999999996</v>
      </c>
      <c r="I59" s="66">
        <f t="shared" si="2"/>
        <v>2</v>
      </c>
      <c r="J59" s="65">
        <f>VLOOKUP($A59,'Return Data'!$B$7:$R$2292,13,0)</f>
        <v>83.561700000000002</v>
      </c>
      <c r="K59" s="66">
        <f t="shared" si="3"/>
        <v>2</v>
      </c>
      <c r="L59" s="65">
        <f>VLOOKUP($A59,'Return Data'!$B$7:$R$2292,17,0)</f>
        <v>42.006100000000004</v>
      </c>
      <c r="M59" s="66">
        <f t="shared" si="4"/>
        <v>5</v>
      </c>
      <c r="N59" s="65">
        <f>VLOOKUP($A59,'Return Data'!$B$7:$R$2292,14,0)</f>
        <v>21.611899999999999</v>
      </c>
      <c r="O59" s="66">
        <f t="shared" si="5"/>
        <v>13</v>
      </c>
      <c r="P59" s="65"/>
      <c r="Q59" s="66"/>
      <c r="R59" s="65">
        <f>VLOOKUP($A59,'Return Data'!$B$7:$R$2292,16,0)</f>
        <v>10.206</v>
      </c>
      <c r="S59" s="67">
        <f t="shared" si="7"/>
        <v>55</v>
      </c>
    </row>
    <row r="60" spans="1:19" x14ac:dyDescent="0.3">
      <c r="A60" s="63" t="s">
        <v>318</v>
      </c>
      <c r="B60" s="64">
        <f>VLOOKUP($A60,'Return Data'!$B$7:$R$2292,3,0)</f>
        <v>44531</v>
      </c>
      <c r="C60" s="65">
        <f>VLOOKUP($A60,'Return Data'!$B$7:$R$2292,4,0)</f>
        <v>14.930199999999999</v>
      </c>
      <c r="D60" s="65">
        <f>VLOOKUP($A60,'Return Data'!$B$7:$R$2292,10,0)</f>
        <v>6.9675000000000002</v>
      </c>
      <c r="E60" s="66">
        <f t="shared" si="8"/>
        <v>6</v>
      </c>
      <c r="F60" s="65">
        <f>VLOOKUP($A60,'Return Data'!$B$7:$R$2292,11,0)</f>
        <v>25.843499999999999</v>
      </c>
      <c r="G60" s="66">
        <f t="shared" si="1"/>
        <v>7</v>
      </c>
      <c r="H60" s="65">
        <f>VLOOKUP($A60,'Return Data'!$B$7:$R$2292,12,0)</f>
        <v>45.722999999999999</v>
      </c>
      <c r="I60" s="66">
        <f t="shared" si="2"/>
        <v>6</v>
      </c>
      <c r="J60" s="65">
        <f>VLOOKUP($A60,'Return Data'!$B$7:$R$2292,13,0)</f>
        <v>79.029899999999998</v>
      </c>
      <c r="K60" s="66">
        <f t="shared" si="3"/>
        <v>4</v>
      </c>
      <c r="L60" s="65">
        <f>VLOOKUP($A60,'Return Data'!$B$7:$R$2292,17,0)</f>
        <v>37.683999999999997</v>
      </c>
      <c r="M60" s="66">
        <f t="shared" si="4"/>
        <v>11</v>
      </c>
      <c r="N60" s="65">
        <f>VLOOKUP($A60,'Return Data'!$B$7:$R$2292,14,0)</f>
        <v>21.3294</v>
      </c>
      <c r="O60" s="66">
        <f t="shared" si="5"/>
        <v>17</v>
      </c>
      <c r="P60" s="65"/>
      <c r="Q60" s="66"/>
      <c r="R60" s="65">
        <f>VLOOKUP($A60,'Return Data'!$B$7:$R$2292,16,0)</f>
        <v>11.4993</v>
      </c>
      <c r="S60" s="67">
        <f t="shared" si="7"/>
        <v>52</v>
      </c>
    </row>
    <row r="61" spans="1:19" x14ac:dyDescent="0.3">
      <c r="A61" s="63" t="s">
        <v>319</v>
      </c>
      <c r="B61" s="64">
        <f>VLOOKUP($A61,'Return Data'!$B$7:$R$2292,3,0)</f>
        <v>44531</v>
      </c>
      <c r="C61" s="65">
        <f>VLOOKUP($A61,'Return Data'!$B$7:$R$2292,4,0)</f>
        <v>22.8993</v>
      </c>
      <c r="D61" s="65">
        <f>VLOOKUP($A61,'Return Data'!$B$7:$R$2292,10,0)</f>
        <v>1.3925000000000001</v>
      </c>
      <c r="E61" s="66">
        <f t="shared" si="8"/>
        <v>36</v>
      </c>
      <c r="F61" s="65">
        <f>VLOOKUP($A61,'Return Data'!$B$7:$R$2292,11,0)</f>
        <v>11.614599999999999</v>
      </c>
      <c r="G61" s="66">
        <f t="shared" si="1"/>
        <v>51</v>
      </c>
      <c r="H61" s="65">
        <f>VLOOKUP($A61,'Return Data'!$B$7:$R$2292,12,0)</f>
        <v>18.3249</v>
      </c>
      <c r="I61" s="66">
        <f t="shared" si="2"/>
        <v>46</v>
      </c>
      <c r="J61" s="65">
        <f>VLOOKUP($A61,'Return Data'!$B$7:$R$2292,13,0)</f>
        <v>35.614400000000003</v>
      </c>
      <c r="K61" s="66">
        <f t="shared" si="3"/>
        <v>44</v>
      </c>
      <c r="L61" s="65">
        <f>VLOOKUP($A61,'Return Data'!$B$7:$R$2292,17,0)</f>
        <v>23.077100000000002</v>
      </c>
      <c r="M61" s="66">
        <f t="shared" si="4"/>
        <v>36</v>
      </c>
      <c r="N61" s="65">
        <f>VLOOKUP($A61,'Return Data'!$B$7:$R$2292,14,0)</f>
        <v>17.305900000000001</v>
      </c>
      <c r="O61" s="66">
        <f t="shared" si="5"/>
        <v>37</v>
      </c>
      <c r="P61" s="65">
        <f>VLOOKUP($A61,'Return Data'!$B$7:$R$2292,15,0)</f>
        <v>14.9178</v>
      </c>
      <c r="Q61" s="66">
        <f t="shared" si="6"/>
        <v>26</v>
      </c>
      <c r="R61" s="65">
        <f>VLOOKUP($A61,'Return Data'!$B$7:$R$2292,16,0)</f>
        <v>15.6409</v>
      </c>
      <c r="S61" s="67">
        <f t="shared" si="7"/>
        <v>28</v>
      </c>
    </row>
    <row r="62" spans="1:19" x14ac:dyDescent="0.3">
      <c r="A62" s="63" t="s">
        <v>320</v>
      </c>
      <c r="B62" s="64">
        <f>VLOOKUP($A62,'Return Data'!$B$7:$R$2292,3,0)</f>
        <v>44531</v>
      </c>
      <c r="C62" s="65">
        <f>VLOOKUP($A62,'Return Data'!$B$7:$R$2292,4,0)</f>
        <v>20.921700000000001</v>
      </c>
      <c r="D62" s="65">
        <f>VLOOKUP($A62,'Return Data'!$B$7:$R$2292,10,0)</f>
        <v>0.75749999999999995</v>
      </c>
      <c r="E62" s="66">
        <f t="shared" si="8"/>
        <v>43</v>
      </c>
      <c r="F62" s="65">
        <f>VLOOKUP($A62,'Return Data'!$B$7:$R$2292,11,0)</f>
        <v>11.238300000000001</v>
      </c>
      <c r="G62" s="66">
        <f t="shared" si="1"/>
        <v>54</v>
      </c>
      <c r="H62" s="65">
        <f>VLOOKUP($A62,'Return Data'!$B$7:$R$2292,12,0)</f>
        <v>18.209700000000002</v>
      </c>
      <c r="I62" s="66">
        <f t="shared" si="2"/>
        <v>48</v>
      </c>
      <c r="J62" s="65">
        <f>VLOOKUP($A62,'Return Data'!$B$7:$R$2292,13,0)</f>
        <v>35.770600000000002</v>
      </c>
      <c r="K62" s="66">
        <f t="shared" si="3"/>
        <v>43</v>
      </c>
      <c r="L62" s="65">
        <f>VLOOKUP($A62,'Return Data'!$B$7:$R$2292,17,0)</f>
        <v>22.738499999999998</v>
      </c>
      <c r="M62" s="66">
        <f t="shared" si="4"/>
        <v>39</v>
      </c>
      <c r="N62" s="65">
        <f>VLOOKUP($A62,'Return Data'!$B$7:$R$2292,14,0)</f>
        <v>16.659500000000001</v>
      </c>
      <c r="O62" s="66">
        <f t="shared" si="5"/>
        <v>41</v>
      </c>
      <c r="P62" s="65">
        <f>VLOOKUP($A62,'Return Data'!$B$7:$R$2292,15,0)</f>
        <v>14.1594</v>
      </c>
      <c r="Q62" s="66">
        <f t="shared" si="6"/>
        <v>30</v>
      </c>
      <c r="R62" s="65">
        <f>VLOOKUP($A62,'Return Data'!$B$7:$R$2292,16,0)</f>
        <v>11.6655</v>
      </c>
      <c r="S62" s="67">
        <f t="shared" si="7"/>
        <v>50</v>
      </c>
    </row>
    <row r="63" spans="1:19" x14ac:dyDescent="0.3">
      <c r="A63" s="63" t="s">
        <v>321</v>
      </c>
      <c r="B63" s="64">
        <f>VLOOKUP($A63,'Return Data'!$B$7:$R$2292,3,0)</f>
        <v>44531</v>
      </c>
      <c r="C63" s="65">
        <f>VLOOKUP($A63,'Return Data'!$B$7:$R$2292,4,0)</f>
        <v>17.374400000000001</v>
      </c>
      <c r="D63" s="65">
        <f>VLOOKUP($A63,'Return Data'!$B$7:$R$2292,10,0)</f>
        <v>7.8258000000000001</v>
      </c>
      <c r="E63" s="66">
        <f t="shared" si="8"/>
        <v>5</v>
      </c>
      <c r="F63" s="65">
        <f>VLOOKUP($A63,'Return Data'!$B$7:$R$2292,11,0)</f>
        <v>26.390499999999999</v>
      </c>
      <c r="G63" s="66">
        <f t="shared" si="1"/>
        <v>6</v>
      </c>
      <c r="H63" s="65">
        <f>VLOOKUP($A63,'Return Data'!$B$7:$R$2292,12,0)</f>
        <v>44.6252</v>
      </c>
      <c r="I63" s="66">
        <f t="shared" si="2"/>
        <v>7</v>
      </c>
      <c r="J63" s="65">
        <f>VLOOKUP($A63,'Return Data'!$B$7:$R$2292,13,0)</f>
        <v>77.923400000000001</v>
      </c>
      <c r="K63" s="66">
        <f t="shared" si="3"/>
        <v>6</v>
      </c>
      <c r="L63" s="65">
        <f>VLOOKUP($A63,'Return Data'!$B$7:$R$2292,17,0)</f>
        <v>37.848300000000002</v>
      </c>
      <c r="M63" s="66">
        <f t="shared" si="4"/>
        <v>10</v>
      </c>
      <c r="N63" s="65">
        <f>VLOOKUP($A63,'Return Data'!$B$7:$R$2292,14,0)</f>
        <v>21.459</v>
      </c>
      <c r="O63" s="66">
        <f t="shared" si="5"/>
        <v>14</v>
      </c>
      <c r="P63" s="65"/>
      <c r="Q63" s="66"/>
      <c r="R63" s="65">
        <f>VLOOKUP($A63,'Return Data'!$B$7:$R$2292,16,0)</f>
        <v>17.489100000000001</v>
      </c>
      <c r="S63" s="67">
        <f t="shared" si="7"/>
        <v>20</v>
      </c>
    </row>
    <row r="64" spans="1:19" x14ac:dyDescent="0.3">
      <c r="A64" s="63" t="s">
        <v>322</v>
      </c>
      <c r="B64" s="64">
        <f>VLOOKUP($A64,'Return Data'!$B$7:$R$2292,3,0)</f>
        <v>44531</v>
      </c>
      <c r="C64" s="65">
        <f>VLOOKUP($A64,'Return Data'!$B$7:$R$2292,4,0)</f>
        <v>27.5031</v>
      </c>
      <c r="D64" s="65">
        <f>VLOOKUP($A64,'Return Data'!$B$7:$R$2292,10,0)</f>
        <v>2.1911</v>
      </c>
      <c r="E64" s="66">
        <f t="shared" si="8"/>
        <v>31</v>
      </c>
      <c r="F64" s="65">
        <f>VLOOKUP($A64,'Return Data'!$B$7:$R$2292,11,0)</f>
        <v>12.5999</v>
      </c>
      <c r="G64" s="66">
        <f t="shared" si="1"/>
        <v>46</v>
      </c>
      <c r="H64" s="65">
        <f>VLOOKUP($A64,'Return Data'!$B$7:$R$2292,12,0)</f>
        <v>16.657699999999998</v>
      </c>
      <c r="I64" s="66">
        <f t="shared" si="2"/>
        <v>51</v>
      </c>
      <c r="J64" s="65">
        <f>VLOOKUP($A64,'Return Data'!$B$7:$R$2292,13,0)</f>
        <v>35.0077</v>
      </c>
      <c r="K64" s="66">
        <f t="shared" si="3"/>
        <v>45</v>
      </c>
      <c r="L64" s="65">
        <f>VLOOKUP($A64,'Return Data'!$B$7:$R$2292,17,0)</f>
        <v>19.531400000000001</v>
      </c>
      <c r="M64" s="66">
        <f t="shared" si="4"/>
        <v>45</v>
      </c>
      <c r="N64" s="65">
        <f>VLOOKUP($A64,'Return Data'!$B$7:$R$2292,14,0)</f>
        <v>17.946400000000001</v>
      </c>
      <c r="O64" s="66">
        <f t="shared" si="5"/>
        <v>34</v>
      </c>
      <c r="P64" s="65">
        <f>VLOOKUP($A64,'Return Data'!$B$7:$R$2292,15,0)</f>
        <v>16.341799999999999</v>
      </c>
      <c r="Q64" s="66">
        <f t="shared" si="6"/>
        <v>19</v>
      </c>
      <c r="R64" s="65">
        <f>VLOOKUP($A64,'Return Data'!$B$7:$R$2292,16,0)</f>
        <v>15.2233</v>
      </c>
      <c r="S64" s="67">
        <f t="shared" si="7"/>
        <v>34</v>
      </c>
    </row>
    <row r="65" spans="1:19" x14ac:dyDescent="0.3">
      <c r="A65" s="63" t="s">
        <v>323</v>
      </c>
      <c r="B65" s="64">
        <f>VLOOKUP($A65,'Return Data'!$B$7:$R$2292,3,0)</f>
        <v>44531</v>
      </c>
      <c r="C65" s="65">
        <f>VLOOKUP($A65,'Return Data'!$B$7:$R$2292,4,0)</f>
        <v>166.81861029697501</v>
      </c>
      <c r="D65" s="65">
        <f>VLOOKUP($A65,'Return Data'!$B$7:$R$2292,10,0)</f>
        <v>-1.0894999999999999</v>
      </c>
      <c r="E65" s="66">
        <f t="shared" si="8"/>
        <v>56</v>
      </c>
      <c r="F65" s="65">
        <f>VLOOKUP($A65,'Return Data'!$B$7:$R$2292,11,0)</f>
        <v>6.8891999999999998</v>
      </c>
      <c r="G65" s="66">
        <f t="shared" si="1"/>
        <v>57</v>
      </c>
      <c r="H65" s="65">
        <f>VLOOKUP($A65,'Return Data'!$B$7:$R$2292,12,0)</f>
        <v>13.7517</v>
      </c>
      <c r="I65" s="66">
        <f t="shared" si="2"/>
        <v>57</v>
      </c>
      <c r="J65" s="65">
        <f>VLOOKUP($A65,'Return Data'!$B$7:$R$2292,13,0)</f>
        <v>25.585899999999999</v>
      </c>
      <c r="K65" s="66">
        <f t="shared" si="3"/>
        <v>57</v>
      </c>
      <c r="L65" s="65">
        <f>VLOOKUP($A65,'Return Data'!$B$7:$R$2292,17,0)</f>
        <v>16.532800000000002</v>
      </c>
      <c r="M65" s="66">
        <f t="shared" si="4"/>
        <v>56</v>
      </c>
      <c r="N65" s="65">
        <f>VLOOKUP($A65,'Return Data'!$B$7:$R$2292,14,0)</f>
        <v>13.208600000000001</v>
      </c>
      <c r="O65" s="66">
        <f t="shared" si="5"/>
        <v>52</v>
      </c>
      <c r="P65" s="65">
        <f>VLOOKUP($A65,'Return Data'!$B$7:$R$2292,15,0)</f>
        <v>14.692600000000001</v>
      </c>
      <c r="Q65" s="66">
        <f t="shared" si="6"/>
        <v>27</v>
      </c>
      <c r="R65" s="65">
        <f>VLOOKUP($A65,'Return Data'!$B$7:$R$2292,16,0)</f>
        <v>11.5786</v>
      </c>
      <c r="S65" s="67">
        <f t="shared" si="7"/>
        <v>51</v>
      </c>
    </row>
    <row r="66" spans="1:19" x14ac:dyDescent="0.3">
      <c r="A66" s="63" t="s">
        <v>324</v>
      </c>
      <c r="B66" s="64">
        <f>VLOOKUP($A66,'Return Data'!$B$7:$R$2292,3,0)</f>
        <v>44531</v>
      </c>
      <c r="C66" s="65">
        <f>VLOOKUP($A66,'Return Data'!$B$7:$R$2292,4,0)</f>
        <v>41.53</v>
      </c>
      <c r="D66" s="65">
        <f>VLOOKUP($A66,'Return Data'!$B$7:$R$2292,10,0)</f>
        <v>2.2151000000000001</v>
      </c>
      <c r="E66" s="66">
        <f t="shared" si="8"/>
        <v>30</v>
      </c>
      <c r="F66" s="65">
        <f>VLOOKUP($A66,'Return Data'!$B$7:$R$2292,11,0)</f>
        <v>18.1844</v>
      </c>
      <c r="G66" s="66">
        <f t="shared" si="1"/>
        <v>15</v>
      </c>
      <c r="H66" s="65">
        <f>VLOOKUP($A66,'Return Data'!$B$7:$R$2292,12,0)</f>
        <v>24.527699999999999</v>
      </c>
      <c r="I66" s="66">
        <f t="shared" si="2"/>
        <v>19</v>
      </c>
      <c r="J66" s="65">
        <f>VLOOKUP($A66,'Return Data'!$B$7:$R$2292,13,0)</f>
        <v>42.372300000000003</v>
      </c>
      <c r="K66" s="66">
        <f t="shared" si="3"/>
        <v>23</v>
      </c>
      <c r="L66" s="65">
        <f>VLOOKUP($A66,'Return Data'!$B$7:$R$2292,17,0)</f>
        <v>27.415800000000001</v>
      </c>
      <c r="M66" s="66">
        <f t="shared" si="4"/>
        <v>21</v>
      </c>
      <c r="N66" s="65">
        <f>VLOOKUP($A66,'Return Data'!$B$7:$R$2292,14,0)</f>
        <v>21.290400000000002</v>
      </c>
      <c r="O66" s="66">
        <f t="shared" si="5"/>
        <v>18</v>
      </c>
      <c r="P66" s="65">
        <f>VLOOKUP($A66,'Return Data'!$B$7:$R$2292,15,0)</f>
        <v>16.0763</v>
      </c>
      <c r="Q66" s="66">
        <f t="shared" si="6"/>
        <v>21</v>
      </c>
      <c r="R66" s="65">
        <f>VLOOKUP($A66,'Return Data'!$B$7:$R$2292,16,0)</f>
        <v>15.3878</v>
      </c>
      <c r="S66" s="67">
        <f t="shared" si="7"/>
        <v>30</v>
      </c>
    </row>
    <row r="67" spans="1:19" x14ac:dyDescent="0.3">
      <c r="A67" s="63" t="s">
        <v>330</v>
      </c>
      <c r="B67" s="64">
        <f>VLOOKUP($A67,'Return Data'!$B$7:$R$2292,3,0)</f>
        <v>44531</v>
      </c>
      <c r="C67" s="65">
        <f>VLOOKUP($A67,'Return Data'!$B$7:$R$2292,4,0)</f>
        <v>145.31700000000001</v>
      </c>
      <c r="D67" s="65">
        <f>VLOOKUP($A67,'Return Data'!$B$7:$R$2292,10,0)</f>
        <v>1.9976</v>
      </c>
      <c r="E67" s="66">
        <f t="shared" si="8"/>
        <v>33</v>
      </c>
      <c r="F67" s="65">
        <f>VLOOKUP($A67,'Return Data'!$B$7:$R$2292,11,0)</f>
        <v>16.991800000000001</v>
      </c>
      <c r="G67" s="66">
        <f t="shared" si="1"/>
        <v>18</v>
      </c>
      <c r="H67" s="65">
        <f>VLOOKUP($A67,'Return Data'!$B$7:$R$2292,12,0)</f>
        <v>22.793600000000001</v>
      </c>
      <c r="I67" s="66">
        <f t="shared" si="2"/>
        <v>24</v>
      </c>
      <c r="J67" s="65">
        <f>VLOOKUP($A67,'Return Data'!$B$7:$R$2292,13,0)</f>
        <v>39.398400000000002</v>
      </c>
      <c r="K67" s="66">
        <f t="shared" si="3"/>
        <v>34</v>
      </c>
      <c r="L67" s="65">
        <f>VLOOKUP($A67,'Return Data'!$B$7:$R$2292,17,0)</f>
        <v>26.396100000000001</v>
      </c>
      <c r="M67" s="66">
        <f t="shared" si="4"/>
        <v>23</v>
      </c>
      <c r="N67" s="65">
        <f>VLOOKUP($A67,'Return Data'!$B$7:$R$2292,14,0)</f>
        <v>20.901900000000001</v>
      </c>
      <c r="O67" s="66">
        <f t="shared" si="5"/>
        <v>21</v>
      </c>
      <c r="P67" s="65">
        <f>VLOOKUP($A67,'Return Data'!$B$7:$R$2292,15,0)</f>
        <v>16.640799999999999</v>
      </c>
      <c r="Q67" s="66">
        <f t="shared" si="6"/>
        <v>17</v>
      </c>
      <c r="R67" s="65">
        <f>VLOOKUP($A67,'Return Data'!$B$7:$R$2292,16,0)</f>
        <v>12.459300000000001</v>
      </c>
      <c r="S67" s="67">
        <f t="shared" si="7"/>
        <v>46</v>
      </c>
    </row>
    <row r="68" spans="1:19" x14ac:dyDescent="0.3">
      <c r="A68" s="63" t="s">
        <v>331</v>
      </c>
      <c r="B68" s="64">
        <f>VLOOKUP($A68,'Return Data'!$B$7:$R$2292,3,0)</f>
        <v>44531</v>
      </c>
      <c r="C68" s="65">
        <f>VLOOKUP($A68,'Return Data'!$B$7:$R$2292,4,0)</f>
        <v>226.041817636942</v>
      </c>
      <c r="D68" s="65">
        <f>VLOOKUP($A68,'Return Data'!$B$7:$R$2292,10,0)</f>
        <v>0.43569999999999998</v>
      </c>
      <c r="E68" s="66">
        <f t="shared" si="8"/>
        <v>49</v>
      </c>
      <c r="F68" s="65">
        <f>VLOOKUP($A68,'Return Data'!$B$7:$R$2292,11,0)</f>
        <v>13.2949</v>
      </c>
      <c r="G68" s="66">
        <f t="shared" si="1"/>
        <v>42</v>
      </c>
      <c r="H68" s="65">
        <f>VLOOKUP($A68,'Return Data'!$B$7:$R$2292,12,0)</f>
        <v>19.0914</v>
      </c>
      <c r="I68" s="66">
        <f t="shared" si="2"/>
        <v>44</v>
      </c>
      <c r="J68" s="65">
        <f>VLOOKUP($A68,'Return Data'!$B$7:$R$2292,13,0)</f>
        <v>34.265500000000003</v>
      </c>
      <c r="K68" s="66">
        <f t="shared" si="3"/>
        <v>46</v>
      </c>
      <c r="L68" s="65">
        <f>VLOOKUP($A68,'Return Data'!$B$7:$R$2292,17,0)</f>
        <v>19.214700000000001</v>
      </c>
      <c r="M68" s="66">
        <f t="shared" si="4"/>
        <v>47</v>
      </c>
      <c r="N68" s="65">
        <f>VLOOKUP($A68,'Return Data'!$B$7:$R$2292,14,0)</f>
        <v>16.035699999999999</v>
      </c>
      <c r="O68" s="66">
        <f t="shared" si="5"/>
        <v>45</v>
      </c>
      <c r="P68" s="65">
        <f>VLOOKUP($A68,'Return Data'!$B$7:$R$2292,15,0)</f>
        <v>14.5755</v>
      </c>
      <c r="Q68" s="66">
        <f t="shared" si="6"/>
        <v>28</v>
      </c>
      <c r="R68" s="65">
        <f>VLOOKUP($A68,'Return Data'!$B$7:$R$2292,16,0)</f>
        <v>18.1525</v>
      </c>
      <c r="S68" s="67">
        <f t="shared" si="7"/>
        <v>16</v>
      </c>
    </row>
    <row r="69" spans="1:19" x14ac:dyDescent="0.3">
      <c r="A69" s="69"/>
      <c r="B69" s="70"/>
      <c r="C69" s="70"/>
      <c r="D69" s="71"/>
      <c r="E69" s="70"/>
      <c r="F69" s="71"/>
      <c r="G69" s="70"/>
      <c r="H69" s="71"/>
      <c r="I69" s="70"/>
      <c r="J69" s="71"/>
      <c r="K69" s="70"/>
      <c r="L69" s="71"/>
      <c r="M69" s="70"/>
      <c r="N69" s="71"/>
      <c r="O69" s="70"/>
      <c r="P69" s="71"/>
      <c r="Q69" s="70"/>
      <c r="R69" s="71"/>
      <c r="S69" s="72"/>
    </row>
    <row r="70" spans="1:19" x14ac:dyDescent="0.3">
      <c r="A70" s="73" t="s">
        <v>27</v>
      </c>
      <c r="B70" s="74"/>
      <c r="C70" s="74"/>
      <c r="D70" s="75">
        <f>AVERAGE(D8:D68)</f>
        <v>2.6791098360655745</v>
      </c>
      <c r="E70" s="74"/>
      <c r="F70" s="75">
        <f>AVERAGE(F8:F68)</f>
        <v>15.534572131147538</v>
      </c>
      <c r="G70" s="74"/>
      <c r="H70" s="75">
        <f>AVERAGE(H8:H68)</f>
        <v>24.729659016393448</v>
      </c>
      <c r="I70" s="74"/>
      <c r="J70" s="75">
        <f>AVERAGE(J8:J68)</f>
        <v>43.81679180327869</v>
      </c>
      <c r="K70" s="74"/>
      <c r="L70" s="75">
        <f>AVERAGE(L8:L68)</f>
        <v>26.461444262295082</v>
      </c>
      <c r="M70" s="74"/>
      <c r="N70" s="75">
        <f>AVERAGE(N8:N68)</f>
        <v>19.785494827586209</v>
      </c>
      <c r="O70" s="74"/>
      <c r="P70" s="75">
        <f>AVERAGE(P8:P68)</f>
        <v>16.233559999999997</v>
      </c>
      <c r="Q70" s="74"/>
      <c r="R70" s="75">
        <f>AVERAGE(R8:R68)</f>
        <v>15.869083606557377</v>
      </c>
      <c r="S70" s="76"/>
    </row>
    <row r="71" spans="1:19" x14ac:dyDescent="0.3">
      <c r="A71" s="73" t="s">
        <v>28</v>
      </c>
      <c r="B71" s="74"/>
      <c r="C71" s="74"/>
      <c r="D71" s="75">
        <f>MIN(D8:D68)</f>
        <v>-2.6248</v>
      </c>
      <c r="E71" s="74"/>
      <c r="F71" s="75">
        <f>MIN(F8:F68)</f>
        <v>1.4408000000000001</v>
      </c>
      <c r="G71" s="74"/>
      <c r="H71" s="75">
        <f>MIN(H8:H68)</f>
        <v>6.0486000000000004</v>
      </c>
      <c r="I71" s="74"/>
      <c r="J71" s="75">
        <f>MIN(J8:J68)</f>
        <v>19.223500000000001</v>
      </c>
      <c r="K71" s="74"/>
      <c r="L71" s="75">
        <f>MIN(L8:L68)</f>
        <v>12.6358</v>
      </c>
      <c r="M71" s="74"/>
      <c r="N71" s="75">
        <f>MIN(N8:N68)</f>
        <v>10.066700000000001</v>
      </c>
      <c r="O71" s="74"/>
      <c r="P71" s="75">
        <f>MIN(P8:P68)</f>
        <v>9.4789999999999992</v>
      </c>
      <c r="Q71" s="74"/>
      <c r="R71" s="75">
        <f>MIN(R8:R68)</f>
        <v>7.3842999999999996</v>
      </c>
      <c r="S71" s="76"/>
    </row>
    <row r="72" spans="1:19" ht="15" thickBot="1" x14ac:dyDescent="0.35">
      <c r="A72" s="77" t="s">
        <v>29</v>
      </c>
      <c r="B72" s="78"/>
      <c r="C72" s="78"/>
      <c r="D72" s="79">
        <f>MAX(D8:D68)</f>
        <v>10.521100000000001</v>
      </c>
      <c r="E72" s="78"/>
      <c r="F72" s="79">
        <f>MAX(F8:F68)</f>
        <v>30.370200000000001</v>
      </c>
      <c r="G72" s="78"/>
      <c r="H72" s="79">
        <f>MAX(H8:H68)</f>
        <v>53.996499999999997</v>
      </c>
      <c r="I72" s="78"/>
      <c r="J72" s="79">
        <f>MAX(J8:J68)</f>
        <v>87.534700000000001</v>
      </c>
      <c r="K72" s="78"/>
      <c r="L72" s="79">
        <f>MAX(L8:L68)</f>
        <v>51.004199999999997</v>
      </c>
      <c r="M72" s="78"/>
      <c r="N72" s="79">
        <f>MAX(N8:N68)</f>
        <v>36.842399999999998</v>
      </c>
      <c r="O72" s="78"/>
      <c r="P72" s="79">
        <f>MAX(P8:P68)</f>
        <v>26.585000000000001</v>
      </c>
      <c r="Q72" s="78"/>
      <c r="R72" s="79">
        <f>MAX(R8:R68)</f>
        <v>29.222200000000001</v>
      </c>
      <c r="S72" s="80"/>
    </row>
    <row r="73" spans="1:19" x14ac:dyDescent="0.3">
      <c r="A73" s="112" t="s">
        <v>432</v>
      </c>
    </row>
    <row r="74" spans="1:19" x14ac:dyDescent="0.3">
      <c r="A74" s="14" t="s">
        <v>340</v>
      </c>
    </row>
  </sheetData>
  <sheetProtection algorithmName="SHA-512" hashValue="6kVI4f+1YQffm3jdhclDyLHlEDmFSdI4WtCFTAdO2y2qQO353m+6yKQrTyyM+Z/wPGzwXu4FS1N18BVAFgLtnQ==" saltValue="Qc+2JwpUVEACHz8fqrQpbw==" spinCount="100000" sheet="1" objects="1" scenarios="1"/>
  <sortState xmlns:xlrd2="http://schemas.microsoft.com/office/spreadsheetml/2017/richdata2" ref="A8:S68">
    <sortCondition ref="A8:A68"/>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1952</v>
      </c>
      <c r="B8" s="64">
        <f>VLOOKUP($A8,'Return Data'!$B$7:$R$2292,3,0)</f>
        <v>44531</v>
      </c>
      <c r="C8" s="65">
        <f>VLOOKUP($A8,'Return Data'!$B$7:$R$2292,4,0)</f>
        <v>13.63</v>
      </c>
      <c r="D8" s="65">
        <f>VLOOKUP($A8,'Return Data'!$B$7:$R$2292,8,0)</f>
        <v>-6</v>
      </c>
      <c r="E8" s="66">
        <f>RANK(D8,D$8:D$15,0)</f>
        <v>8</v>
      </c>
      <c r="F8" s="65">
        <f>VLOOKUP($A8,'Return Data'!$B$7:$R$2292,9,0)</f>
        <v>-3.6067999999999998</v>
      </c>
      <c r="G8" s="66">
        <f t="shared" ref="G8" si="0">RANK(F8,F$8:F$15,0)</f>
        <v>8</v>
      </c>
      <c r="H8" s="65">
        <f>VLOOKUP($A8,'Return Data'!$B$7:$R$2292,10,0)</f>
        <v>5.4138000000000002</v>
      </c>
      <c r="I8" s="66">
        <f t="shared" ref="I8" si="1">RANK(H8,H$8:H$15,0)</f>
        <v>3</v>
      </c>
      <c r="J8" s="65">
        <f>VLOOKUP($A8,'Return Data'!$B$7:$R$2292,11,0)</f>
        <v>23.348400000000002</v>
      </c>
      <c r="K8" s="66">
        <f t="shared" ref="K8" si="2">RANK(J8,J$8:J$15,0)</f>
        <v>3</v>
      </c>
      <c r="L8" s="65">
        <f>VLOOKUP($A8,'Return Data'!$B$7:$R$2292,12,0)</f>
        <v>29.8095</v>
      </c>
      <c r="M8" s="66">
        <f t="shared" ref="M8" si="3">RANK(L8,L$8:L$15,0)</f>
        <v>2</v>
      </c>
      <c r="N8" s="65"/>
      <c r="O8" s="66"/>
      <c r="P8" s="65">
        <f>VLOOKUP($A8,'Return Data'!$B$7:$R$2292,16,0)</f>
        <v>36.299999999999997</v>
      </c>
      <c r="Q8" s="67">
        <f t="shared" ref="Q8" si="4">RANK(P8,P$8:P$15,0)</f>
        <v>2</v>
      </c>
    </row>
    <row r="9" spans="1:18" x14ac:dyDescent="0.3">
      <c r="A9" s="63" t="s">
        <v>377</v>
      </c>
      <c r="B9" s="64">
        <f>VLOOKUP($A9,'Return Data'!$B$7:$R$2292,3,0)</f>
        <v>44531</v>
      </c>
      <c r="C9" s="65">
        <f>VLOOKUP($A9,'Return Data'!$B$7:$R$2292,4,0)</f>
        <v>17.04</v>
      </c>
      <c r="D9" s="65">
        <f>VLOOKUP($A9,'Return Data'!$B$7:$R$2292,8,0)</f>
        <v>-3.9459</v>
      </c>
      <c r="E9" s="66">
        <f t="shared" ref="E9:E15" si="5">RANK(D9,D$8:D$15,0)</f>
        <v>5</v>
      </c>
      <c r="F9" s="65">
        <f>VLOOKUP($A9,'Return Data'!$B$7:$R$2292,9,0)</f>
        <v>-1.7867</v>
      </c>
      <c r="G9" s="66">
        <f t="shared" ref="G9" si="6">RANK(F9,F$8:F$15,0)</f>
        <v>3</v>
      </c>
      <c r="H9" s="65">
        <f>VLOOKUP($A9,'Return Data'!$B$7:$R$2292,10,0)</f>
        <v>1.853</v>
      </c>
      <c r="I9" s="66">
        <f t="shared" ref="I9" si="7">RANK(H9,H$8:H$15,0)</f>
        <v>5</v>
      </c>
      <c r="J9" s="65">
        <f>VLOOKUP($A9,'Return Data'!$B$7:$R$2292,11,0)</f>
        <v>16.552700000000002</v>
      </c>
      <c r="K9" s="66">
        <f t="shared" ref="K9" si="8">RANK(J9,J$8:J$15,0)</f>
        <v>5</v>
      </c>
      <c r="L9" s="65">
        <f>VLOOKUP($A9,'Return Data'!$B$7:$R$2292,12,0)</f>
        <v>22.7666</v>
      </c>
      <c r="M9" s="66">
        <f t="shared" ref="M9" si="9">RANK(L9,L$8:L$15,0)</f>
        <v>3</v>
      </c>
      <c r="N9" s="65">
        <f>VLOOKUP($A9,'Return Data'!$B$7:$R$2292,13,0)</f>
        <v>34.067700000000002</v>
      </c>
      <c r="O9" s="66">
        <f t="shared" ref="O9" si="10">RANK(N9,N$8:N$15,0)</f>
        <v>3</v>
      </c>
      <c r="P9" s="65">
        <f>VLOOKUP($A9,'Return Data'!$B$7:$R$2292,16,0)</f>
        <v>34.399900000000002</v>
      </c>
      <c r="Q9" s="67">
        <f t="shared" ref="Q9" si="11">RANK(P9,P$8:P$15,0)</f>
        <v>3</v>
      </c>
    </row>
    <row r="10" spans="1:18" x14ac:dyDescent="0.3">
      <c r="A10" s="63" t="s">
        <v>1955</v>
      </c>
      <c r="B10" s="64">
        <f>VLOOKUP($A10,'Return Data'!$B$7:$R$2292,3,0)</f>
        <v>44531</v>
      </c>
      <c r="C10" s="65">
        <f>VLOOKUP($A10,'Return Data'!$B$7:$R$2292,4,0)</f>
        <v>13.99</v>
      </c>
      <c r="D10" s="65">
        <f>VLOOKUP($A10,'Return Data'!$B$7:$R$2292,8,0)</f>
        <v>-2.1678000000000002</v>
      </c>
      <c r="E10" s="66">
        <f t="shared" si="5"/>
        <v>2</v>
      </c>
      <c r="F10" s="65">
        <f>VLOOKUP($A10,'Return Data'!$B$7:$R$2292,9,0)</f>
        <v>-1.3399000000000001</v>
      </c>
      <c r="G10" s="66">
        <f t="shared" ref="G10:G15" si="12">RANK(F10,F$8:F$15,0)</f>
        <v>2</v>
      </c>
      <c r="H10" s="65">
        <f>VLOOKUP($A10,'Return Data'!$B$7:$R$2292,10,0)</f>
        <v>0.14319999999999999</v>
      </c>
      <c r="I10" s="66">
        <f t="shared" ref="I10:I15" si="13">RANK(H10,H$8:H$15,0)</f>
        <v>7</v>
      </c>
      <c r="J10" s="65">
        <f>VLOOKUP($A10,'Return Data'!$B$7:$R$2292,11,0)</f>
        <v>11.741199999999999</v>
      </c>
      <c r="K10" s="66">
        <f t="shared" ref="K10:K15" si="14">RANK(J10,J$8:J$15,0)</f>
        <v>7</v>
      </c>
      <c r="L10" s="65">
        <f>VLOOKUP($A10,'Return Data'!$B$7:$R$2292,12,0)</f>
        <v>20.085799999999999</v>
      </c>
      <c r="M10" s="66">
        <f t="shared" ref="M10:M15" si="15">RANK(L10,L$8:L$15,0)</f>
        <v>5</v>
      </c>
      <c r="N10" s="65">
        <f>VLOOKUP($A10,'Return Data'!$B$7:$R$2292,13,0)</f>
        <v>29.059000000000001</v>
      </c>
      <c r="O10" s="66">
        <f t="shared" ref="O10:O15" si="16">RANK(N10,N$8:N$15,0)</f>
        <v>4</v>
      </c>
      <c r="P10" s="65">
        <f>VLOOKUP($A10,'Return Data'!$B$7:$R$2292,16,0)</f>
        <v>34.069200000000002</v>
      </c>
      <c r="Q10" s="67">
        <f t="shared" ref="Q10:Q15" si="17">RANK(P10,P$8:P$15,0)</f>
        <v>4</v>
      </c>
    </row>
    <row r="11" spans="1:18" x14ac:dyDescent="0.3">
      <c r="A11" s="63" t="s">
        <v>1956</v>
      </c>
      <c r="B11" s="64">
        <f>VLOOKUP($A11,'Return Data'!$B$7:$R$2292,3,0)</f>
        <v>44531</v>
      </c>
      <c r="C11" s="65">
        <f>VLOOKUP($A11,'Return Data'!$B$7:$R$2292,4,0)</f>
        <v>13.19</v>
      </c>
      <c r="D11" s="65">
        <f>VLOOKUP($A11,'Return Data'!$B$7:$R$2292,8,0)</f>
        <v>-3.7225999999999999</v>
      </c>
      <c r="E11" s="66">
        <f t="shared" si="5"/>
        <v>4</v>
      </c>
      <c r="F11" s="65">
        <f>VLOOKUP($A11,'Return Data'!$B$7:$R$2292,9,0)</f>
        <v>-1.7869999999999999</v>
      </c>
      <c r="G11" s="66">
        <f t="shared" si="12"/>
        <v>4</v>
      </c>
      <c r="H11" s="65">
        <f>VLOOKUP($A11,'Return Data'!$B$7:$R$2292,10,0)</f>
        <v>5.8586999999999998</v>
      </c>
      <c r="I11" s="66">
        <f t="shared" si="13"/>
        <v>2</v>
      </c>
      <c r="J11" s="65">
        <f>VLOOKUP($A11,'Return Data'!$B$7:$R$2292,11,0)</f>
        <v>23.617599999999999</v>
      </c>
      <c r="K11" s="66">
        <f t="shared" si="14"/>
        <v>2</v>
      </c>
      <c r="L11" s="65"/>
      <c r="M11" s="66"/>
      <c r="N11" s="65"/>
      <c r="O11" s="66"/>
      <c r="P11" s="65">
        <f>VLOOKUP($A11,'Return Data'!$B$7:$R$2292,16,0)</f>
        <v>31.9</v>
      </c>
      <c r="Q11" s="67">
        <f t="shared" si="17"/>
        <v>5</v>
      </c>
    </row>
    <row r="12" spans="1:18" x14ac:dyDescent="0.3">
      <c r="A12" s="63" t="s">
        <v>1958</v>
      </c>
      <c r="B12" s="64">
        <f>VLOOKUP($A12,'Return Data'!$B$7:$R$2292,3,0)</f>
        <v>44531</v>
      </c>
      <c r="C12" s="65">
        <f>VLOOKUP($A12,'Return Data'!$B$7:$R$2292,4,0)</f>
        <v>12.289</v>
      </c>
      <c r="D12" s="65">
        <f>VLOOKUP($A12,'Return Data'!$B$7:$R$2292,8,0)</f>
        <v>-3.3807999999999998</v>
      </c>
      <c r="E12" s="66">
        <f t="shared" si="5"/>
        <v>3</v>
      </c>
      <c r="F12" s="65">
        <f>VLOOKUP($A12,'Return Data'!$B$7:$R$2292,9,0)</f>
        <v>-2.9152</v>
      </c>
      <c r="G12" s="66">
        <f t="shared" si="12"/>
        <v>6</v>
      </c>
      <c r="H12" s="65">
        <f>VLOOKUP($A12,'Return Data'!$B$7:$R$2292,10,0)</f>
        <v>-1.1025</v>
      </c>
      <c r="I12" s="66">
        <f t="shared" si="13"/>
        <v>8</v>
      </c>
      <c r="J12" s="65">
        <f>VLOOKUP($A12,'Return Data'!$B$7:$R$2292,11,0)</f>
        <v>9.5178999999999991</v>
      </c>
      <c r="K12" s="66">
        <f t="shared" si="14"/>
        <v>8</v>
      </c>
      <c r="L12" s="65">
        <f>VLOOKUP($A12,'Return Data'!$B$7:$R$2292,12,0)</f>
        <v>17.710699999999999</v>
      </c>
      <c r="M12" s="66">
        <f t="shared" si="15"/>
        <v>7</v>
      </c>
      <c r="N12" s="65"/>
      <c r="O12" s="66"/>
      <c r="P12" s="65">
        <f>VLOOKUP($A12,'Return Data'!$B$7:$R$2292,16,0)</f>
        <v>22.89</v>
      </c>
      <c r="Q12" s="67">
        <f t="shared" si="17"/>
        <v>7</v>
      </c>
    </row>
    <row r="13" spans="1:18" x14ac:dyDescent="0.3">
      <c r="A13" s="63" t="s">
        <v>1961</v>
      </c>
      <c r="B13" s="64">
        <f>VLOOKUP($A13,'Return Data'!$B$7:$R$2292,3,0)</f>
        <v>44531</v>
      </c>
      <c r="C13" s="65">
        <f>VLOOKUP($A13,'Return Data'!$B$7:$R$2292,4,0)</f>
        <v>18.7895</v>
      </c>
      <c r="D13" s="65">
        <f>VLOOKUP($A13,'Return Data'!$B$7:$R$2292,8,0)</f>
        <v>-2.1486999999999998</v>
      </c>
      <c r="E13" s="66">
        <f t="shared" si="5"/>
        <v>1</v>
      </c>
      <c r="F13" s="65">
        <f>VLOOKUP($A13,'Return Data'!$B$7:$R$2292,9,0)</f>
        <v>1.8113999999999999</v>
      </c>
      <c r="G13" s="66">
        <f t="shared" si="12"/>
        <v>1</v>
      </c>
      <c r="H13" s="65">
        <f>VLOOKUP($A13,'Return Data'!$B$7:$R$2292,10,0)</f>
        <v>6.0576999999999996</v>
      </c>
      <c r="I13" s="66">
        <f t="shared" si="13"/>
        <v>1</v>
      </c>
      <c r="J13" s="65">
        <f>VLOOKUP($A13,'Return Data'!$B$7:$R$2292,11,0)</f>
        <v>24.785</v>
      </c>
      <c r="K13" s="66">
        <f t="shared" si="14"/>
        <v>1</v>
      </c>
      <c r="L13" s="65">
        <f>VLOOKUP($A13,'Return Data'!$B$7:$R$2292,12,0)</f>
        <v>44.973999999999997</v>
      </c>
      <c r="M13" s="66">
        <f t="shared" si="15"/>
        <v>1</v>
      </c>
      <c r="N13" s="65"/>
      <c r="O13" s="66"/>
      <c r="P13" s="65">
        <f>VLOOKUP($A13,'Return Data'!$B$7:$R$2292,16,0)</f>
        <v>80.177599999999998</v>
      </c>
      <c r="Q13" s="67">
        <f t="shared" si="17"/>
        <v>1</v>
      </c>
    </row>
    <row r="14" spans="1:18" x14ac:dyDescent="0.3">
      <c r="A14" s="63" t="s">
        <v>49</v>
      </c>
      <c r="B14" s="64">
        <f>VLOOKUP($A14,'Return Data'!$B$7:$R$2292,3,0)</f>
        <v>44531</v>
      </c>
      <c r="C14" s="65">
        <f>VLOOKUP($A14,'Return Data'!$B$7:$R$2292,4,0)</f>
        <v>17.07</v>
      </c>
      <c r="D14" s="65">
        <f>VLOOKUP($A14,'Return Data'!$B$7:$R$2292,8,0)</f>
        <v>-4.4233000000000002</v>
      </c>
      <c r="E14" s="66">
        <f t="shared" si="5"/>
        <v>6</v>
      </c>
      <c r="F14" s="65">
        <f>VLOOKUP($A14,'Return Data'!$B$7:$R$2292,9,0)</f>
        <v>-2.4571000000000001</v>
      </c>
      <c r="G14" s="66">
        <f t="shared" si="12"/>
        <v>5</v>
      </c>
      <c r="H14" s="65">
        <f>VLOOKUP($A14,'Return Data'!$B$7:$R$2292,10,0)</f>
        <v>0.29380000000000001</v>
      </c>
      <c r="I14" s="66">
        <f t="shared" si="13"/>
        <v>6</v>
      </c>
      <c r="J14" s="65">
        <f>VLOOKUP($A14,'Return Data'!$B$7:$R$2292,11,0)</f>
        <v>12.2288</v>
      </c>
      <c r="K14" s="66">
        <f t="shared" si="14"/>
        <v>6</v>
      </c>
      <c r="L14" s="65">
        <f>VLOOKUP($A14,'Return Data'!$B$7:$R$2292,12,0)</f>
        <v>17.886700000000001</v>
      </c>
      <c r="M14" s="66">
        <f t="shared" si="15"/>
        <v>6</v>
      </c>
      <c r="N14" s="65">
        <f>VLOOKUP($A14,'Return Data'!$B$7:$R$2292,13,0)</f>
        <v>34.834099999999999</v>
      </c>
      <c r="O14" s="66">
        <f t="shared" si="16"/>
        <v>2</v>
      </c>
      <c r="P14" s="65">
        <f>VLOOKUP($A14,'Return Data'!$B$7:$R$2292,16,0)</f>
        <v>25.053699999999999</v>
      </c>
      <c r="Q14" s="67">
        <f t="shared" si="17"/>
        <v>6</v>
      </c>
    </row>
    <row r="15" spans="1:18" x14ac:dyDescent="0.3">
      <c r="A15" s="63" t="s">
        <v>50</v>
      </c>
      <c r="B15" s="64">
        <f>VLOOKUP($A15,'Return Data'!$B$7:$R$2292,3,0)</f>
        <v>44531</v>
      </c>
      <c r="C15" s="65">
        <f>VLOOKUP($A15,'Return Data'!$B$7:$R$2292,4,0)</f>
        <v>177.5865</v>
      </c>
      <c r="D15" s="65">
        <f>VLOOKUP($A15,'Return Data'!$B$7:$R$2292,8,0)</f>
        <v>-4.7393999999999998</v>
      </c>
      <c r="E15" s="66">
        <f t="shared" si="5"/>
        <v>7</v>
      </c>
      <c r="F15" s="65">
        <f>VLOOKUP($A15,'Return Data'!$B$7:$R$2292,9,0)</f>
        <v>-2.9399000000000002</v>
      </c>
      <c r="G15" s="66">
        <f t="shared" si="12"/>
        <v>7</v>
      </c>
      <c r="H15" s="65">
        <f>VLOOKUP($A15,'Return Data'!$B$7:$R$2292,10,0)</f>
        <v>3.2814999999999999</v>
      </c>
      <c r="I15" s="66">
        <f t="shared" si="13"/>
        <v>4</v>
      </c>
      <c r="J15" s="65">
        <f>VLOOKUP($A15,'Return Data'!$B$7:$R$2292,11,0)</f>
        <v>16.848400000000002</v>
      </c>
      <c r="K15" s="66">
        <f t="shared" si="14"/>
        <v>4</v>
      </c>
      <c r="L15" s="65">
        <f>VLOOKUP($A15,'Return Data'!$B$7:$R$2292,12,0)</f>
        <v>22.65</v>
      </c>
      <c r="M15" s="66">
        <f t="shared" si="15"/>
        <v>4</v>
      </c>
      <c r="N15" s="65">
        <f>VLOOKUP($A15,'Return Data'!$B$7:$R$2292,13,0)</f>
        <v>38.439900000000002</v>
      </c>
      <c r="O15" s="66">
        <f t="shared" si="16"/>
        <v>1</v>
      </c>
      <c r="P15" s="65">
        <f>VLOOKUP($A15,'Return Data'!$B$7:$R$2292,16,0)</f>
        <v>15.733599999999999</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-3.8160625000000001</v>
      </c>
      <c r="E17" s="74"/>
      <c r="F17" s="75">
        <f>AVERAGE(F8:F15)</f>
        <v>-1.8776499999999998</v>
      </c>
      <c r="G17" s="74"/>
      <c r="H17" s="75">
        <f>AVERAGE(H8:H15)</f>
        <v>2.7249000000000003</v>
      </c>
      <c r="I17" s="74"/>
      <c r="J17" s="75">
        <f>AVERAGE(J8:J15)</f>
        <v>17.329999999999998</v>
      </c>
      <c r="K17" s="74"/>
      <c r="L17" s="75">
        <f>AVERAGE(L8:L15)</f>
        <v>25.126185714285715</v>
      </c>
      <c r="M17" s="74"/>
      <c r="N17" s="75">
        <f>AVERAGE(N8:N15)</f>
        <v>34.100175</v>
      </c>
      <c r="O17" s="74"/>
      <c r="P17" s="75">
        <f>AVERAGE(P8:P15)</f>
        <v>35.0655</v>
      </c>
      <c r="Q17" s="76"/>
    </row>
    <row r="18" spans="1:17" ht="15" customHeight="1" x14ac:dyDescent="0.3">
      <c r="A18" s="73" t="s">
        <v>28</v>
      </c>
      <c r="B18" s="74"/>
      <c r="C18" s="74"/>
      <c r="D18" s="75">
        <f>MIN(D8:D15)</f>
        <v>-6</v>
      </c>
      <c r="E18" s="74"/>
      <c r="F18" s="75">
        <f>MIN(F8:F15)</f>
        <v>-3.6067999999999998</v>
      </c>
      <c r="G18" s="74"/>
      <c r="H18" s="75">
        <f>MIN(H8:H15)</f>
        <v>-1.1025</v>
      </c>
      <c r="I18" s="74"/>
      <c r="J18" s="75">
        <f>MIN(J8:J15)</f>
        <v>9.5178999999999991</v>
      </c>
      <c r="K18" s="74"/>
      <c r="L18" s="75">
        <f>MIN(L8:L15)</f>
        <v>17.710699999999999</v>
      </c>
      <c r="M18" s="74"/>
      <c r="N18" s="75">
        <f>MIN(N8:N15)</f>
        <v>29.059000000000001</v>
      </c>
      <c r="O18" s="74"/>
      <c r="P18" s="75">
        <f>MIN(P8:P15)</f>
        <v>15.733599999999999</v>
      </c>
      <c r="Q18" s="76"/>
    </row>
    <row r="19" spans="1:17" ht="15" thickBot="1" x14ac:dyDescent="0.35">
      <c r="A19" s="77" t="s">
        <v>29</v>
      </c>
      <c r="B19" s="78"/>
      <c r="C19" s="78"/>
      <c r="D19" s="79">
        <f>MAX(D8:D15)</f>
        <v>-2.1486999999999998</v>
      </c>
      <c r="E19" s="78"/>
      <c r="F19" s="79">
        <f>MAX(F8:F15)</f>
        <v>1.8113999999999999</v>
      </c>
      <c r="G19" s="78"/>
      <c r="H19" s="79">
        <f>MAX(H8:H15)</f>
        <v>6.0576999999999996</v>
      </c>
      <c r="I19" s="78"/>
      <c r="J19" s="79">
        <f>MAX(J8:J15)</f>
        <v>24.785</v>
      </c>
      <c r="K19" s="78"/>
      <c r="L19" s="79">
        <f>MAX(L8:L15)</f>
        <v>44.973999999999997</v>
      </c>
      <c r="M19" s="78"/>
      <c r="N19" s="79">
        <f>MAX(N8:N15)</f>
        <v>38.439900000000002</v>
      </c>
      <c r="O19" s="78"/>
      <c r="P19" s="79">
        <f>MAX(P8:P15)</f>
        <v>80.177599999999998</v>
      </c>
      <c r="Q19" s="80"/>
    </row>
    <row r="20" spans="1:17" x14ac:dyDescent="0.3">
      <c r="A20" s="112" t="s">
        <v>432</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1953</v>
      </c>
      <c r="B8" s="64">
        <f>VLOOKUP($A8,'Return Data'!$B$7:$R$2292,3,0)</f>
        <v>44531</v>
      </c>
      <c r="C8" s="65">
        <f>VLOOKUP($A8,'Return Data'!$B$7:$R$2292,4,0)</f>
        <v>13.39</v>
      </c>
      <c r="D8" s="65">
        <f>VLOOKUP($A8,'Return Data'!$B$7:$R$2292,8,0)</f>
        <v>-6.101</v>
      </c>
      <c r="E8" s="66">
        <f>RANK(D8,D$8:D$16,0)</f>
        <v>9</v>
      </c>
      <c r="F8" s="65">
        <f>VLOOKUP($A8,'Return Data'!$B$7:$R$2292,9,0)</f>
        <v>-3.7383000000000002</v>
      </c>
      <c r="G8" s="66">
        <f>RANK(F8,F$8:F$16,0)</f>
        <v>9</v>
      </c>
      <c r="H8" s="65">
        <f>VLOOKUP($A8,'Return Data'!$B$7:$R$2292,10,0)</f>
        <v>4.9372999999999996</v>
      </c>
      <c r="I8" s="66">
        <f t="shared" ref="I8" si="0">RANK(H8,H$8:H$16,0)</f>
        <v>3</v>
      </c>
      <c r="J8" s="65">
        <f>VLOOKUP($A8,'Return Data'!$B$7:$R$2292,11,0)</f>
        <v>22.283100000000001</v>
      </c>
      <c r="K8" s="66">
        <f t="shared" ref="K8" si="1">RANK(J8,J$8:J$16,0)</f>
        <v>3</v>
      </c>
      <c r="L8" s="65">
        <f>VLOOKUP($A8,'Return Data'!$B$7:$R$2292,12,0)</f>
        <v>28.011500000000002</v>
      </c>
      <c r="M8" s="66">
        <f t="shared" ref="M8" si="2">RANK(L8,L$8:L$16,0)</f>
        <v>2</v>
      </c>
      <c r="N8" s="65"/>
      <c r="O8" s="66"/>
      <c r="P8" s="65">
        <f>VLOOKUP($A8,'Return Data'!$B$7:$R$2292,16,0)</f>
        <v>33.9</v>
      </c>
      <c r="Q8" s="67">
        <f t="shared" ref="Q8" si="3">RANK(P8,P$8:P$16,0)</f>
        <v>2</v>
      </c>
    </row>
    <row r="9" spans="1:17" x14ac:dyDescent="0.3">
      <c r="A9" s="63" t="s">
        <v>379</v>
      </c>
      <c r="B9" s="64">
        <f>VLOOKUP($A9,'Return Data'!$B$7:$R$2292,3,0)</f>
        <v>44531</v>
      </c>
      <c r="C9" s="65">
        <f>VLOOKUP($A9,'Return Data'!$B$7:$R$2292,4,0)</f>
        <v>16.55</v>
      </c>
      <c r="D9" s="65">
        <f>VLOOKUP($A9,'Return Data'!$B$7:$R$2292,8,0)</f>
        <v>-4.0023</v>
      </c>
      <c r="E9" s="66">
        <f t="shared" ref="E9:E16" si="4">RANK(D9,D$8:D$16,0)</f>
        <v>6</v>
      </c>
      <c r="F9" s="65">
        <f>VLOOKUP($A9,'Return Data'!$B$7:$R$2292,9,0)</f>
        <v>-1.8969</v>
      </c>
      <c r="G9" s="66">
        <f t="shared" ref="G9:G16" si="5">RANK(F9,F$8:F$16,0)</f>
        <v>3</v>
      </c>
      <c r="H9" s="65">
        <f>VLOOKUP($A9,'Return Data'!$B$7:$R$2292,10,0)</f>
        <v>1.4093</v>
      </c>
      <c r="I9" s="66">
        <f t="shared" ref="I9" si="6">RANK(H9,H$8:H$16,0)</f>
        <v>5</v>
      </c>
      <c r="J9" s="65">
        <f>VLOOKUP($A9,'Return Data'!$B$7:$R$2292,11,0)</f>
        <v>15.5726</v>
      </c>
      <c r="K9" s="66">
        <f t="shared" ref="K9" si="7">RANK(J9,J$8:J$16,0)</f>
        <v>5</v>
      </c>
      <c r="L9" s="65">
        <f>VLOOKUP($A9,'Return Data'!$B$7:$R$2292,12,0)</f>
        <v>21.334299999999999</v>
      </c>
      <c r="M9" s="66">
        <f t="shared" ref="M9" si="8">RANK(L9,L$8:L$16,0)</f>
        <v>4</v>
      </c>
      <c r="N9" s="65">
        <f>VLOOKUP($A9,'Return Data'!$B$7:$R$2292,13,0)</f>
        <v>31.872499999999999</v>
      </c>
      <c r="O9" s="66">
        <f t="shared" ref="O9" si="9">RANK(N9,N$8:N$16,0)</f>
        <v>3</v>
      </c>
      <c r="P9" s="65">
        <f>VLOOKUP($A9,'Return Data'!$B$7:$R$2292,16,0)</f>
        <v>32.242100000000001</v>
      </c>
      <c r="Q9" s="67">
        <f t="shared" ref="Q9" si="10">RANK(P9,P$8:P$16,0)</f>
        <v>3</v>
      </c>
    </row>
    <row r="10" spans="1:17" x14ac:dyDescent="0.3">
      <c r="A10" s="63" t="s">
        <v>1954</v>
      </c>
      <c r="B10" s="64">
        <f>VLOOKUP($A10,'Return Data'!$B$7:$R$2292,3,0)</f>
        <v>44531</v>
      </c>
      <c r="C10" s="65">
        <f>VLOOKUP($A10,'Return Data'!$B$7:$R$2292,4,0)</f>
        <v>13.74</v>
      </c>
      <c r="D10" s="65">
        <f>VLOOKUP($A10,'Return Data'!$B$7:$R$2292,8,0)</f>
        <v>-2.2063999999999999</v>
      </c>
      <c r="E10" s="66">
        <f t="shared" si="4"/>
        <v>2</v>
      </c>
      <c r="F10" s="65">
        <f>VLOOKUP($A10,'Return Data'!$B$7:$R$2292,9,0)</f>
        <v>-1.4347000000000001</v>
      </c>
      <c r="G10" s="66">
        <f t="shared" si="5"/>
        <v>2</v>
      </c>
      <c r="H10" s="65">
        <f>VLOOKUP($A10,'Return Data'!$B$7:$R$2292,10,0)</f>
        <v>-0.14530000000000001</v>
      </c>
      <c r="I10" s="66">
        <f t="shared" ref="I10:I16" si="11">RANK(H10,H$8:H$16,0)</f>
        <v>8</v>
      </c>
      <c r="J10" s="65">
        <f>VLOOKUP($A10,'Return Data'!$B$7:$R$2292,11,0)</f>
        <v>10.895899999999999</v>
      </c>
      <c r="K10" s="66">
        <f t="shared" ref="K10:K16" si="12">RANK(J10,J$8:J$16,0)</f>
        <v>7</v>
      </c>
      <c r="L10" s="65">
        <f>VLOOKUP($A10,'Return Data'!$B$7:$R$2292,12,0)</f>
        <v>18.755400000000002</v>
      </c>
      <c r="M10" s="66">
        <f t="shared" ref="M10:M16" si="13">RANK(L10,L$8:L$16,0)</f>
        <v>5</v>
      </c>
      <c r="N10" s="65">
        <f>VLOOKUP($A10,'Return Data'!$B$7:$R$2292,13,0)</f>
        <v>27.104500000000002</v>
      </c>
      <c r="O10" s="66">
        <f t="shared" ref="O10:O16" si="14">RANK(N10,N$8:N$16,0)</f>
        <v>4</v>
      </c>
      <c r="P10" s="65">
        <f>VLOOKUP($A10,'Return Data'!$B$7:$R$2292,16,0)</f>
        <v>31.974699999999999</v>
      </c>
      <c r="Q10" s="67">
        <f t="shared" ref="Q10:Q16" si="15">RANK(P10,P$8:P$16,0)</f>
        <v>4</v>
      </c>
    </row>
    <row r="11" spans="1:17" x14ac:dyDescent="0.3">
      <c r="A11" s="63" t="s">
        <v>1957</v>
      </c>
      <c r="B11" s="64">
        <f>VLOOKUP($A11,'Return Data'!$B$7:$R$2292,3,0)</f>
        <v>44531</v>
      </c>
      <c r="C11" s="65">
        <f>VLOOKUP($A11,'Return Data'!$B$7:$R$2292,4,0)</f>
        <v>13.02</v>
      </c>
      <c r="D11" s="65">
        <f>VLOOKUP($A11,'Return Data'!$B$7:$R$2292,8,0)</f>
        <v>-3.8405</v>
      </c>
      <c r="E11" s="66">
        <f t="shared" si="4"/>
        <v>5</v>
      </c>
      <c r="F11" s="65">
        <f>VLOOKUP($A11,'Return Data'!$B$7:$R$2292,9,0)</f>
        <v>-1.9578</v>
      </c>
      <c r="G11" s="66">
        <f t="shared" ref="G11" si="16">RANK(F11,F$8:F$16,0)</f>
        <v>4</v>
      </c>
      <c r="H11" s="65">
        <f>VLOOKUP($A11,'Return Data'!$B$7:$R$2292,10,0)</f>
        <v>5.3398000000000003</v>
      </c>
      <c r="I11" s="66">
        <f t="shared" si="11"/>
        <v>2</v>
      </c>
      <c r="J11" s="65">
        <f>VLOOKUP($A11,'Return Data'!$B$7:$R$2292,11,0)</f>
        <v>22.483499999999999</v>
      </c>
      <c r="K11" s="66">
        <f t="shared" si="12"/>
        <v>2</v>
      </c>
      <c r="L11" s="65"/>
      <c r="M11" s="66"/>
      <c r="N11" s="65"/>
      <c r="O11" s="66"/>
      <c r="P11" s="65">
        <f>VLOOKUP($A11,'Return Data'!$B$7:$R$2292,16,0)</f>
        <v>30.2</v>
      </c>
      <c r="Q11" s="67">
        <f t="shared" si="15"/>
        <v>6</v>
      </c>
    </row>
    <row r="12" spans="1:17" x14ac:dyDescent="0.3">
      <c r="A12" s="63" t="s">
        <v>1959</v>
      </c>
      <c r="B12" s="64">
        <f>VLOOKUP($A12,'Return Data'!$B$7:$R$2292,3,0)</f>
        <v>44531</v>
      </c>
      <c r="C12" s="65">
        <f>VLOOKUP($A12,'Return Data'!$B$7:$R$2292,4,0)</f>
        <v>12.081</v>
      </c>
      <c r="D12" s="65">
        <f>VLOOKUP($A12,'Return Data'!$B$7:$R$2292,8,0)</f>
        <v>-3.4369999999999998</v>
      </c>
      <c r="E12" s="66">
        <f t="shared" si="4"/>
        <v>3</v>
      </c>
      <c r="F12" s="65">
        <f>VLOOKUP($A12,'Return Data'!$B$7:$R$2292,9,0)</f>
        <v>-3.0495000000000001</v>
      </c>
      <c r="G12" s="66">
        <f t="shared" si="5"/>
        <v>8</v>
      </c>
      <c r="H12" s="65">
        <f>VLOOKUP($A12,'Return Data'!$B$7:$R$2292,10,0)</f>
        <v>-1.5163</v>
      </c>
      <c r="I12" s="66">
        <f t="shared" si="11"/>
        <v>9</v>
      </c>
      <c r="J12" s="65">
        <f>VLOOKUP($A12,'Return Data'!$B$7:$R$2292,11,0)</f>
        <v>8.5835000000000008</v>
      </c>
      <c r="K12" s="66">
        <f t="shared" si="12"/>
        <v>9</v>
      </c>
      <c r="L12" s="65">
        <f>VLOOKUP($A12,'Return Data'!$B$7:$R$2292,12,0)</f>
        <v>16.196999999999999</v>
      </c>
      <c r="M12" s="66">
        <f t="shared" si="13"/>
        <v>8</v>
      </c>
      <c r="N12" s="65"/>
      <c r="O12" s="66"/>
      <c r="P12" s="65">
        <f>VLOOKUP($A12,'Return Data'!$B$7:$R$2292,16,0)</f>
        <v>20.81</v>
      </c>
      <c r="Q12" s="67">
        <f t="shared" si="15"/>
        <v>8</v>
      </c>
    </row>
    <row r="13" spans="1:17" x14ac:dyDescent="0.3">
      <c r="A13" s="63" t="s">
        <v>1960</v>
      </c>
      <c r="B13" s="64">
        <f>VLOOKUP($A13,'Return Data'!$B$7:$R$2292,3,0)</f>
        <v>44531</v>
      </c>
      <c r="C13" s="65">
        <f>VLOOKUP($A13,'Return Data'!$B$7:$R$2292,4,0)</f>
        <v>29.323</v>
      </c>
      <c r="D13" s="65">
        <f>VLOOKUP($A13,'Return Data'!$B$7:$R$2292,8,0)</f>
        <v>-3.8401000000000001</v>
      </c>
      <c r="E13" s="66">
        <f t="shared" si="4"/>
        <v>4</v>
      </c>
      <c r="F13" s="65">
        <f>VLOOKUP($A13,'Return Data'!$B$7:$R$2292,9,0)</f>
        <v>-3.0228000000000002</v>
      </c>
      <c r="G13" s="66">
        <f t="shared" si="5"/>
        <v>7</v>
      </c>
      <c r="H13" s="65">
        <f>VLOOKUP($A13,'Return Data'!$B$7:$R$2292,10,0)</f>
        <v>0.3422</v>
      </c>
      <c r="I13" s="66">
        <f t="shared" si="11"/>
        <v>6</v>
      </c>
      <c r="J13" s="65">
        <f>VLOOKUP($A13,'Return Data'!$B$7:$R$2292,11,0)</f>
        <v>10.694599999999999</v>
      </c>
      <c r="K13" s="66">
        <f t="shared" si="12"/>
        <v>8</v>
      </c>
      <c r="L13" s="65">
        <f>VLOOKUP($A13,'Return Data'!$B$7:$R$2292,12,0)</f>
        <v>17.9146</v>
      </c>
      <c r="M13" s="66">
        <f t="shared" si="13"/>
        <v>6</v>
      </c>
      <c r="N13" s="65"/>
      <c r="O13" s="66"/>
      <c r="P13" s="65">
        <f>VLOOKUP($A13,'Return Data'!$B$7:$R$2292,16,0)</f>
        <v>30.232800000000001</v>
      </c>
      <c r="Q13" s="67">
        <f t="shared" si="15"/>
        <v>5</v>
      </c>
    </row>
    <row r="14" spans="1:17" x14ac:dyDescent="0.3">
      <c r="A14" s="63" t="s">
        <v>1962</v>
      </c>
      <c r="B14" s="64">
        <f>VLOOKUP($A14,'Return Data'!$B$7:$R$2292,3,0)</f>
        <v>44531</v>
      </c>
      <c r="C14" s="65">
        <f>VLOOKUP($A14,'Return Data'!$B$7:$R$2292,4,0)</f>
        <v>18.540299999999998</v>
      </c>
      <c r="D14" s="65">
        <f>VLOOKUP($A14,'Return Data'!$B$7:$R$2292,8,0)</f>
        <v>-2.1930000000000001</v>
      </c>
      <c r="E14" s="66">
        <f t="shared" si="4"/>
        <v>1</v>
      </c>
      <c r="F14" s="65">
        <f>VLOOKUP($A14,'Return Data'!$B$7:$R$2292,9,0)</f>
        <v>1.7116</v>
      </c>
      <c r="G14" s="66">
        <f t="shared" si="5"/>
        <v>1</v>
      </c>
      <c r="H14" s="65">
        <f>VLOOKUP($A14,'Return Data'!$B$7:$R$2292,10,0)</f>
        <v>5.7427999999999999</v>
      </c>
      <c r="I14" s="66">
        <f t="shared" si="11"/>
        <v>1</v>
      </c>
      <c r="J14" s="65">
        <f>VLOOKUP($A14,'Return Data'!$B$7:$R$2292,11,0)</f>
        <v>24.043600000000001</v>
      </c>
      <c r="K14" s="66">
        <f t="shared" si="12"/>
        <v>1</v>
      </c>
      <c r="L14" s="65">
        <f>VLOOKUP($A14,'Return Data'!$B$7:$R$2292,12,0)</f>
        <v>43.673099999999998</v>
      </c>
      <c r="M14" s="66">
        <f t="shared" si="13"/>
        <v>1</v>
      </c>
      <c r="N14" s="65"/>
      <c r="O14" s="66"/>
      <c r="P14" s="65">
        <f>VLOOKUP($A14,'Return Data'!$B$7:$R$2292,16,0)</f>
        <v>77.945899999999995</v>
      </c>
      <c r="Q14" s="67">
        <f t="shared" si="15"/>
        <v>1</v>
      </c>
    </row>
    <row r="15" spans="1:17" x14ac:dyDescent="0.3">
      <c r="A15" s="63" t="s">
        <v>51</v>
      </c>
      <c r="B15" s="64">
        <f>VLOOKUP($A15,'Return Data'!$B$7:$R$2292,3,0)</f>
        <v>44531</v>
      </c>
      <c r="C15" s="65">
        <f>VLOOKUP($A15,'Return Data'!$B$7:$R$2292,4,0)</f>
        <v>16.809999999999999</v>
      </c>
      <c r="D15" s="65">
        <f>VLOOKUP($A15,'Return Data'!$B$7:$R$2292,8,0)</f>
        <v>-4.4343000000000004</v>
      </c>
      <c r="E15" s="66">
        <f t="shared" si="4"/>
        <v>7</v>
      </c>
      <c r="F15" s="65">
        <f>VLOOKUP($A15,'Return Data'!$B$7:$R$2292,9,0)</f>
        <v>-2.4942000000000002</v>
      </c>
      <c r="G15" s="66">
        <f t="shared" si="5"/>
        <v>5</v>
      </c>
      <c r="H15" s="65">
        <f>VLOOKUP($A15,'Return Data'!$B$7:$R$2292,10,0)</f>
        <v>0.1191</v>
      </c>
      <c r="I15" s="66">
        <f t="shared" si="11"/>
        <v>7</v>
      </c>
      <c r="J15" s="65">
        <f>VLOOKUP($A15,'Return Data'!$B$7:$R$2292,11,0)</f>
        <v>11.843</v>
      </c>
      <c r="K15" s="66">
        <f t="shared" si="12"/>
        <v>6</v>
      </c>
      <c r="L15" s="65">
        <f>VLOOKUP($A15,'Return Data'!$B$7:$R$2292,12,0)</f>
        <v>17.224499999999999</v>
      </c>
      <c r="M15" s="66">
        <f t="shared" si="13"/>
        <v>7</v>
      </c>
      <c r="N15" s="65">
        <f>VLOOKUP($A15,'Return Data'!$B$7:$R$2292,13,0)</f>
        <v>33.837600000000002</v>
      </c>
      <c r="O15" s="66">
        <f t="shared" si="14"/>
        <v>2</v>
      </c>
      <c r="P15" s="65">
        <f>VLOOKUP($A15,'Return Data'!$B$7:$R$2292,16,0)</f>
        <v>24.253799999999998</v>
      </c>
      <c r="Q15" s="67">
        <f t="shared" si="15"/>
        <v>7</v>
      </c>
    </row>
    <row r="16" spans="1:17" x14ac:dyDescent="0.3">
      <c r="A16" s="63" t="s">
        <v>52</v>
      </c>
      <c r="B16" s="64">
        <f>VLOOKUP($A16,'Return Data'!$B$7:$R$2292,3,0)</f>
        <v>44531</v>
      </c>
      <c r="C16" s="65">
        <f>VLOOKUP($A16,'Return Data'!$B$7:$R$2292,4,0)</f>
        <v>731.92480381263601</v>
      </c>
      <c r="D16" s="65">
        <f>VLOOKUP($A16,'Return Data'!$B$7:$R$2292,8,0)</f>
        <v>-4.7680999999999996</v>
      </c>
      <c r="E16" s="66">
        <f t="shared" si="4"/>
        <v>8</v>
      </c>
      <c r="F16" s="65">
        <f>VLOOKUP($A16,'Return Data'!$B$7:$R$2292,9,0)</f>
        <v>-3.0045999999999999</v>
      </c>
      <c r="G16" s="66">
        <f t="shared" si="5"/>
        <v>6</v>
      </c>
      <c r="H16" s="65">
        <f>VLOOKUP($A16,'Return Data'!$B$7:$R$2292,10,0)</f>
        <v>3.0832999999999999</v>
      </c>
      <c r="I16" s="66">
        <f t="shared" si="11"/>
        <v>4</v>
      </c>
      <c r="J16" s="65">
        <f>VLOOKUP($A16,'Return Data'!$B$7:$R$2292,11,0)</f>
        <v>16.3965</v>
      </c>
      <c r="K16" s="66">
        <f t="shared" si="12"/>
        <v>4</v>
      </c>
      <c r="L16" s="65">
        <f>VLOOKUP($A16,'Return Data'!$B$7:$R$2292,12,0)</f>
        <v>21.922899999999998</v>
      </c>
      <c r="M16" s="66">
        <f t="shared" si="13"/>
        <v>3</v>
      </c>
      <c r="N16" s="65">
        <f>VLOOKUP($A16,'Return Data'!$B$7:$R$2292,13,0)</f>
        <v>37.341299999999997</v>
      </c>
      <c r="O16" s="66">
        <f t="shared" si="14"/>
        <v>1</v>
      </c>
      <c r="P16" s="65">
        <f>VLOOKUP($A16,'Return Data'!$B$7:$R$2292,16,0)</f>
        <v>14.885899999999999</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-3.8691888888888895</v>
      </c>
      <c r="E18" s="74"/>
      <c r="F18" s="75">
        <f>AVERAGE(F8:F16)</f>
        <v>-2.0985777777777779</v>
      </c>
      <c r="G18" s="74"/>
      <c r="H18" s="75">
        <f>AVERAGE(H8:H16)</f>
        <v>2.1457999999999999</v>
      </c>
      <c r="I18" s="74"/>
      <c r="J18" s="75">
        <f>AVERAGE(J8:J16)</f>
        <v>15.866255555555552</v>
      </c>
      <c r="K18" s="74"/>
      <c r="L18" s="75">
        <f>AVERAGE(L8:L16)</f>
        <v>23.129162500000003</v>
      </c>
      <c r="M18" s="74"/>
      <c r="N18" s="75">
        <f>AVERAGE(N8:N16)</f>
        <v>32.538975000000001</v>
      </c>
      <c r="O18" s="74"/>
      <c r="P18" s="75">
        <f>AVERAGE(P8:P16)</f>
        <v>32.938355555555553</v>
      </c>
      <c r="Q18" s="76"/>
    </row>
    <row r="19" spans="1:17" x14ac:dyDescent="0.3">
      <c r="A19" s="73" t="s">
        <v>28</v>
      </c>
      <c r="B19" s="74"/>
      <c r="C19" s="74"/>
      <c r="D19" s="75">
        <f>MIN(D8:D16)</f>
        <v>-6.101</v>
      </c>
      <c r="E19" s="74"/>
      <c r="F19" s="75">
        <f>MIN(F8:F16)</f>
        <v>-3.7383000000000002</v>
      </c>
      <c r="G19" s="74"/>
      <c r="H19" s="75">
        <f>MIN(H8:H16)</f>
        <v>-1.5163</v>
      </c>
      <c r="I19" s="74"/>
      <c r="J19" s="75">
        <f>MIN(J8:J16)</f>
        <v>8.5835000000000008</v>
      </c>
      <c r="K19" s="74"/>
      <c r="L19" s="75">
        <f>MIN(L8:L16)</f>
        <v>16.196999999999999</v>
      </c>
      <c r="M19" s="74"/>
      <c r="N19" s="75">
        <f>MIN(N8:N16)</f>
        <v>27.104500000000002</v>
      </c>
      <c r="O19" s="74"/>
      <c r="P19" s="75">
        <f>MIN(P8:P16)</f>
        <v>14.885899999999999</v>
      </c>
      <c r="Q19" s="76"/>
    </row>
    <row r="20" spans="1:17" ht="15" thickBot="1" x14ac:dyDescent="0.35">
      <c r="A20" s="77" t="s">
        <v>29</v>
      </c>
      <c r="B20" s="78"/>
      <c r="C20" s="78"/>
      <c r="D20" s="79">
        <f>MAX(D8:D16)</f>
        <v>-2.1930000000000001</v>
      </c>
      <c r="E20" s="78"/>
      <c r="F20" s="79">
        <f>MAX(F8:F16)</f>
        <v>1.7116</v>
      </c>
      <c r="G20" s="78"/>
      <c r="H20" s="79">
        <f>MAX(H8:H16)</f>
        <v>5.7427999999999999</v>
      </c>
      <c r="I20" s="78"/>
      <c r="J20" s="79">
        <f>MAX(J8:J16)</f>
        <v>24.043600000000001</v>
      </c>
      <c r="K20" s="78"/>
      <c r="L20" s="79">
        <f>MAX(L8:L16)</f>
        <v>43.673099999999998</v>
      </c>
      <c r="M20" s="78"/>
      <c r="N20" s="79">
        <f>MAX(N8:N16)</f>
        <v>37.341299999999997</v>
      </c>
      <c r="O20" s="78"/>
      <c r="P20" s="79">
        <f>MAX(P8:P16)</f>
        <v>77.945899999999995</v>
      </c>
      <c r="Q20" s="80"/>
    </row>
    <row r="21" spans="1:17" x14ac:dyDescent="0.3">
      <c r="A21" s="112" t="s">
        <v>432</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1380</v>
      </c>
      <c r="B8" s="64">
        <f>VLOOKUP($A8,'Return Data'!$B$7:$R$2292,3,0)</f>
        <v>44531</v>
      </c>
      <c r="C8" s="65">
        <f>VLOOKUP($A8,'Return Data'!$B$7:$R$2292,4,0)</f>
        <v>39.952300000000001</v>
      </c>
      <c r="D8" s="65">
        <f>VLOOKUP($A8,'Return Data'!$B$7:$R$2292,9,0)</f>
        <v>5.0209999999999999</v>
      </c>
      <c r="E8" s="66">
        <f t="shared" ref="E8:E33" si="0">RANK(D8,D$8:D$33,0)</f>
        <v>13</v>
      </c>
      <c r="F8" s="65">
        <f>VLOOKUP($A8,'Return Data'!$B$7:$R$2292,10,0)</f>
        <v>3.3058999999999998</v>
      </c>
      <c r="G8" s="66">
        <f t="shared" ref="G8:G33" si="1">RANK(F8,F$8:F$33,0)</f>
        <v>9</v>
      </c>
      <c r="H8" s="65">
        <f>VLOOKUP($A8,'Return Data'!$B$7:$R$2292,11,0)</f>
        <v>5.1052</v>
      </c>
      <c r="I8" s="66">
        <f t="shared" ref="I8" si="2">RANK(H8,H$8:H$33,0)</f>
        <v>9</v>
      </c>
      <c r="J8" s="65">
        <f>VLOOKUP($A8,'Return Data'!$B$7:$R$2292,12,0)</f>
        <v>6.1561000000000003</v>
      </c>
      <c r="K8" s="66">
        <f t="shared" ref="K8" si="3">RANK(J8,J$8:J$33,0)</f>
        <v>7</v>
      </c>
      <c r="L8" s="65">
        <f>VLOOKUP($A8,'Return Data'!$B$7:$R$2292,13,0)</f>
        <v>4.8193000000000001</v>
      </c>
      <c r="M8" s="66">
        <f t="shared" ref="M8" si="4">RANK(L8,L$8:L$33,0)</f>
        <v>7</v>
      </c>
      <c r="N8" s="65">
        <f>VLOOKUP($A8,'Return Data'!$B$7:$R$2292,17,0)</f>
        <v>7.8788</v>
      </c>
      <c r="O8" s="66">
        <f t="shared" ref="O8" si="5">RANK(N8,N$8:N$33,0)</f>
        <v>5</v>
      </c>
      <c r="P8" s="65">
        <f>VLOOKUP($A8,'Return Data'!$B$7:$R$2292,14,0)</f>
        <v>8.7807999999999993</v>
      </c>
      <c r="Q8" s="66">
        <f t="shared" ref="Q8" si="6">RANK(P8,P$8:P$33,0)</f>
        <v>3</v>
      </c>
      <c r="R8" s="65">
        <f>VLOOKUP($A8,'Return Data'!$B$7:$R$2292,16,0)</f>
        <v>9.2114999999999991</v>
      </c>
      <c r="S8" s="67">
        <f t="shared" ref="S8" si="7">RANK(R8,R$8:R$33,0)</f>
        <v>1</v>
      </c>
    </row>
    <row r="9" spans="1:19" x14ac:dyDescent="0.3">
      <c r="A9" s="82" t="s">
        <v>1381</v>
      </c>
      <c r="B9" s="64">
        <f>VLOOKUP($A9,'Return Data'!$B$7:$R$2292,3,0)</f>
        <v>44531</v>
      </c>
      <c r="C9" s="65">
        <f>VLOOKUP($A9,'Return Data'!$B$7:$R$2292,4,0)</f>
        <v>26.3123</v>
      </c>
      <c r="D9" s="65">
        <f>VLOOKUP($A9,'Return Data'!$B$7:$R$2292,9,0)</f>
        <v>5.0144000000000002</v>
      </c>
      <c r="E9" s="66">
        <f t="shared" si="0"/>
        <v>14</v>
      </c>
      <c r="F9" s="65">
        <f>VLOOKUP($A9,'Return Data'!$B$7:$R$2292,10,0)</f>
        <v>3.2734000000000001</v>
      </c>
      <c r="G9" s="66">
        <f t="shared" si="1"/>
        <v>10</v>
      </c>
      <c r="H9" s="65">
        <f>VLOOKUP($A9,'Return Data'!$B$7:$R$2292,11,0)</f>
        <v>4.6638000000000002</v>
      </c>
      <c r="I9" s="66">
        <f t="shared" ref="I9:I33" si="8">RANK(H9,H$8:H$33,0)</f>
        <v>10</v>
      </c>
      <c r="J9" s="65">
        <f>VLOOKUP($A9,'Return Data'!$B$7:$R$2292,12,0)</f>
        <v>5.4367999999999999</v>
      </c>
      <c r="K9" s="66">
        <f t="shared" ref="K9:K33" si="9">RANK(J9,J$8:J$33,0)</f>
        <v>16</v>
      </c>
      <c r="L9" s="65">
        <f>VLOOKUP($A9,'Return Data'!$B$7:$R$2292,13,0)</f>
        <v>4.4396000000000004</v>
      </c>
      <c r="M9" s="66">
        <f t="shared" ref="M9:M33" si="10">RANK(L9,L$8:L$33,0)</f>
        <v>10</v>
      </c>
      <c r="N9" s="65">
        <f>VLOOKUP($A9,'Return Data'!$B$7:$R$2292,17,0)</f>
        <v>7.4992000000000001</v>
      </c>
      <c r="O9" s="66">
        <f t="shared" ref="O9:O33" si="11">RANK(N9,N$8:N$33,0)</f>
        <v>8</v>
      </c>
      <c r="P9" s="65">
        <f>VLOOKUP($A9,'Return Data'!$B$7:$R$2292,14,0)</f>
        <v>8.7129999999999992</v>
      </c>
      <c r="Q9" s="66">
        <f t="shared" ref="Q9:Q33" si="12">RANK(P9,P$8:P$33,0)</f>
        <v>6</v>
      </c>
      <c r="R9" s="65">
        <f>VLOOKUP($A9,'Return Data'!$B$7:$R$2292,16,0)</f>
        <v>8.6785999999999994</v>
      </c>
      <c r="S9" s="67">
        <f t="shared" ref="S9:S33" si="13">RANK(R9,R$8:R$33,0)</f>
        <v>3</v>
      </c>
    </row>
    <row r="10" spans="1:19" x14ac:dyDescent="0.3">
      <c r="A10" s="82" t="s">
        <v>1384</v>
      </c>
      <c r="B10" s="64">
        <f>VLOOKUP($A10,'Return Data'!$B$7:$R$2292,3,0)</f>
        <v>44531</v>
      </c>
      <c r="C10" s="65">
        <f>VLOOKUP($A10,'Return Data'!$B$7:$R$2292,4,0)</f>
        <v>24.924700000000001</v>
      </c>
      <c r="D10" s="65">
        <f>VLOOKUP($A10,'Return Data'!$B$7:$R$2292,9,0)</f>
        <v>4.9306000000000001</v>
      </c>
      <c r="E10" s="66">
        <f t="shared" si="0"/>
        <v>17</v>
      </c>
      <c r="F10" s="65">
        <f>VLOOKUP($A10,'Return Data'!$B$7:$R$2292,10,0)</f>
        <v>3.1545999999999998</v>
      </c>
      <c r="G10" s="66">
        <f t="shared" si="1"/>
        <v>12</v>
      </c>
      <c r="H10" s="65">
        <f>VLOOKUP($A10,'Return Data'!$B$7:$R$2292,11,0)</f>
        <v>4.3834999999999997</v>
      </c>
      <c r="I10" s="66">
        <f t="shared" si="8"/>
        <v>15</v>
      </c>
      <c r="J10" s="65">
        <f>VLOOKUP($A10,'Return Data'!$B$7:$R$2292,12,0)</f>
        <v>5.6333000000000002</v>
      </c>
      <c r="K10" s="66">
        <f t="shared" si="9"/>
        <v>12</v>
      </c>
      <c r="L10" s="65">
        <f>VLOOKUP($A10,'Return Data'!$B$7:$R$2292,13,0)</f>
        <v>4.5858999999999996</v>
      </c>
      <c r="M10" s="66">
        <f t="shared" si="10"/>
        <v>9</v>
      </c>
      <c r="N10" s="65">
        <f>VLOOKUP($A10,'Return Data'!$B$7:$R$2292,17,0)</f>
        <v>6.3903999999999996</v>
      </c>
      <c r="O10" s="66">
        <f t="shared" si="11"/>
        <v>20</v>
      </c>
      <c r="P10" s="65">
        <f>VLOOKUP($A10,'Return Data'!$B$7:$R$2292,14,0)</f>
        <v>7.6661000000000001</v>
      </c>
      <c r="Q10" s="66">
        <f t="shared" si="12"/>
        <v>17</v>
      </c>
      <c r="R10" s="65">
        <f>VLOOKUP($A10,'Return Data'!$B$7:$R$2292,16,0)</f>
        <v>8.5510999999999999</v>
      </c>
      <c r="S10" s="67">
        <f t="shared" si="13"/>
        <v>7</v>
      </c>
    </row>
    <row r="11" spans="1:19" x14ac:dyDescent="0.3">
      <c r="A11" s="82" t="s">
        <v>1386</v>
      </c>
      <c r="B11" s="64">
        <f>VLOOKUP($A11,'Return Data'!$B$7:$R$2292,3,0)</f>
        <v>44531</v>
      </c>
      <c r="C11" s="65">
        <f>VLOOKUP($A11,'Return Data'!$B$7:$R$2292,4,0)</f>
        <v>26.705500000000001</v>
      </c>
      <c r="D11" s="65">
        <f>VLOOKUP($A11,'Return Data'!$B$7:$R$2292,9,0)</f>
        <v>4.9817</v>
      </c>
      <c r="E11" s="66">
        <f t="shared" si="0"/>
        <v>15</v>
      </c>
      <c r="F11" s="65">
        <f>VLOOKUP($A11,'Return Data'!$B$7:$R$2292,10,0)</f>
        <v>2.9838</v>
      </c>
      <c r="G11" s="66">
        <f t="shared" si="1"/>
        <v>15</v>
      </c>
      <c r="H11" s="65">
        <f>VLOOKUP($A11,'Return Data'!$B$7:$R$2292,11,0)</f>
        <v>4.4865000000000004</v>
      </c>
      <c r="I11" s="66">
        <f t="shared" si="8"/>
        <v>13</v>
      </c>
      <c r="J11" s="65">
        <f>VLOOKUP($A11,'Return Data'!$B$7:$R$2292,12,0)</f>
        <v>5.8133999999999997</v>
      </c>
      <c r="K11" s="66">
        <f t="shared" si="9"/>
        <v>10</v>
      </c>
      <c r="L11" s="65">
        <f>VLOOKUP($A11,'Return Data'!$B$7:$R$2292,13,0)</f>
        <v>4.2230999999999996</v>
      </c>
      <c r="M11" s="66">
        <f t="shared" si="10"/>
        <v>12</v>
      </c>
      <c r="N11" s="65">
        <f>VLOOKUP($A11,'Return Data'!$B$7:$R$2292,17,0)</f>
        <v>7.4641000000000002</v>
      </c>
      <c r="O11" s="66">
        <f t="shared" si="11"/>
        <v>9</v>
      </c>
      <c r="P11" s="65">
        <f>VLOOKUP($A11,'Return Data'!$B$7:$R$2292,14,0)</f>
        <v>7.8875000000000002</v>
      </c>
      <c r="Q11" s="66">
        <f t="shared" si="12"/>
        <v>15</v>
      </c>
      <c r="R11" s="65">
        <f>VLOOKUP($A11,'Return Data'!$B$7:$R$2292,16,0)</f>
        <v>8.2675999999999998</v>
      </c>
      <c r="S11" s="67">
        <f t="shared" si="13"/>
        <v>13</v>
      </c>
    </row>
    <row r="12" spans="1:19" x14ac:dyDescent="0.3">
      <c r="A12" s="82" t="s">
        <v>1387</v>
      </c>
      <c r="B12" s="64">
        <f>VLOOKUP($A12,'Return Data'!$B$7:$R$2292,3,0)</f>
        <v>44531</v>
      </c>
      <c r="C12" s="65">
        <f>VLOOKUP($A12,'Return Data'!$B$7:$R$2292,4,0)</f>
        <v>18.688800000000001</v>
      </c>
      <c r="D12" s="65">
        <f>VLOOKUP($A12,'Return Data'!$B$7:$R$2292,9,0)</f>
        <v>4.0956000000000001</v>
      </c>
      <c r="E12" s="66">
        <f t="shared" si="0"/>
        <v>23</v>
      </c>
      <c r="F12" s="65">
        <f>VLOOKUP($A12,'Return Data'!$B$7:$R$2292,10,0)</f>
        <v>1.9756</v>
      </c>
      <c r="G12" s="66">
        <f t="shared" si="1"/>
        <v>25</v>
      </c>
      <c r="H12" s="65">
        <f>VLOOKUP($A12,'Return Data'!$B$7:$R$2292,11,0)</f>
        <v>2.9742999999999999</v>
      </c>
      <c r="I12" s="66">
        <f t="shared" si="8"/>
        <v>26</v>
      </c>
      <c r="J12" s="65">
        <f>VLOOKUP($A12,'Return Data'!$B$7:$R$2292,12,0)</f>
        <v>4.2336999999999998</v>
      </c>
      <c r="K12" s="66">
        <f t="shared" si="9"/>
        <v>26</v>
      </c>
      <c r="L12" s="65">
        <f>VLOOKUP($A12,'Return Data'!$B$7:$R$2292,13,0)</f>
        <v>3.7166000000000001</v>
      </c>
      <c r="M12" s="66">
        <f t="shared" si="10"/>
        <v>19</v>
      </c>
      <c r="N12" s="65">
        <f>VLOOKUP($A12,'Return Data'!$B$7:$R$2292,17,0)</f>
        <v>1.5465</v>
      </c>
      <c r="O12" s="66">
        <f t="shared" si="11"/>
        <v>26</v>
      </c>
      <c r="P12" s="65">
        <f>VLOOKUP($A12,'Return Data'!$B$7:$R$2292,14,0)</f>
        <v>-3.3317999999999999</v>
      </c>
      <c r="Q12" s="66">
        <f t="shared" si="12"/>
        <v>25</v>
      </c>
      <c r="R12" s="65">
        <f>VLOOKUP($A12,'Return Data'!$B$7:$R$2292,16,0)</f>
        <v>4.5751999999999997</v>
      </c>
      <c r="S12" s="67">
        <f t="shared" si="13"/>
        <v>26</v>
      </c>
    </row>
    <row r="13" spans="1:19" x14ac:dyDescent="0.3">
      <c r="A13" s="82" t="s">
        <v>1389</v>
      </c>
      <c r="B13" s="64">
        <f>VLOOKUP($A13,'Return Data'!$B$7:$R$2292,3,0)</f>
        <v>44531</v>
      </c>
      <c r="C13" s="65">
        <f>VLOOKUP($A13,'Return Data'!$B$7:$R$2292,4,0)</f>
        <v>22.1846</v>
      </c>
      <c r="D13" s="65">
        <f>VLOOKUP($A13,'Return Data'!$B$7:$R$2292,9,0)</f>
        <v>4.8841000000000001</v>
      </c>
      <c r="E13" s="66">
        <f t="shared" si="0"/>
        <v>19</v>
      </c>
      <c r="F13" s="65">
        <f>VLOOKUP($A13,'Return Data'!$B$7:$R$2292,10,0)</f>
        <v>2.2107000000000001</v>
      </c>
      <c r="G13" s="66">
        <f t="shared" si="1"/>
        <v>22</v>
      </c>
      <c r="H13" s="65">
        <f>VLOOKUP($A13,'Return Data'!$B$7:$R$2292,11,0)</f>
        <v>3.7153999999999998</v>
      </c>
      <c r="I13" s="66">
        <f t="shared" si="8"/>
        <v>25</v>
      </c>
      <c r="J13" s="65">
        <f>VLOOKUP($A13,'Return Data'!$B$7:$R$2292,12,0)</f>
        <v>4.6474000000000002</v>
      </c>
      <c r="K13" s="66">
        <f t="shared" si="9"/>
        <v>25</v>
      </c>
      <c r="L13" s="65">
        <f>VLOOKUP($A13,'Return Data'!$B$7:$R$2292,13,0)</f>
        <v>3.5884</v>
      </c>
      <c r="M13" s="66">
        <f t="shared" si="10"/>
        <v>24</v>
      </c>
      <c r="N13" s="65">
        <f>VLOOKUP($A13,'Return Data'!$B$7:$R$2292,17,0)</f>
        <v>6.4987000000000004</v>
      </c>
      <c r="O13" s="66">
        <f t="shared" si="11"/>
        <v>19</v>
      </c>
      <c r="P13" s="65">
        <f>VLOOKUP($A13,'Return Data'!$B$7:$R$2292,14,0)</f>
        <v>7.6740000000000004</v>
      </c>
      <c r="Q13" s="66">
        <f t="shared" si="12"/>
        <v>16</v>
      </c>
      <c r="R13" s="65">
        <f>VLOOKUP($A13,'Return Data'!$B$7:$R$2292,16,0)</f>
        <v>7.6520999999999999</v>
      </c>
      <c r="S13" s="67">
        <f t="shared" si="13"/>
        <v>21</v>
      </c>
    </row>
    <row r="14" spans="1:19" x14ac:dyDescent="0.3">
      <c r="A14" s="82" t="s">
        <v>1391</v>
      </c>
      <c r="B14" s="64">
        <f>VLOOKUP($A14,'Return Data'!$B$7:$R$2292,3,0)</f>
        <v>44531</v>
      </c>
      <c r="C14" s="65">
        <f>VLOOKUP($A14,'Return Data'!$B$7:$R$2292,4,0)</f>
        <v>40.065199999999997</v>
      </c>
      <c r="D14" s="65">
        <f>VLOOKUP($A14,'Return Data'!$B$7:$R$2292,9,0)</f>
        <v>4.4957000000000003</v>
      </c>
      <c r="E14" s="66">
        <f t="shared" si="0"/>
        <v>21</v>
      </c>
      <c r="F14" s="65">
        <f>VLOOKUP($A14,'Return Data'!$B$7:$R$2292,10,0)</f>
        <v>1.9031</v>
      </c>
      <c r="G14" s="66">
        <f t="shared" si="1"/>
        <v>26</v>
      </c>
      <c r="H14" s="65">
        <f>VLOOKUP($A14,'Return Data'!$B$7:$R$2292,11,0)</f>
        <v>4.0496999999999996</v>
      </c>
      <c r="I14" s="66">
        <f t="shared" si="8"/>
        <v>22</v>
      </c>
      <c r="J14" s="65">
        <f>VLOOKUP($A14,'Return Data'!$B$7:$R$2292,12,0)</f>
        <v>5.0449000000000002</v>
      </c>
      <c r="K14" s="66">
        <f t="shared" si="9"/>
        <v>23</v>
      </c>
      <c r="L14" s="65">
        <f>VLOOKUP($A14,'Return Data'!$B$7:$R$2292,13,0)</f>
        <v>3.6313</v>
      </c>
      <c r="M14" s="66">
        <f t="shared" si="10"/>
        <v>22</v>
      </c>
      <c r="N14" s="65">
        <f>VLOOKUP($A14,'Return Data'!$B$7:$R$2292,17,0)</f>
        <v>6.6798000000000002</v>
      </c>
      <c r="O14" s="66">
        <f t="shared" si="11"/>
        <v>18</v>
      </c>
      <c r="P14" s="65">
        <f>VLOOKUP($A14,'Return Data'!$B$7:$R$2292,14,0)</f>
        <v>8.0452999999999992</v>
      </c>
      <c r="Q14" s="66">
        <f t="shared" si="12"/>
        <v>13</v>
      </c>
      <c r="R14" s="65">
        <f>VLOOKUP($A14,'Return Data'!$B$7:$R$2292,16,0)</f>
        <v>8.3674999999999997</v>
      </c>
      <c r="S14" s="67">
        <f t="shared" si="13"/>
        <v>9</v>
      </c>
    </row>
    <row r="15" spans="1:19" x14ac:dyDescent="0.3">
      <c r="A15" s="82" t="s">
        <v>1401</v>
      </c>
      <c r="B15" s="64">
        <f>VLOOKUP($A15,'Return Data'!$B$7:$R$2292,3,0)</f>
        <v>44531</v>
      </c>
      <c r="C15" s="65">
        <f>VLOOKUP($A15,'Return Data'!$B$7:$R$2292,4,0)</f>
        <v>4701.1728999999996</v>
      </c>
      <c r="D15" s="65">
        <f>VLOOKUP($A15,'Return Data'!$B$7:$R$2292,9,0)</f>
        <v>8.8097999999999992</v>
      </c>
      <c r="E15" s="66">
        <f t="shared" si="0"/>
        <v>1</v>
      </c>
      <c r="F15" s="65">
        <f>VLOOKUP($A15,'Return Data'!$B$7:$R$2292,10,0)</f>
        <v>39.003599999999999</v>
      </c>
      <c r="G15" s="66">
        <f t="shared" si="1"/>
        <v>2</v>
      </c>
      <c r="H15" s="65">
        <f>VLOOKUP($A15,'Return Data'!$B$7:$R$2292,11,0)</f>
        <v>15.894600000000001</v>
      </c>
      <c r="I15" s="66">
        <f t="shared" si="8"/>
        <v>3</v>
      </c>
      <c r="J15" s="65">
        <f>VLOOKUP($A15,'Return Data'!$B$7:$R$2292,12,0)</f>
        <v>16.340800000000002</v>
      </c>
      <c r="K15" s="66">
        <f t="shared" si="9"/>
        <v>3</v>
      </c>
      <c r="L15" s="65">
        <f>VLOOKUP($A15,'Return Data'!$B$7:$R$2292,13,0)</f>
        <v>17.215599999999998</v>
      </c>
      <c r="M15" s="66">
        <f t="shared" si="10"/>
        <v>1</v>
      </c>
      <c r="N15" s="65">
        <f>VLOOKUP($A15,'Return Data'!$B$7:$R$2292,17,0)</f>
        <v>4.2126999999999999</v>
      </c>
      <c r="O15" s="66">
        <f t="shared" si="11"/>
        <v>25</v>
      </c>
      <c r="P15" s="65">
        <f>VLOOKUP($A15,'Return Data'!$B$7:$R$2292,14,0)</f>
        <v>5.3430999999999997</v>
      </c>
      <c r="Q15" s="66">
        <f t="shared" si="12"/>
        <v>21</v>
      </c>
      <c r="R15" s="65">
        <f>VLOOKUP($A15,'Return Data'!$B$7:$R$2292,16,0)</f>
        <v>8.3251000000000008</v>
      </c>
      <c r="S15" s="67">
        <f t="shared" si="13"/>
        <v>10</v>
      </c>
    </row>
    <row r="16" spans="1:19" x14ac:dyDescent="0.3">
      <c r="A16" s="82" t="s">
        <v>1403</v>
      </c>
      <c r="B16" s="64">
        <f>VLOOKUP($A16,'Return Data'!$B$7:$R$2292,3,0)</f>
        <v>44531</v>
      </c>
      <c r="C16" s="65">
        <f>VLOOKUP($A16,'Return Data'!$B$7:$R$2292,4,0)</f>
        <v>25.941700000000001</v>
      </c>
      <c r="D16" s="65">
        <f>VLOOKUP($A16,'Return Data'!$B$7:$R$2292,9,0)</f>
        <v>6.1845999999999997</v>
      </c>
      <c r="E16" s="66">
        <f t="shared" si="0"/>
        <v>4</v>
      </c>
      <c r="F16" s="65">
        <f>VLOOKUP($A16,'Return Data'!$B$7:$R$2292,10,0)</f>
        <v>3.851</v>
      </c>
      <c r="G16" s="66">
        <f t="shared" si="1"/>
        <v>6</v>
      </c>
      <c r="H16" s="65">
        <f>VLOOKUP($A16,'Return Data'!$B$7:$R$2292,11,0)</f>
        <v>5.1558999999999999</v>
      </c>
      <c r="I16" s="66">
        <f t="shared" si="8"/>
        <v>8</v>
      </c>
      <c r="J16" s="65">
        <f>VLOOKUP($A16,'Return Data'!$B$7:$R$2292,12,0)</f>
        <v>6.2161999999999997</v>
      </c>
      <c r="K16" s="66">
        <f t="shared" si="9"/>
        <v>6</v>
      </c>
      <c r="L16" s="65">
        <f>VLOOKUP($A16,'Return Data'!$B$7:$R$2292,13,0)</f>
        <v>4.7697000000000003</v>
      </c>
      <c r="M16" s="66">
        <f t="shared" si="10"/>
        <v>8</v>
      </c>
      <c r="N16" s="65">
        <f>VLOOKUP($A16,'Return Data'!$B$7:$R$2292,17,0)</f>
        <v>7.8627000000000002</v>
      </c>
      <c r="O16" s="66">
        <f t="shared" si="11"/>
        <v>6</v>
      </c>
      <c r="P16" s="65">
        <f>VLOOKUP($A16,'Return Data'!$B$7:$R$2292,14,0)</f>
        <v>8.7452000000000005</v>
      </c>
      <c r="Q16" s="66">
        <f t="shared" si="12"/>
        <v>4</v>
      </c>
      <c r="R16" s="65">
        <f>VLOOKUP($A16,'Return Data'!$B$7:$R$2292,16,0)</f>
        <v>8.58</v>
      </c>
      <c r="S16" s="67">
        <f t="shared" si="13"/>
        <v>6</v>
      </c>
    </row>
    <row r="17" spans="1:19" x14ac:dyDescent="0.3">
      <c r="A17" s="82" t="s">
        <v>1405</v>
      </c>
      <c r="B17" s="64">
        <f>VLOOKUP($A17,'Return Data'!$B$7:$R$2292,3,0)</f>
        <v>44531</v>
      </c>
      <c r="C17" s="65">
        <f>VLOOKUP($A17,'Return Data'!$B$7:$R$2292,4,0)</f>
        <v>34.6569</v>
      </c>
      <c r="D17" s="65">
        <f>VLOOKUP($A17,'Return Data'!$B$7:$R$2292,9,0)</f>
        <v>5.5757000000000003</v>
      </c>
      <c r="E17" s="66">
        <f t="shared" si="0"/>
        <v>9</v>
      </c>
      <c r="F17" s="65">
        <f>VLOOKUP($A17,'Return Data'!$B$7:$R$2292,10,0)</f>
        <v>2.4815999999999998</v>
      </c>
      <c r="G17" s="66">
        <f t="shared" si="1"/>
        <v>18</v>
      </c>
      <c r="H17" s="65">
        <f>VLOOKUP($A17,'Return Data'!$B$7:$R$2292,11,0)</f>
        <v>4.2148000000000003</v>
      </c>
      <c r="I17" s="66">
        <f t="shared" si="8"/>
        <v>17</v>
      </c>
      <c r="J17" s="65">
        <f>VLOOKUP($A17,'Return Data'!$B$7:$R$2292,12,0)</f>
        <v>5.6835000000000004</v>
      </c>
      <c r="K17" s="66">
        <f t="shared" si="9"/>
        <v>11</v>
      </c>
      <c r="L17" s="65">
        <f>VLOOKUP($A17,'Return Data'!$B$7:$R$2292,13,0)</f>
        <v>4.1654999999999998</v>
      </c>
      <c r="M17" s="66">
        <f t="shared" si="10"/>
        <v>13</v>
      </c>
      <c r="N17" s="65">
        <f>VLOOKUP($A17,'Return Data'!$B$7:$R$2292,17,0)</f>
        <v>5.2188999999999997</v>
      </c>
      <c r="O17" s="66">
        <f t="shared" si="11"/>
        <v>24</v>
      </c>
      <c r="P17" s="65">
        <f>VLOOKUP($A17,'Return Data'!$B$7:$R$2292,14,0)</f>
        <v>3.8205</v>
      </c>
      <c r="Q17" s="66">
        <f t="shared" si="12"/>
        <v>24</v>
      </c>
      <c r="R17" s="65">
        <f>VLOOKUP($A17,'Return Data'!$B$7:$R$2292,16,0)</f>
        <v>6.8136999999999999</v>
      </c>
      <c r="S17" s="67">
        <f t="shared" si="13"/>
        <v>25</v>
      </c>
    </row>
    <row r="18" spans="1:19" x14ac:dyDescent="0.3">
      <c r="A18" s="82" t="s">
        <v>1407</v>
      </c>
      <c r="B18" s="64">
        <f>VLOOKUP($A18,'Return Data'!$B$7:$R$2292,3,0)</f>
        <v>44531</v>
      </c>
      <c r="C18" s="65">
        <f>VLOOKUP($A18,'Return Data'!$B$7:$R$2292,4,0)</f>
        <v>50.557499999999997</v>
      </c>
      <c r="D18" s="65">
        <f>VLOOKUP($A18,'Return Data'!$B$7:$R$2292,9,0)</f>
        <v>4.9194000000000004</v>
      </c>
      <c r="E18" s="66">
        <f t="shared" si="0"/>
        <v>18</v>
      </c>
      <c r="F18" s="65">
        <f>VLOOKUP($A18,'Return Data'!$B$7:$R$2292,10,0)</f>
        <v>4.4641000000000002</v>
      </c>
      <c r="G18" s="66">
        <f t="shared" si="1"/>
        <v>5</v>
      </c>
      <c r="H18" s="65">
        <f>VLOOKUP($A18,'Return Data'!$B$7:$R$2292,11,0)</f>
        <v>5.3704000000000001</v>
      </c>
      <c r="I18" s="66">
        <f t="shared" si="8"/>
        <v>5</v>
      </c>
      <c r="J18" s="65">
        <f>VLOOKUP($A18,'Return Data'!$B$7:$R$2292,12,0)</f>
        <v>6.0963000000000003</v>
      </c>
      <c r="K18" s="66">
        <f t="shared" si="9"/>
        <v>8</v>
      </c>
      <c r="L18" s="65">
        <f>VLOOKUP($A18,'Return Data'!$B$7:$R$2292,13,0)</f>
        <v>5.069</v>
      </c>
      <c r="M18" s="66">
        <f t="shared" si="10"/>
        <v>6</v>
      </c>
      <c r="N18" s="65">
        <f>VLOOKUP($A18,'Return Data'!$B$7:$R$2292,17,0)</f>
        <v>8.1341000000000001</v>
      </c>
      <c r="O18" s="66">
        <f t="shared" si="11"/>
        <v>4</v>
      </c>
      <c r="P18" s="65">
        <f>VLOOKUP($A18,'Return Data'!$B$7:$R$2292,14,0)</f>
        <v>9.1030999999999995</v>
      </c>
      <c r="Q18" s="66">
        <f t="shared" si="12"/>
        <v>1</v>
      </c>
      <c r="R18" s="65">
        <f>VLOOKUP($A18,'Return Data'!$B$7:$R$2292,16,0)</f>
        <v>9.0000999999999998</v>
      </c>
      <c r="S18" s="67">
        <f t="shared" si="13"/>
        <v>2</v>
      </c>
    </row>
    <row r="19" spans="1:19" x14ac:dyDescent="0.3">
      <c r="A19" s="82" t="s">
        <v>1409</v>
      </c>
      <c r="B19" s="64">
        <f>VLOOKUP($A19,'Return Data'!$B$7:$R$2292,3,0)</f>
        <v>44531</v>
      </c>
      <c r="C19" s="65">
        <f>VLOOKUP($A19,'Return Data'!$B$7:$R$2292,4,0)</f>
        <v>23.934200000000001</v>
      </c>
      <c r="D19" s="65">
        <f>VLOOKUP($A19,'Return Data'!$B$7:$R$2292,9,0)</f>
        <v>7.2666000000000004</v>
      </c>
      <c r="E19" s="66">
        <f t="shared" si="0"/>
        <v>2</v>
      </c>
      <c r="F19" s="65">
        <f>VLOOKUP($A19,'Return Data'!$B$7:$R$2292,10,0)</f>
        <v>36.576900000000002</v>
      </c>
      <c r="G19" s="66">
        <f t="shared" si="1"/>
        <v>3</v>
      </c>
      <c r="H19" s="65">
        <f>VLOOKUP($A19,'Return Data'!$B$7:$R$2292,11,0)</f>
        <v>21.535499999999999</v>
      </c>
      <c r="I19" s="66">
        <f t="shared" si="8"/>
        <v>2</v>
      </c>
      <c r="J19" s="65">
        <f>VLOOKUP($A19,'Return Data'!$B$7:$R$2292,12,0)</f>
        <v>17.4709</v>
      </c>
      <c r="K19" s="66">
        <f t="shared" si="9"/>
        <v>2</v>
      </c>
      <c r="L19" s="65">
        <f>VLOOKUP($A19,'Return Data'!$B$7:$R$2292,13,0)</f>
        <v>12.912100000000001</v>
      </c>
      <c r="M19" s="66">
        <f t="shared" si="10"/>
        <v>3</v>
      </c>
      <c r="N19" s="65">
        <f>VLOOKUP($A19,'Return Data'!$B$7:$R$2292,17,0)</f>
        <v>11.5153</v>
      </c>
      <c r="O19" s="66">
        <f t="shared" si="11"/>
        <v>2</v>
      </c>
      <c r="P19" s="65">
        <f>VLOOKUP($A19,'Return Data'!$B$7:$R$2292,14,0)</f>
        <v>8.1295999999999999</v>
      </c>
      <c r="Q19" s="66">
        <f t="shared" si="12"/>
        <v>10</v>
      </c>
      <c r="R19" s="65">
        <f>VLOOKUP($A19,'Return Data'!$B$7:$R$2292,16,0)</f>
        <v>8.3041</v>
      </c>
      <c r="S19" s="67">
        <f t="shared" si="13"/>
        <v>12</v>
      </c>
    </row>
    <row r="20" spans="1:19" x14ac:dyDescent="0.3">
      <c r="A20" s="82" t="s">
        <v>1410</v>
      </c>
      <c r="B20" s="64">
        <f>VLOOKUP($A20,'Return Data'!$B$7:$R$2292,3,0)</f>
        <v>44531</v>
      </c>
      <c r="C20" s="65">
        <f>VLOOKUP($A20,'Return Data'!$B$7:$R$2292,4,0)</f>
        <v>48.4392</v>
      </c>
      <c r="D20" s="65">
        <f>VLOOKUP($A20,'Return Data'!$B$7:$R$2292,9,0)</f>
        <v>6.0151000000000003</v>
      </c>
      <c r="E20" s="66">
        <f t="shared" si="0"/>
        <v>5</v>
      </c>
      <c r="F20" s="65">
        <f>VLOOKUP($A20,'Return Data'!$B$7:$R$2292,10,0)</f>
        <v>3.2530999999999999</v>
      </c>
      <c r="G20" s="66">
        <f t="shared" si="1"/>
        <v>11</v>
      </c>
      <c r="H20" s="65">
        <f>VLOOKUP($A20,'Return Data'!$B$7:$R$2292,11,0)</f>
        <v>4.5368000000000004</v>
      </c>
      <c r="I20" s="66">
        <f t="shared" si="8"/>
        <v>12</v>
      </c>
      <c r="J20" s="65">
        <f>VLOOKUP($A20,'Return Data'!$B$7:$R$2292,12,0)</f>
        <v>5.5289000000000001</v>
      </c>
      <c r="K20" s="66">
        <f t="shared" si="9"/>
        <v>15</v>
      </c>
      <c r="L20" s="65">
        <f>VLOOKUP($A20,'Return Data'!$B$7:$R$2292,13,0)</f>
        <v>3.9668999999999999</v>
      </c>
      <c r="M20" s="66">
        <f t="shared" si="10"/>
        <v>15</v>
      </c>
      <c r="N20" s="65">
        <f>VLOOKUP($A20,'Return Data'!$B$7:$R$2292,17,0)</f>
        <v>6.9696999999999996</v>
      </c>
      <c r="O20" s="66">
        <f t="shared" si="11"/>
        <v>12</v>
      </c>
      <c r="P20" s="65">
        <f>VLOOKUP($A20,'Return Data'!$B$7:$R$2292,14,0)</f>
        <v>8.3424999999999994</v>
      </c>
      <c r="Q20" s="66">
        <f t="shared" si="12"/>
        <v>7</v>
      </c>
      <c r="R20" s="65">
        <f>VLOOKUP($A20,'Return Data'!$B$7:$R$2292,16,0)</f>
        <v>8.4093</v>
      </c>
      <c r="S20" s="67">
        <f t="shared" si="13"/>
        <v>8</v>
      </c>
    </row>
    <row r="21" spans="1:19" x14ac:dyDescent="0.3">
      <c r="A21" s="82" t="s">
        <v>1413</v>
      </c>
      <c r="B21" s="64">
        <f>VLOOKUP($A21,'Return Data'!$B$7:$R$2292,3,0)</f>
        <v>44531</v>
      </c>
      <c r="C21" s="65">
        <f>VLOOKUP($A21,'Return Data'!$B$7:$R$2292,4,0)</f>
        <v>1911.2891999999999</v>
      </c>
      <c r="D21" s="65">
        <f>VLOOKUP($A21,'Return Data'!$B$7:$R$2292,9,0)</f>
        <v>5.7760999999999996</v>
      </c>
      <c r="E21" s="66">
        <f t="shared" si="0"/>
        <v>6</v>
      </c>
      <c r="F21" s="65">
        <f>VLOOKUP($A21,'Return Data'!$B$7:$R$2292,10,0)</f>
        <v>3.0135999999999998</v>
      </c>
      <c r="G21" s="66">
        <f t="shared" si="1"/>
        <v>14</v>
      </c>
      <c r="H21" s="65">
        <f>VLOOKUP($A21,'Return Data'!$B$7:$R$2292,11,0)</f>
        <v>4.5808999999999997</v>
      </c>
      <c r="I21" s="66">
        <f t="shared" si="8"/>
        <v>11</v>
      </c>
      <c r="J21" s="65">
        <f>VLOOKUP($A21,'Return Data'!$B$7:$R$2292,12,0)</f>
        <v>5.0858999999999996</v>
      </c>
      <c r="K21" s="66">
        <f t="shared" si="9"/>
        <v>21</v>
      </c>
      <c r="L21" s="65">
        <f>VLOOKUP($A21,'Return Data'!$B$7:$R$2292,13,0)</f>
        <v>3.8759999999999999</v>
      </c>
      <c r="M21" s="66">
        <f t="shared" si="10"/>
        <v>16</v>
      </c>
      <c r="N21" s="65">
        <f>VLOOKUP($A21,'Return Data'!$B$7:$R$2292,17,0)</f>
        <v>5.9146000000000001</v>
      </c>
      <c r="O21" s="66">
        <f t="shared" si="11"/>
        <v>23</v>
      </c>
      <c r="P21" s="65">
        <f>VLOOKUP($A21,'Return Data'!$B$7:$R$2292,14,0)</f>
        <v>6.2234999999999996</v>
      </c>
      <c r="Q21" s="66">
        <f t="shared" si="12"/>
        <v>19</v>
      </c>
      <c r="R21" s="65">
        <f>VLOOKUP($A21,'Return Data'!$B$7:$R$2292,16,0)</f>
        <v>8.1730999999999998</v>
      </c>
      <c r="S21" s="67">
        <f t="shared" si="13"/>
        <v>15</v>
      </c>
    </row>
    <row r="22" spans="1:19" x14ac:dyDescent="0.3">
      <c r="A22" s="82" t="s">
        <v>1415</v>
      </c>
      <c r="B22" s="64">
        <f>VLOOKUP($A22,'Return Data'!$B$7:$R$2292,3,0)</f>
        <v>44531</v>
      </c>
      <c r="C22" s="65">
        <f>VLOOKUP($A22,'Return Data'!$B$7:$R$2292,4,0)</f>
        <v>3126.6862999999998</v>
      </c>
      <c r="D22" s="65">
        <f>VLOOKUP($A22,'Return Data'!$B$7:$R$2292,9,0)</f>
        <v>5.3506999999999998</v>
      </c>
      <c r="E22" s="66">
        <f t="shared" si="0"/>
        <v>11</v>
      </c>
      <c r="F22" s="65">
        <f>VLOOKUP($A22,'Return Data'!$B$7:$R$2292,10,0)</f>
        <v>2.1909000000000001</v>
      </c>
      <c r="G22" s="66">
        <f t="shared" si="1"/>
        <v>23</v>
      </c>
      <c r="H22" s="65">
        <f>VLOOKUP($A22,'Return Data'!$B$7:$R$2292,11,0)</f>
        <v>4.0129999999999999</v>
      </c>
      <c r="I22" s="66">
        <f t="shared" si="8"/>
        <v>23</v>
      </c>
      <c r="J22" s="65">
        <f>VLOOKUP($A22,'Return Data'!$B$7:$R$2292,12,0)</f>
        <v>5.2484000000000002</v>
      </c>
      <c r="K22" s="66">
        <f t="shared" si="9"/>
        <v>17</v>
      </c>
      <c r="L22" s="65">
        <f>VLOOKUP($A22,'Return Data'!$B$7:$R$2292,13,0)</f>
        <v>3.6105</v>
      </c>
      <c r="M22" s="66">
        <f t="shared" si="10"/>
        <v>23</v>
      </c>
      <c r="N22" s="65">
        <f>VLOOKUP($A22,'Return Data'!$B$7:$R$2292,17,0)</f>
        <v>6.8158000000000003</v>
      </c>
      <c r="O22" s="66">
        <f t="shared" si="11"/>
        <v>14</v>
      </c>
      <c r="P22" s="65">
        <f>VLOOKUP($A22,'Return Data'!$B$7:$R$2292,14,0)</f>
        <v>8.2094000000000005</v>
      </c>
      <c r="Q22" s="66">
        <f t="shared" si="12"/>
        <v>9</v>
      </c>
      <c r="R22" s="65">
        <f>VLOOKUP($A22,'Return Data'!$B$7:$R$2292,16,0)</f>
        <v>8.0886999999999993</v>
      </c>
      <c r="S22" s="67">
        <f t="shared" si="13"/>
        <v>16</v>
      </c>
    </row>
    <row r="23" spans="1:19" x14ac:dyDescent="0.3">
      <c r="A23" s="82" t="s">
        <v>1419</v>
      </c>
      <c r="B23" s="64">
        <f>VLOOKUP($A23,'Return Data'!$B$7:$R$2292,3,0)</f>
        <v>44531</v>
      </c>
      <c r="C23" s="65">
        <f>VLOOKUP($A23,'Return Data'!$B$7:$R$2292,4,0)</f>
        <v>45.184699999999999</v>
      </c>
      <c r="D23" s="65">
        <f>VLOOKUP($A23,'Return Data'!$B$7:$R$2292,9,0)</f>
        <v>4.3371000000000004</v>
      </c>
      <c r="E23" s="66">
        <f t="shared" si="0"/>
        <v>22</v>
      </c>
      <c r="F23" s="65">
        <f>VLOOKUP($A23,'Return Data'!$B$7:$R$2292,10,0)</f>
        <v>3.6276000000000002</v>
      </c>
      <c r="G23" s="66">
        <f t="shared" si="1"/>
        <v>8</v>
      </c>
      <c r="H23" s="65">
        <f>VLOOKUP($A23,'Return Data'!$B$7:$R$2292,11,0)</f>
        <v>5.3311999999999999</v>
      </c>
      <c r="I23" s="66">
        <f t="shared" si="8"/>
        <v>6</v>
      </c>
      <c r="J23" s="65">
        <f>VLOOKUP($A23,'Return Data'!$B$7:$R$2292,12,0)</f>
        <v>6.0711000000000004</v>
      </c>
      <c r="K23" s="66">
        <f t="shared" si="9"/>
        <v>9</v>
      </c>
      <c r="L23" s="65">
        <f>VLOOKUP($A23,'Return Data'!$B$7:$R$2292,13,0)</f>
        <v>4.3956</v>
      </c>
      <c r="M23" s="66">
        <f t="shared" si="10"/>
        <v>11</v>
      </c>
      <c r="N23" s="65">
        <f>VLOOKUP($A23,'Return Data'!$B$7:$R$2292,17,0)</f>
        <v>7.4558999999999997</v>
      </c>
      <c r="O23" s="66">
        <f t="shared" si="11"/>
        <v>10</v>
      </c>
      <c r="P23" s="65">
        <f>VLOOKUP($A23,'Return Data'!$B$7:$R$2292,14,0)</f>
        <v>8.7401999999999997</v>
      </c>
      <c r="Q23" s="66">
        <f t="shared" si="12"/>
        <v>5</v>
      </c>
      <c r="R23" s="65">
        <f>VLOOKUP($A23,'Return Data'!$B$7:$R$2292,16,0)</f>
        <v>8.5998999999999999</v>
      </c>
      <c r="S23" s="67">
        <f t="shared" si="13"/>
        <v>5</v>
      </c>
    </row>
    <row r="24" spans="1:19" x14ac:dyDescent="0.3">
      <c r="A24" s="82" t="s">
        <v>1420</v>
      </c>
      <c r="B24" s="64">
        <f>VLOOKUP($A24,'Return Data'!$B$7:$R$2292,3,0)</f>
        <v>44531</v>
      </c>
      <c r="C24" s="65">
        <f>VLOOKUP($A24,'Return Data'!$B$7:$R$2292,4,0)</f>
        <v>22.359500000000001</v>
      </c>
      <c r="D24" s="65">
        <f>VLOOKUP($A24,'Return Data'!$B$7:$R$2292,9,0)</f>
        <v>4.8512000000000004</v>
      </c>
      <c r="E24" s="66">
        <f t="shared" si="0"/>
        <v>20</v>
      </c>
      <c r="F24" s="65">
        <f>VLOOKUP($A24,'Return Data'!$B$7:$R$2292,10,0)</f>
        <v>2.4437000000000002</v>
      </c>
      <c r="G24" s="66">
        <f t="shared" si="1"/>
        <v>20</v>
      </c>
      <c r="H24" s="65">
        <f>VLOOKUP($A24,'Return Data'!$B$7:$R$2292,11,0)</f>
        <v>4.0640999999999998</v>
      </c>
      <c r="I24" s="66">
        <f t="shared" si="8"/>
        <v>21</v>
      </c>
      <c r="J24" s="65">
        <f>VLOOKUP($A24,'Return Data'!$B$7:$R$2292,12,0)</f>
        <v>5.1437999999999997</v>
      </c>
      <c r="K24" s="66">
        <f t="shared" si="9"/>
        <v>19</v>
      </c>
      <c r="L24" s="65">
        <f>VLOOKUP($A24,'Return Data'!$B$7:$R$2292,13,0)</f>
        <v>3.6610999999999998</v>
      </c>
      <c r="M24" s="66">
        <f t="shared" si="10"/>
        <v>21</v>
      </c>
      <c r="N24" s="65">
        <f>VLOOKUP($A24,'Return Data'!$B$7:$R$2292,17,0)</f>
        <v>6.7712000000000003</v>
      </c>
      <c r="O24" s="66">
        <f t="shared" si="11"/>
        <v>15</v>
      </c>
      <c r="P24" s="65">
        <f>VLOOKUP($A24,'Return Data'!$B$7:$R$2292,14,0)</f>
        <v>8.0828000000000007</v>
      </c>
      <c r="Q24" s="66">
        <f t="shared" si="12"/>
        <v>12</v>
      </c>
      <c r="R24" s="65">
        <f>VLOOKUP($A24,'Return Data'!$B$7:$R$2292,16,0)</f>
        <v>8.2657000000000007</v>
      </c>
      <c r="S24" s="67">
        <f t="shared" si="13"/>
        <v>14</v>
      </c>
    </row>
    <row r="25" spans="1:19" x14ac:dyDescent="0.3">
      <c r="A25" s="82" t="s">
        <v>1422</v>
      </c>
      <c r="B25" s="64">
        <f>VLOOKUP($A25,'Return Data'!$B$7:$R$2292,3,0)</f>
        <v>44531</v>
      </c>
      <c r="C25" s="65">
        <f>VLOOKUP($A25,'Return Data'!$B$7:$R$2292,4,0)</f>
        <v>12.358599999999999</v>
      </c>
      <c r="D25" s="65">
        <f>VLOOKUP($A25,'Return Data'!$B$7:$R$2292,9,0)</f>
        <v>5.3990999999999998</v>
      </c>
      <c r="E25" s="66">
        <f t="shared" si="0"/>
        <v>10</v>
      </c>
      <c r="F25" s="65">
        <f>VLOOKUP($A25,'Return Data'!$B$7:$R$2292,10,0)</f>
        <v>2.7349999999999999</v>
      </c>
      <c r="G25" s="66">
        <f t="shared" si="1"/>
        <v>16</v>
      </c>
      <c r="H25" s="65">
        <f>VLOOKUP($A25,'Return Data'!$B$7:$R$2292,11,0)</f>
        <v>4.1650999999999998</v>
      </c>
      <c r="I25" s="66">
        <f t="shared" si="8"/>
        <v>20</v>
      </c>
      <c r="J25" s="65">
        <f>VLOOKUP($A25,'Return Data'!$B$7:$R$2292,12,0)</f>
        <v>4.9831000000000003</v>
      </c>
      <c r="K25" s="66">
        <f t="shared" si="9"/>
        <v>24</v>
      </c>
      <c r="L25" s="65">
        <f>VLOOKUP($A25,'Return Data'!$B$7:$R$2292,13,0)</f>
        <v>3.5432000000000001</v>
      </c>
      <c r="M25" s="66">
        <f t="shared" si="10"/>
        <v>25</v>
      </c>
      <c r="N25" s="65">
        <f>VLOOKUP($A25,'Return Data'!$B$7:$R$2292,17,0)</f>
        <v>6.3465999999999996</v>
      </c>
      <c r="O25" s="66">
        <f t="shared" si="11"/>
        <v>21</v>
      </c>
      <c r="P25" s="65"/>
      <c r="Q25" s="66"/>
      <c r="R25" s="65">
        <f>VLOOKUP($A25,'Return Data'!$B$7:$R$2292,16,0)</f>
        <v>7.7618</v>
      </c>
      <c r="S25" s="67">
        <f t="shared" si="13"/>
        <v>19</v>
      </c>
    </row>
    <row r="26" spans="1:19" x14ac:dyDescent="0.3">
      <c r="A26" s="82" t="s">
        <v>1424</v>
      </c>
      <c r="B26" s="64">
        <f>VLOOKUP($A26,'Return Data'!$B$7:$R$2292,3,0)</f>
        <v>44531</v>
      </c>
      <c r="C26" s="65">
        <f>VLOOKUP($A26,'Return Data'!$B$7:$R$2292,4,0)</f>
        <v>13.131600000000001</v>
      </c>
      <c r="D26" s="65">
        <f>VLOOKUP($A26,'Return Data'!$B$7:$R$2292,9,0)</f>
        <v>4.9398</v>
      </c>
      <c r="E26" s="66">
        <f t="shared" si="0"/>
        <v>16</v>
      </c>
      <c r="F26" s="65">
        <f>VLOOKUP($A26,'Return Data'!$B$7:$R$2292,10,0)</f>
        <v>2.4430999999999998</v>
      </c>
      <c r="G26" s="66">
        <f t="shared" si="1"/>
        <v>21</v>
      </c>
      <c r="H26" s="65">
        <f>VLOOKUP($A26,'Return Data'!$B$7:$R$2292,11,0)</f>
        <v>4.3677000000000001</v>
      </c>
      <c r="I26" s="66">
        <f t="shared" si="8"/>
        <v>16</v>
      </c>
      <c r="J26" s="65">
        <f>VLOOKUP($A26,'Return Data'!$B$7:$R$2292,12,0)</f>
        <v>5.5768000000000004</v>
      </c>
      <c r="K26" s="66">
        <f t="shared" si="9"/>
        <v>13</v>
      </c>
      <c r="L26" s="65">
        <f>VLOOKUP($A26,'Return Data'!$B$7:$R$2292,13,0)</f>
        <v>4.0587999999999997</v>
      </c>
      <c r="M26" s="66">
        <f t="shared" si="10"/>
        <v>14</v>
      </c>
      <c r="N26" s="65">
        <f>VLOOKUP($A26,'Return Data'!$B$7:$R$2292,17,0)</f>
        <v>6.7008999999999999</v>
      </c>
      <c r="O26" s="66">
        <f t="shared" si="11"/>
        <v>17</v>
      </c>
      <c r="P26" s="65">
        <f>VLOOKUP($A26,'Return Data'!$B$7:$R$2292,14,0)</f>
        <v>8.0341000000000005</v>
      </c>
      <c r="Q26" s="66">
        <f t="shared" si="12"/>
        <v>14</v>
      </c>
      <c r="R26" s="65">
        <f>VLOOKUP($A26,'Return Data'!$B$7:$R$2292,16,0)</f>
        <v>7.6089000000000002</v>
      </c>
      <c r="S26" s="67">
        <f t="shared" si="13"/>
        <v>22</v>
      </c>
    </row>
    <row r="27" spans="1:19" x14ac:dyDescent="0.3">
      <c r="A27" s="82" t="s">
        <v>1426</v>
      </c>
      <c r="B27" s="64">
        <f>VLOOKUP($A27,'Return Data'!$B$7:$R$2292,3,0)</f>
        <v>44531</v>
      </c>
      <c r="C27" s="65">
        <f>VLOOKUP($A27,'Return Data'!$B$7:$R$2292,4,0)</f>
        <v>44.8626</v>
      </c>
      <c r="D27" s="65">
        <f>VLOOKUP($A27,'Return Data'!$B$7:$R$2292,9,0)</f>
        <v>5.7000999999999999</v>
      </c>
      <c r="E27" s="66">
        <f t="shared" si="0"/>
        <v>7</v>
      </c>
      <c r="F27" s="65">
        <f>VLOOKUP($A27,'Return Data'!$B$7:$R$2292,10,0)</f>
        <v>3.7294999999999998</v>
      </c>
      <c r="G27" s="66">
        <f t="shared" si="1"/>
        <v>7</v>
      </c>
      <c r="H27" s="65">
        <f>VLOOKUP($A27,'Return Data'!$B$7:$R$2292,11,0)</f>
        <v>5.2973999999999997</v>
      </c>
      <c r="I27" s="66">
        <f t="shared" si="8"/>
        <v>7</v>
      </c>
      <c r="J27" s="65">
        <f>VLOOKUP($A27,'Return Data'!$B$7:$R$2292,12,0)</f>
        <v>6.8532000000000002</v>
      </c>
      <c r="K27" s="66">
        <f t="shared" si="9"/>
        <v>5</v>
      </c>
      <c r="L27" s="65">
        <f>VLOOKUP($A27,'Return Data'!$B$7:$R$2292,13,0)</f>
        <v>5.4634999999999998</v>
      </c>
      <c r="M27" s="66">
        <f t="shared" si="10"/>
        <v>5</v>
      </c>
      <c r="N27" s="65">
        <f>VLOOKUP($A27,'Return Data'!$B$7:$R$2292,17,0)</f>
        <v>7.7188999999999997</v>
      </c>
      <c r="O27" s="66">
        <f t="shared" si="11"/>
        <v>7</v>
      </c>
      <c r="P27" s="65">
        <f>VLOOKUP($A27,'Return Data'!$B$7:$R$2292,14,0)</f>
        <v>8.8204999999999991</v>
      </c>
      <c r="Q27" s="66">
        <f t="shared" si="12"/>
        <v>2</v>
      </c>
      <c r="R27" s="65">
        <f>VLOOKUP($A27,'Return Data'!$B$7:$R$2292,16,0)</f>
        <v>8.6425999999999998</v>
      </c>
      <c r="S27" s="67">
        <f t="shared" si="13"/>
        <v>4</v>
      </c>
    </row>
    <row r="28" spans="1:19" x14ac:dyDescent="0.3">
      <c r="A28" s="82" t="s">
        <v>1428</v>
      </c>
      <c r="B28" s="64">
        <f>VLOOKUP($A28,'Return Data'!$B$7:$R$2292,3,0)</f>
        <v>44531</v>
      </c>
      <c r="C28" s="65">
        <f>VLOOKUP($A28,'Return Data'!$B$7:$R$2292,4,0)</f>
        <v>39.168700000000001</v>
      </c>
      <c r="D28" s="65">
        <f>VLOOKUP($A28,'Return Data'!$B$7:$R$2292,9,0)</f>
        <v>3.6013999999999999</v>
      </c>
      <c r="E28" s="66">
        <f t="shared" si="0"/>
        <v>25</v>
      </c>
      <c r="F28" s="65">
        <f>VLOOKUP($A28,'Return Data'!$B$7:$R$2292,10,0)</f>
        <v>2.1579000000000002</v>
      </c>
      <c r="G28" s="66">
        <f t="shared" si="1"/>
        <v>24</v>
      </c>
      <c r="H28" s="65">
        <f>VLOOKUP($A28,'Return Data'!$B$7:$R$2292,11,0)</f>
        <v>4.0091000000000001</v>
      </c>
      <c r="I28" s="66">
        <f t="shared" si="8"/>
        <v>24</v>
      </c>
      <c r="J28" s="65">
        <f>VLOOKUP($A28,'Return Data'!$B$7:$R$2292,12,0)</f>
        <v>5.0841000000000003</v>
      </c>
      <c r="K28" s="66">
        <f t="shared" si="9"/>
        <v>22</v>
      </c>
      <c r="L28" s="65">
        <f>VLOOKUP($A28,'Return Data'!$B$7:$R$2292,13,0)</f>
        <v>3.8544</v>
      </c>
      <c r="M28" s="66">
        <f t="shared" si="10"/>
        <v>17</v>
      </c>
      <c r="N28" s="65">
        <f>VLOOKUP($A28,'Return Data'!$B$7:$R$2292,17,0)</f>
        <v>6.0601000000000003</v>
      </c>
      <c r="O28" s="66">
        <f t="shared" si="11"/>
        <v>22</v>
      </c>
      <c r="P28" s="65">
        <f>VLOOKUP($A28,'Return Data'!$B$7:$R$2292,14,0)</f>
        <v>4.4008000000000003</v>
      </c>
      <c r="Q28" s="66">
        <f t="shared" si="12"/>
        <v>23</v>
      </c>
      <c r="R28" s="65">
        <f>VLOOKUP($A28,'Return Data'!$B$7:$R$2292,16,0)</f>
        <v>7.4885999999999999</v>
      </c>
      <c r="S28" s="67">
        <f t="shared" si="13"/>
        <v>23</v>
      </c>
    </row>
    <row r="29" spans="1:19" x14ac:dyDescent="0.3">
      <c r="A29" s="82" t="s">
        <v>1430</v>
      </c>
      <c r="B29" s="64">
        <f>VLOOKUP($A29,'Return Data'!$B$7:$R$2292,3,0)</f>
        <v>44531</v>
      </c>
      <c r="C29" s="65">
        <f>VLOOKUP($A29,'Return Data'!$B$7:$R$2292,4,0)</f>
        <v>37.557699999999997</v>
      </c>
      <c r="D29" s="65">
        <f>VLOOKUP($A29,'Return Data'!$B$7:$R$2292,9,0)</f>
        <v>6.5038</v>
      </c>
      <c r="E29" s="66">
        <f t="shared" si="0"/>
        <v>3</v>
      </c>
      <c r="F29" s="65">
        <f>VLOOKUP($A29,'Return Data'!$B$7:$R$2292,10,0)</f>
        <v>2.4540999999999999</v>
      </c>
      <c r="G29" s="66">
        <f t="shared" si="1"/>
        <v>19</v>
      </c>
      <c r="H29" s="65">
        <f>VLOOKUP($A29,'Return Data'!$B$7:$R$2292,11,0)</f>
        <v>4.2107000000000001</v>
      </c>
      <c r="I29" s="66">
        <f t="shared" si="8"/>
        <v>18</v>
      </c>
      <c r="J29" s="65">
        <f>VLOOKUP($A29,'Return Data'!$B$7:$R$2292,12,0)</f>
        <v>5.5353000000000003</v>
      </c>
      <c r="K29" s="66">
        <f t="shared" si="9"/>
        <v>14</v>
      </c>
      <c r="L29" s="65">
        <f>VLOOKUP($A29,'Return Data'!$B$7:$R$2292,13,0)</f>
        <v>3.5164</v>
      </c>
      <c r="M29" s="66">
        <f t="shared" si="10"/>
        <v>26</v>
      </c>
      <c r="N29" s="65">
        <f>VLOOKUP($A29,'Return Data'!$B$7:$R$2292,17,0)</f>
        <v>6.9668999999999999</v>
      </c>
      <c r="O29" s="66">
        <f t="shared" si="11"/>
        <v>13</v>
      </c>
      <c r="P29" s="65">
        <f>VLOOKUP($A29,'Return Data'!$B$7:$R$2292,14,0)</f>
        <v>4.4377000000000004</v>
      </c>
      <c r="Q29" s="66">
        <f t="shared" si="12"/>
        <v>22</v>
      </c>
      <c r="R29" s="65">
        <f>VLOOKUP($A29,'Return Data'!$B$7:$R$2292,16,0)</f>
        <v>7.1916000000000002</v>
      </c>
      <c r="S29" s="67">
        <f t="shared" si="13"/>
        <v>24</v>
      </c>
    </row>
    <row r="30" spans="1:19" x14ac:dyDescent="0.3">
      <c r="A30" s="82" t="s">
        <v>1431</v>
      </c>
      <c r="B30" s="64">
        <f>VLOOKUP($A30,'Return Data'!$B$7:$R$2292,3,0)</f>
        <v>44531</v>
      </c>
      <c r="C30" s="65">
        <f>VLOOKUP($A30,'Return Data'!$B$7:$R$2292,4,0)</f>
        <v>26.9207</v>
      </c>
      <c r="D30" s="65">
        <f>VLOOKUP($A30,'Return Data'!$B$7:$R$2292,9,0)</f>
        <v>5.0693000000000001</v>
      </c>
      <c r="E30" s="66">
        <f t="shared" si="0"/>
        <v>12</v>
      </c>
      <c r="F30" s="65">
        <f>VLOOKUP($A30,'Return Data'!$B$7:$R$2292,10,0)</f>
        <v>3.1185999999999998</v>
      </c>
      <c r="G30" s="66">
        <f t="shared" si="1"/>
        <v>13</v>
      </c>
      <c r="H30" s="65">
        <f>VLOOKUP($A30,'Return Data'!$B$7:$R$2292,11,0)</f>
        <v>4.4622000000000002</v>
      </c>
      <c r="I30" s="66">
        <f t="shared" si="8"/>
        <v>14</v>
      </c>
      <c r="J30" s="65">
        <f>VLOOKUP($A30,'Return Data'!$B$7:$R$2292,12,0)</f>
        <v>5.1380999999999997</v>
      </c>
      <c r="K30" s="66">
        <f t="shared" si="9"/>
        <v>20</v>
      </c>
      <c r="L30" s="65">
        <f>VLOOKUP($A30,'Return Data'!$B$7:$R$2292,13,0)</f>
        <v>3.6879</v>
      </c>
      <c r="M30" s="66">
        <f t="shared" si="10"/>
        <v>20</v>
      </c>
      <c r="N30" s="65">
        <f>VLOOKUP($A30,'Return Data'!$B$7:$R$2292,17,0)</f>
        <v>6.77</v>
      </c>
      <c r="O30" s="66">
        <f t="shared" si="11"/>
        <v>16</v>
      </c>
      <c r="P30" s="65">
        <f>VLOOKUP($A30,'Return Data'!$B$7:$R$2292,14,0)</f>
        <v>8.1270000000000007</v>
      </c>
      <c r="Q30" s="66">
        <f t="shared" si="12"/>
        <v>11</v>
      </c>
      <c r="R30" s="65">
        <f>VLOOKUP($A30,'Return Data'!$B$7:$R$2292,16,0)</f>
        <v>8.3057999999999996</v>
      </c>
      <c r="S30" s="67">
        <f t="shared" si="13"/>
        <v>11</v>
      </c>
    </row>
    <row r="31" spans="1:19" x14ac:dyDescent="0.3">
      <c r="A31" s="82" t="s">
        <v>1434</v>
      </c>
      <c r="B31" s="64">
        <f>VLOOKUP($A31,'Return Data'!$B$7:$R$2292,3,0)</f>
        <v>44531</v>
      </c>
      <c r="C31" s="65">
        <f>VLOOKUP($A31,'Return Data'!$B$7:$R$2292,4,0)</f>
        <v>38.994799999999998</v>
      </c>
      <c r="D31" s="65">
        <f>VLOOKUP($A31,'Return Data'!$B$7:$R$2292,9,0)</f>
        <v>3.9283000000000001</v>
      </c>
      <c r="E31" s="66">
        <f t="shared" si="0"/>
        <v>24</v>
      </c>
      <c r="F31" s="65">
        <f>VLOOKUP($A31,'Return Data'!$B$7:$R$2292,10,0)</f>
        <v>41.492199999999997</v>
      </c>
      <c r="G31" s="66">
        <f t="shared" si="1"/>
        <v>1</v>
      </c>
      <c r="H31" s="65">
        <f>VLOOKUP($A31,'Return Data'!$B$7:$R$2292,11,0)</f>
        <v>23.2117</v>
      </c>
      <c r="I31" s="66">
        <f t="shared" si="8"/>
        <v>1</v>
      </c>
      <c r="J31" s="65">
        <f>VLOOKUP($A31,'Return Data'!$B$7:$R$2292,12,0)</f>
        <v>17.604700000000001</v>
      </c>
      <c r="K31" s="66">
        <f t="shared" si="9"/>
        <v>1</v>
      </c>
      <c r="L31" s="65">
        <f>VLOOKUP($A31,'Return Data'!$B$7:$R$2292,13,0)</f>
        <v>13.674899999999999</v>
      </c>
      <c r="M31" s="66">
        <f t="shared" si="10"/>
        <v>2</v>
      </c>
      <c r="N31" s="65">
        <f>VLOOKUP($A31,'Return Data'!$B$7:$R$2292,17,0)</f>
        <v>11.6402</v>
      </c>
      <c r="O31" s="66">
        <f t="shared" si="11"/>
        <v>1</v>
      </c>
      <c r="P31" s="65">
        <f>VLOOKUP($A31,'Return Data'!$B$7:$R$2292,14,0)</f>
        <v>6.2695999999999996</v>
      </c>
      <c r="Q31" s="66">
        <f t="shared" si="12"/>
        <v>18</v>
      </c>
      <c r="R31" s="65">
        <f>VLOOKUP($A31,'Return Data'!$B$7:$R$2292,16,0)</f>
        <v>8.0150000000000006</v>
      </c>
      <c r="S31" s="67">
        <f t="shared" si="13"/>
        <v>17</v>
      </c>
    </row>
    <row r="32" spans="1:19" x14ac:dyDescent="0.3">
      <c r="A32" s="82" t="s">
        <v>1436</v>
      </c>
      <c r="B32" s="64">
        <f>VLOOKUP($A32,'Return Data'!$B$7:$R$2292,3,0)</f>
        <v>44531</v>
      </c>
      <c r="C32" s="65">
        <f>VLOOKUP($A32,'Return Data'!$B$7:$R$2292,4,0)</f>
        <v>41.800699999999999</v>
      </c>
      <c r="D32" s="65">
        <f>VLOOKUP($A32,'Return Data'!$B$7:$R$2292,9,0)</f>
        <v>5.6113</v>
      </c>
      <c r="E32" s="66">
        <f t="shared" si="0"/>
        <v>8</v>
      </c>
      <c r="F32" s="65">
        <f>VLOOKUP($A32,'Return Data'!$B$7:$R$2292,10,0)</f>
        <v>2.5785</v>
      </c>
      <c r="G32" s="66">
        <f t="shared" si="1"/>
        <v>17</v>
      </c>
      <c r="H32" s="65">
        <f>VLOOKUP($A32,'Return Data'!$B$7:$R$2292,11,0)</f>
        <v>4.2022000000000004</v>
      </c>
      <c r="I32" s="66">
        <f t="shared" si="8"/>
        <v>19</v>
      </c>
      <c r="J32" s="65">
        <f>VLOOKUP($A32,'Return Data'!$B$7:$R$2292,12,0)</f>
        <v>5.1961000000000004</v>
      </c>
      <c r="K32" s="66">
        <f t="shared" si="9"/>
        <v>18</v>
      </c>
      <c r="L32" s="65">
        <f>VLOOKUP($A32,'Return Data'!$B$7:$R$2292,13,0)</f>
        <v>3.7591000000000001</v>
      </c>
      <c r="M32" s="66">
        <f t="shared" si="10"/>
        <v>18</v>
      </c>
      <c r="N32" s="65">
        <f>VLOOKUP($A32,'Return Data'!$B$7:$R$2292,17,0)</f>
        <v>7.0541</v>
      </c>
      <c r="O32" s="66">
        <f t="shared" si="11"/>
        <v>11</v>
      </c>
      <c r="P32" s="65">
        <f>VLOOKUP($A32,'Return Data'!$B$7:$R$2292,14,0)</f>
        <v>8.3299000000000003</v>
      </c>
      <c r="Q32" s="66">
        <f t="shared" si="12"/>
        <v>8</v>
      </c>
      <c r="R32" s="65">
        <f>VLOOKUP($A32,'Return Data'!$B$7:$R$2292,16,0)</f>
        <v>7.9313000000000002</v>
      </c>
      <c r="S32" s="67">
        <f t="shared" si="13"/>
        <v>18</v>
      </c>
    </row>
    <row r="33" spans="1:19" x14ac:dyDescent="0.3">
      <c r="A33" s="82" t="s">
        <v>1437</v>
      </c>
      <c r="B33" s="64">
        <f>VLOOKUP($A33,'Return Data'!$B$7:$R$2292,3,0)</f>
        <v>44531</v>
      </c>
      <c r="C33" s="65">
        <f>VLOOKUP($A33,'Return Data'!$B$7:$R$2292,4,0)</f>
        <v>26.428799999999999</v>
      </c>
      <c r="D33" s="65">
        <f>VLOOKUP($A33,'Return Data'!$B$7:$R$2292,9,0)</f>
        <v>3.2403</v>
      </c>
      <c r="E33" s="66">
        <f t="shared" si="0"/>
        <v>26</v>
      </c>
      <c r="F33" s="65">
        <f>VLOOKUP($A33,'Return Data'!$B$7:$R$2292,10,0)</f>
        <v>21.876300000000001</v>
      </c>
      <c r="G33" s="66">
        <f t="shared" si="1"/>
        <v>4</v>
      </c>
      <c r="H33" s="65">
        <f>VLOOKUP($A33,'Return Data'!$B$7:$R$2292,11,0)</f>
        <v>14.3757</v>
      </c>
      <c r="I33" s="66">
        <f t="shared" si="8"/>
        <v>4</v>
      </c>
      <c r="J33" s="65">
        <f>VLOOKUP($A33,'Return Data'!$B$7:$R$2292,12,0)</f>
        <v>12.1187</v>
      </c>
      <c r="K33" s="66">
        <f t="shared" si="9"/>
        <v>4</v>
      </c>
      <c r="L33" s="65">
        <f>VLOOKUP($A33,'Return Data'!$B$7:$R$2292,13,0)</f>
        <v>9.2441999999999993</v>
      </c>
      <c r="M33" s="66">
        <f t="shared" si="10"/>
        <v>4</v>
      </c>
      <c r="N33" s="65">
        <f>VLOOKUP($A33,'Return Data'!$B$7:$R$2292,17,0)</f>
        <v>9.8779000000000003</v>
      </c>
      <c r="O33" s="66">
        <f t="shared" si="11"/>
        <v>3</v>
      </c>
      <c r="P33" s="65">
        <f>VLOOKUP($A33,'Return Data'!$B$7:$R$2292,14,0)</f>
        <v>5.5224000000000002</v>
      </c>
      <c r="Q33" s="66">
        <f t="shared" si="12"/>
        <v>20</v>
      </c>
      <c r="R33" s="65">
        <f>VLOOKUP($A33,'Return Data'!$B$7:$R$2292,16,0)</f>
        <v>7.6985999999999999</v>
      </c>
      <c r="S33" s="67">
        <f t="shared" si="13"/>
        <v>20</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5.2501076923076937</v>
      </c>
      <c r="E35" s="88"/>
      <c r="F35" s="89">
        <f>AVERAGE(F8:F33)</f>
        <v>7.7807076923076925</v>
      </c>
      <c r="G35" s="88"/>
      <c r="H35" s="89">
        <f>AVERAGE(H8:H33)</f>
        <v>6.6299000000000001</v>
      </c>
      <c r="I35" s="88"/>
      <c r="J35" s="89">
        <f>AVERAGE(J8:J33)</f>
        <v>7.0746730769230775</v>
      </c>
      <c r="K35" s="88"/>
      <c r="L35" s="89">
        <f>AVERAGE(L8:L33)</f>
        <v>5.5172538461538458</v>
      </c>
      <c r="M35" s="88"/>
      <c r="N35" s="89">
        <f>AVERAGE(N8:N33)</f>
        <v>7.0755384615384624</v>
      </c>
      <c r="O35" s="88"/>
      <c r="P35" s="89">
        <f>AVERAGE(P8:P33)</f>
        <v>6.9646720000000029</v>
      </c>
      <c r="Q35" s="88"/>
      <c r="R35" s="89">
        <f>AVERAGE(R8:R33)</f>
        <v>8.0195192307692302</v>
      </c>
      <c r="S35" s="90"/>
    </row>
    <row r="36" spans="1:19" x14ac:dyDescent="0.3">
      <c r="A36" s="87" t="s">
        <v>28</v>
      </c>
      <c r="B36" s="88"/>
      <c r="C36" s="88"/>
      <c r="D36" s="89">
        <f>MIN(D8:D33)</f>
        <v>3.2403</v>
      </c>
      <c r="E36" s="88"/>
      <c r="F36" s="89">
        <f>MIN(F8:F33)</f>
        <v>1.9031</v>
      </c>
      <c r="G36" s="88"/>
      <c r="H36" s="89">
        <f>MIN(H8:H33)</f>
        <v>2.9742999999999999</v>
      </c>
      <c r="I36" s="88"/>
      <c r="J36" s="89">
        <f>MIN(J8:J33)</f>
        <v>4.2336999999999998</v>
      </c>
      <c r="K36" s="88"/>
      <c r="L36" s="89">
        <f>MIN(L8:L33)</f>
        <v>3.5164</v>
      </c>
      <c r="M36" s="88"/>
      <c r="N36" s="89">
        <f>MIN(N8:N33)</f>
        <v>1.5465</v>
      </c>
      <c r="O36" s="88"/>
      <c r="P36" s="89">
        <f>MIN(P8:P33)</f>
        <v>-3.3317999999999999</v>
      </c>
      <c r="Q36" s="88"/>
      <c r="R36" s="89">
        <f>MIN(R8:R33)</f>
        <v>4.5751999999999997</v>
      </c>
      <c r="S36" s="90"/>
    </row>
    <row r="37" spans="1:19" ht="15" thickBot="1" x14ac:dyDescent="0.35">
      <c r="A37" s="91" t="s">
        <v>29</v>
      </c>
      <c r="B37" s="92"/>
      <c r="C37" s="92"/>
      <c r="D37" s="93">
        <f>MAX(D8:D33)</f>
        <v>8.8097999999999992</v>
      </c>
      <c r="E37" s="92"/>
      <c r="F37" s="93">
        <f>MAX(F8:F33)</f>
        <v>41.492199999999997</v>
      </c>
      <c r="G37" s="92"/>
      <c r="H37" s="93">
        <f>MAX(H8:H33)</f>
        <v>23.2117</v>
      </c>
      <c r="I37" s="92"/>
      <c r="J37" s="93">
        <f>MAX(J8:J33)</f>
        <v>17.604700000000001</v>
      </c>
      <c r="K37" s="92"/>
      <c r="L37" s="93">
        <f>MAX(L8:L33)</f>
        <v>17.215599999999998</v>
      </c>
      <c r="M37" s="92"/>
      <c r="N37" s="93">
        <f>MAX(N8:N33)</f>
        <v>11.6402</v>
      </c>
      <c r="O37" s="92"/>
      <c r="P37" s="93">
        <f>MAX(P8:P33)</f>
        <v>9.1030999999999995</v>
      </c>
      <c r="Q37" s="92"/>
      <c r="R37" s="93">
        <f>MAX(R8:R33)</f>
        <v>9.2114999999999991</v>
      </c>
      <c r="S37" s="94"/>
    </row>
    <row r="38" spans="1:19" x14ac:dyDescent="0.3">
      <c r="A38" s="112" t="s">
        <v>433</v>
      </c>
    </row>
    <row r="39" spans="1:19" x14ac:dyDescent="0.3">
      <c r="A39" s="14" t="s">
        <v>340</v>
      </c>
    </row>
  </sheetData>
  <sheetProtection algorithmName="SHA-512" hashValue="PZVtZ4qesd/YDULzSRzsMdgkDS6qQFGxC9OFx7X9MZdNdITvlkLLDrEDq9MtXXaDzsyQdBJBtmcn3xroXLESdA==" saltValue="1edu6PD3bdvX0E7s5lEzR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1379</v>
      </c>
      <c r="B8" s="64">
        <f>VLOOKUP($A8,'Return Data'!$B$7:$R$2292,3,0)</f>
        <v>44531</v>
      </c>
      <c r="C8" s="65">
        <f>VLOOKUP($A8,'Return Data'!$B$7:$R$2292,4,0)</f>
        <v>37.818899999999999</v>
      </c>
      <c r="D8" s="65">
        <f>VLOOKUP($A8,'Return Data'!$B$7:$R$2292,9,0)</f>
        <v>4.3197000000000001</v>
      </c>
      <c r="E8" s="66">
        <f t="shared" ref="E8:E33" si="0">RANK(D8,D$8:D$33,0)</f>
        <v>16</v>
      </c>
      <c r="F8" s="65">
        <f>VLOOKUP($A8,'Return Data'!$B$7:$R$2292,10,0)</f>
        <v>2.6025</v>
      </c>
      <c r="G8" s="66">
        <f t="shared" ref="G8:G33" si="1">RANK(F8,F$8:F$33,0)</f>
        <v>11</v>
      </c>
      <c r="H8" s="65">
        <f>VLOOKUP($A8,'Return Data'!$B$7:$R$2292,11,0)</f>
        <v>4.3890000000000002</v>
      </c>
      <c r="I8" s="66">
        <f t="shared" ref="I8:I33" si="2">RANK(H8,H$8:H$33,0)</f>
        <v>9</v>
      </c>
      <c r="J8" s="65">
        <f>VLOOKUP($A8,'Return Data'!$B$7:$R$2292,12,0)</f>
        <v>5.4725999999999999</v>
      </c>
      <c r="K8" s="66">
        <f t="shared" ref="K8:K33" si="3">RANK(J8,J$8:J$33,0)</f>
        <v>7</v>
      </c>
      <c r="L8" s="65">
        <f>VLOOKUP($A8,'Return Data'!$B$7:$R$2292,13,0)</f>
        <v>4.1143000000000001</v>
      </c>
      <c r="M8" s="66">
        <f t="shared" ref="M8:M33" si="4">RANK(L8,L$8:L$33,0)</f>
        <v>8</v>
      </c>
      <c r="N8" s="65">
        <f>VLOOKUP($A8,'Return Data'!$B$7:$R$2292,17,0)</f>
        <v>7.1398000000000001</v>
      </c>
      <c r="O8" s="66">
        <f t="shared" ref="O8:O24" si="5">RANK(N8,N$8:N$33,0)</f>
        <v>6</v>
      </c>
      <c r="P8" s="65">
        <f>VLOOKUP($A8,'Return Data'!$B$7:$R$2292,14,0)</f>
        <v>8.0393000000000008</v>
      </c>
      <c r="Q8" s="66">
        <f t="shared" ref="Q8:Q24" si="6">RANK(P8,P$8:P$33,0)</f>
        <v>3</v>
      </c>
      <c r="R8" s="65">
        <f>VLOOKUP($A8,'Return Data'!$B$7:$R$2292,16,0)</f>
        <v>7.4226999999999999</v>
      </c>
      <c r="S8" s="67">
        <f t="shared" ref="S8:S24" si="7">RANK(R8,R$8:R$33,0)</f>
        <v>12</v>
      </c>
    </row>
    <row r="9" spans="1:19" x14ac:dyDescent="0.3">
      <c r="A9" s="82" t="s">
        <v>1382</v>
      </c>
      <c r="B9" s="64">
        <f>VLOOKUP($A9,'Return Data'!$B$7:$R$2292,3,0)</f>
        <v>44531</v>
      </c>
      <c r="C9" s="65">
        <f>VLOOKUP($A9,'Return Data'!$B$7:$R$2292,4,0)</f>
        <v>24.635200000000001</v>
      </c>
      <c r="D9" s="65">
        <f>VLOOKUP($A9,'Return Data'!$B$7:$R$2292,9,0)</f>
        <v>4.3268000000000004</v>
      </c>
      <c r="E9" s="66">
        <f t="shared" si="0"/>
        <v>15</v>
      </c>
      <c r="F9" s="65">
        <f>VLOOKUP($A9,'Return Data'!$B$7:$R$2292,10,0)</f>
        <v>2.5792000000000002</v>
      </c>
      <c r="G9" s="66">
        <f t="shared" si="1"/>
        <v>12</v>
      </c>
      <c r="H9" s="65">
        <f>VLOOKUP($A9,'Return Data'!$B$7:$R$2292,11,0)</f>
        <v>3.9584000000000001</v>
      </c>
      <c r="I9" s="66">
        <f t="shared" si="2"/>
        <v>11</v>
      </c>
      <c r="J9" s="65">
        <f>VLOOKUP($A9,'Return Data'!$B$7:$R$2292,12,0)</f>
        <v>4.7270000000000003</v>
      </c>
      <c r="K9" s="66">
        <f t="shared" si="3"/>
        <v>14</v>
      </c>
      <c r="L9" s="65">
        <f>VLOOKUP($A9,'Return Data'!$B$7:$R$2292,13,0)</f>
        <v>3.7231999999999998</v>
      </c>
      <c r="M9" s="66">
        <f t="shared" si="4"/>
        <v>10</v>
      </c>
      <c r="N9" s="65">
        <f>VLOOKUP($A9,'Return Data'!$B$7:$R$2292,17,0)</f>
        <v>6.7641</v>
      </c>
      <c r="O9" s="66">
        <f t="shared" si="5"/>
        <v>8</v>
      </c>
      <c r="P9" s="65">
        <f>VLOOKUP($A9,'Return Data'!$B$7:$R$2292,14,0)</f>
        <v>7.9954999999999998</v>
      </c>
      <c r="Q9" s="66">
        <f t="shared" si="6"/>
        <v>4</v>
      </c>
      <c r="R9" s="65">
        <f>VLOOKUP($A9,'Return Data'!$B$7:$R$2292,16,0)</f>
        <v>7.8944000000000001</v>
      </c>
      <c r="S9" s="67">
        <f t="shared" si="7"/>
        <v>5</v>
      </c>
    </row>
    <row r="10" spans="1:19" x14ac:dyDescent="0.3">
      <c r="A10" s="82" t="s">
        <v>1383</v>
      </c>
      <c r="B10" s="64">
        <f>VLOOKUP($A10,'Return Data'!$B$7:$R$2292,3,0)</f>
        <v>44531</v>
      </c>
      <c r="C10" s="65">
        <f>VLOOKUP($A10,'Return Data'!$B$7:$R$2292,4,0)</f>
        <v>23.5261</v>
      </c>
      <c r="D10" s="65">
        <f>VLOOKUP($A10,'Return Data'!$B$7:$R$2292,9,0)</f>
        <v>4.2503000000000002</v>
      </c>
      <c r="E10" s="66">
        <f t="shared" si="0"/>
        <v>18</v>
      </c>
      <c r="F10" s="65">
        <f>VLOOKUP($A10,'Return Data'!$B$7:$R$2292,10,0)</f>
        <v>2.4649999999999999</v>
      </c>
      <c r="G10" s="66">
        <f t="shared" si="1"/>
        <v>13</v>
      </c>
      <c r="H10" s="65">
        <f>VLOOKUP($A10,'Return Data'!$B$7:$R$2292,11,0)</f>
        <v>3.6728999999999998</v>
      </c>
      <c r="I10" s="66">
        <f t="shared" si="2"/>
        <v>15</v>
      </c>
      <c r="J10" s="65">
        <f>VLOOKUP($A10,'Return Data'!$B$7:$R$2292,12,0)</f>
        <v>4.8727</v>
      </c>
      <c r="K10" s="66">
        <f t="shared" si="3"/>
        <v>13</v>
      </c>
      <c r="L10" s="65">
        <f>VLOOKUP($A10,'Return Data'!$B$7:$R$2292,13,0)</f>
        <v>3.8161999999999998</v>
      </c>
      <c r="M10" s="66">
        <f t="shared" si="4"/>
        <v>9</v>
      </c>
      <c r="N10" s="65">
        <f>VLOOKUP($A10,'Return Data'!$B$7:$R$2292,17,0)</f>
        <v>5.6193</v>
      </c>
      <c r="O10" s="66">
        <f t="shared" si="5"/>
        <v>20</v>
      </c>
      <c r="P10" s="65">
        <f>VLOOKUP($A10,'Return Data'!$B$7:$R$2292,14,0)</f>
        <v>6.9154</v>
      </c>
      <c r="Q10" s="66">
        <f t="shared" si="6"/>
        <v>17</v>
      </c>
      <c r="R10" s="65">
        <f>VLOOKUP($A10,'Return Data'!$B$7:$R$2292,16,0)</f>
        <v>7.7721</v>
      </c>
      <c r="S10" s="67">
        <f t="shared" si="7"/>
        <v>8</v>
      </c>
    </row>
    <row r="11" spans="1:19" x14ac:dyDescent="0.3">
      <c r="A11" s="82" t="s">
        <v>1385</v>
      </c>
      <c r="B11" s="64">
        <f>VLOOKUP($A11,'Return Data'!$B$7:$R$2292,3,0)</f>
        <v>44531</v>
      </c>
      <c r="C11" s="65">
        <f>VLOOKUP($A11,'Return Data'!$B$7:$R$2292,4,0)</f>
        <v>25.271699999999999</v>
      </c>
      <c r="D11" s="65">
        <f>VLOOKUP($A11,'Return Data'!$B$7:$R$2292,9,0)</f>
        <v>4.2950999999999997</v>
      </c>
      <c r="E11" s="66">
        <f t="shared" si="0"/>
        <v>17</v>
      </c>
      <c r="F11" s="65">
        <f>VLOOKUP($A11,'Return Data'!$B$7:$R$2292,10,0)</f>
        <v>2.2970000000000002</v>
      </c>
      <c r="G11" s="66">
        <f t="shared" si="1"/>
        <v>14</v>
      </c>
      <c r="H11" s="65">
        <f>VLOOKUP($A11,'Return Data'!$B$7:$R$2292,11,0)</f>
        <v>3.7797000000000001</v>
      </c>
      <c r="I11" s="66">
        <f t="shared" si="2"/>
        <v>14</v>
      </c>
      <c r="J11" s="65">
        <f>VLOOKUP($A11,'Return Data'!$B$7:$R$2292,12,0)</f>
        <v>5.0896999999999997</v>
      </c>
      <c r="K11" s="66">
        <f t="shared" si="3"/>
        <v>11</v>
      </c>
      <c r="L11" s="65">
        <f>VLOOKUP($A11,'Return Data'!$B$7:$R$2292,13,0)</f>
        <v>3.4992000000000001</v>
      </c>
      <c r="M11" s="66">
        <f t="shared" si="4"/>
        <v>12</v>
      </c>
      <c r="N11" s="65">
        <f>VLOOKUP($A11,'Return Data'!$B$7:$R$2292,17,0)</f>
        <v>6.7024999999999997</v>
      </c>
      <c r="O11" s="66">
        <f t="shared" si="5"/>
        <v>9</v>
      </c>
      <c r="P11" s="65">
        <f>VLOOKUP($A11,'Return Data'!$B$7:$R$2292,14,0)</f>
        <v>7.0758999999999999</v>
      </c>
      <c r="Q11" s="66">
        <f t="shared" si="6"/>
        <v>15</v>
      </c>
      <c r="R11" s="65">
        <f>VLOOKUP($A11,'Return Data'!$B$7:$R$2292,16,0)</f>
        <v>5.5289999999999999</v>
      </c>
      <c r="S11" s="67">
        <f t="shared" si="7"/>
        <v>25</v>
      </c>
    </row>
    <row r="12" spans="1:19" x14ac:dyDescent="0.3">
      <c r="A12" s="82" t="s">
        <v>1388</v>
      </c>
      <c r="B12" s="64">
        <f>VLOOKUP($A12,'Return Data'!$B$7:$R$2292,3,0)</f>
        <v>44531</v>
      </c>
      <c r="C12" s="65">
        <f>VLOOKUP($A12,'Return Data'!$B$7:$R$2292,4,0)</f>
        <v>17.4802</v>
      </c>
      <c r="D12" s="65">
        <f>VLOOKUP($A12,'Return Data'!$B$7:$R$2292,9,0)</f>
        <v>3.8121999999999998</v>
      </c>
      <c r="E12" s="66">
        <f t="shared" si="0"/>
        <v>22</v>
      </c>
      <c r="F12" s="65">
        <f>VLOOKUP($A12,'Return Data'!$B$7:$R$2292,10,0)</f>
        <v>1.696</v>
      </c>
      <c r="G12" s="66">
        <f t="shared" si="1"/>
        <v>18</v>
      </c>
      <c r="H12" s="65">
        <f>VLOOKUP($A12,'Return Data'!$B$7:$R$2292,11,0)</f>
        <v>2.6932999999999998</v>
      </c>
      <c r="I12" s="66">
        <f t="shared" si="2"/>
        <v>26</v>
      </c>
      <c r="J12" s="65">
        <f>VLOOKUP($A12,'Return Data'!$B$7:$R$2292,12,0)</f>
        <v>3.8834</v>
      </c>
      <c r="K12" s="66">
        <f t="shared" si="3"/>
        <v>25</v>
      </c>
      <c r="L12" s="65">
        <f>VLOOKUP($A12,'Return Data'!$B$7:$R$2292,13,0)</f>
        <v>3.3054000000000001</v>
      </c>
      <c r="M12" s="66">
        <f t="shared" si="4"/>
        <v>14</v>
      </c>
      <c r="N12" s="65">
        <f>VLOOKUP($A12,'Return Data'!$B$7:$R$2292,17,0)</f>
        <v>1.0607</v>
      </c>
      <c r="O12" s="66">
        <f t="shared" si="5"/>
        <v>26</v>
      </c>
      <c r="P12" s="65">
        <f>VLOOKUP($A12,'Return Data'!$B$7:$R$2292,14,0)</f>
        <v>-3.8111999999999999</v>
      </c>
      <c r="Q12" s="66">
        <f t="shared" si="6"/>
        <v>25</v>
      </c>
      <c r="R12" s="65">
        <f>VLOOKUP($A12,'Return Data'!$B$7:$R$2292,16,0)</f>
        <v>4.4028999999999998</v>
      </c>
      <c r="S12" s="67">
        <f t="shared" si="7"/>
        <v>26</v>
      </c>
    </row>
    <row r="13" spans="1:19" x14ac:dyDescent="0.3">
      <c r="A13" s="82" t="s">
        <v>1390</v>
      </c>
      <c r="B13" s="64">
        <f>VLOOKUP($A13,'Return Data'!$B$7:$R$2292,3,0)</f>
        <v>44531</v>
      </c>
      <c r="C13" s="65">
        <f>VLOOKUP($A13,'Return Data'!$B$7:$R$2292,4,0)</f>
        <v>20.779199999999999</v>
      </c>
      <c r="D13" s="65">
        <f>VLOOKUP($A13,'Return Data'!$B$7:$R$2292,9,0)</f>
        <v>4.3601000000000001</v>
      </c>
      <c r="E13" s="66">
        <f t="shared" si="0"/>
        <v>13</v>
      </c>
      <c r="F13" s="65">
        <f>VLOOKUP($A13,'Return Data'!$B$7:$R$2292,10,0)</f>
        <v>1.6163000000000001</v>
      </c>
      <c r="G13" s="66">
        <f t="shared" si="1"/>
        <v>22</v>
      </c>
      <c r="H13" s="65">
        <f>VLOOKUP($A13,'Return Data'!$B$7:$R$2292,11,0)</f>
        <v>3.0870000000000002</v>
      </c>
      <c r="I13" s="66">
        <f t="shared" si="2"/>
        <v>25</v>
      </c>
      <c r="J13" s="65">
        <f>VLOOKUP($A13,'Return Data'!$B$7:$R$2292,12,0)</f>
        <v>4.0034000000000001</v>
      </c>
      <c r="K13" s="66">
        <f t="shared" si="3"/>
        <v>23</v>
      </c>
      <c r="L13" s="65">
        <f>VLOOKUP($A13,'Return Data'!$B$7:$R$2292,13,0)</f>
        <v>2.9432999999999998</v>
      </c>
      <c r="M13" s="66">
        <f t="shared" si="4"/>
        <v>22</v>
      </c>
      <c r="N13" s="65">
        <f>VLOOKUP($A13,'Return Data'!$B$7:$R$2292,17,0)</f>
        <v>5.8287000000000004</v>
      </c>
      <c r="O13" s="66">
        <f t="shared" si="5"/>
        <v>18</v>
      </c>
      <c r="P13" s="65">
        <f>VLOOKUP($A13,'Return Data'!$B$7:$R$2292,14,0)</f>
        <v>6.9664999999999999</v>
      </c>
      <c r="Q13" s="66">
        <f t="shared" si="6"/>
        <v>16</v>
      </c>
      <c r="R13" s="65">
        <f>VLOOKUP($A13,'Return Data'!$B$7:$R$2292,16,0)</f>
        <v>7.1356999999999999</v>
      </c>
      <c r="S13" s="67">
        <f t="shared" si="7"/>
        <v>15</v>
      </c>
    </row>
    <row r="14" spans="1:19" x14ac:dyDescent="0.3">
      <c r="A14" s="82" t="s">
        <v>1392</v>
      </c>
      <c r="B14" s="64">
        <f>VLOOKUP($A14,'Return Data'!$B$7:$R$2292,3,0)</f>
        <v>44531</v>
      </c>
      <c r="C14" s="65">
        <f>VLOOKUP($A14,'Return Data'!$B$7:$R$2292,4,0)</f>
        <v>37.694299999999998</v>
      </c>
      <c r="D14" s="65">
        <f>VLOOKUP($A14,'Return Data'!$B$7:$R$2292,9,0)</f>
        <v>3.8954</v>
      </c>
      <c r="E14" s="66">
        <f t="shared" si="0"/>
        <v>21</v>
      </c>
      <c r="F14" s="65">
        <f>VLOOKUP($A14,'Return Data'!$B$7:$R$2292,10,0)</f>
        <v>1.2895000000000001</v>
      </c>
      <c r="G14" s="66">
        <f t="shared" si="1"/>
        <v>26</v>
      </c>
      <c r="H14" s="65">
        <f>VLOOKUP($A14,'Return Data'!$B$7:$R$2292,11,0)</f>
        <v>3.4142999999999999</v>
      </c>
      <c r="I14" s="66">
        <f t="shared" si="2"/>
        <v>18</v>
      </c>
      <c r="J14" s="65">
        <f>VLOOKUP($A14,'Return Data'!$B$7:$R$2292,12,0)</f>
        <v>4.3932000000000002</v>
      </c>
      <c r="K14" s="66">
        <f t="shared" si="3"/>
        <v>19</v>
      </c>
      <c r="L14" s="65">
        <f>VLOOKUP($A14,'Return Data'!$B$7:$R$2292,13,0)</f>
        <v>2.9685000000000001</v>
      </c>
      <c r="M14" s="66">
        <f t="shared" si="4"/>
        <v>21</v>
      </c>
      <c r="N14" s="65">
        <f>VLOOKUP($A14,'Return Data'!$B$7:$R$2292,17,0)</f>
        <v>6.0007999999999999</v>
      </c>
      <c r="O14" s="66">
        <f t="shared" si="5"/>
        <v>16</v>
      </c>
      <c r="P14" s="65">
        <f>VLOOKUP($A14,'Return Data'!$B$7:$R$2292,14,0)</f>
        <v>7.3178000000000001</v>
      </c>
      <c r="Q14" s="66">
        <f t="shared" si="6"/>
        <v>12</v>
      </c>
      <c r="R14" s="65">
        <f>VLOOKUP($A14,'Return Data'!$B$7:$R$2292,16,0)</f>
        <v>7.1397000000000004</v>
      </c>
      <c r="S14" s="67">
        <f t="shared" si="7"/>
        <v>14</v>
      </c>
    </row>
    <row r="15" spans="1:19" x14ac:dyDescent="0.3">
      <c r="A15" s="82" t="s">
        <v>1400</v>
      </c>
      <c r="B15" s="64">
        <f>VLOOKUP($A15,'Return Data'!$B$7:$R$2292,3,0)</f>
        <v>44531</v>
      </c>
      <c r="C15" s="65">
        <f>VLOOKUP($A15,'Return Data'!$B$7:$R$2292,4,0)</f>
        <v>4433.4087349397596</v>
      </c>
      <c r="D15" s="65">
        <f>VLOOKUP($A15,'Return Data'!$B$7:$R$2292,9,0)</f>
        <v>8.8097999999999992</v>
      </c>
      <c r="E15" s="66">
        <f t="shared" si="0"/>
        <v>1</v>
      </c>
      <c r="F15" s="65">
        <f>VLOOKUP($A15,'Return Data'!$B$7:$R$2292,10,0)</f>
        <v>39.003599999999999</v>
      </c>
      <c r="G15" s="66">
        <f t="shared" si="1"/>
        <v>2</v>
      </c>
      <c r="H15" s="65">
        <f>VLOOKUP($A15,'Return Data'!$B$7:$R$2292,11,0)</f>
        <v>15.8947</v>
      </c>
      <c r="I15" s="66">
        <f t="shared" si="2"/>
        <v>3</v>
      </c>
      <c r="J15" s="65">
        <f>VLOOKUP($A15,'Return Data'!$B$7:$R$2292,12,0)</f>
        <v>16.373000000000001</v>
      </c>
      <c r="K15" s="66">
        <f t="shared" si="3"/>
        <v>3</v>
      </c>
      <c r="L15" s="65">
        <f>VLOOKUP($A15,'Return Data'!$B$7:$R$2292,13,0)</f>
        <v>17.0244</v>
      </c>
      <c r="M15" s="66">
        <f t="shared" si="4"/>
        <v>1</v>
      </c>
      <c r="N15" s="65">
        <f>VLOOKUP($A15,'Return Data'!$B$7:$R$2292,17,0)</f>
        <v>3.7450999999999999</v>
      </c>
      <c r="O15" s="66">
        <f t="shared" si="5"/>
        <v>25</v>
      </c>
      <c r="P15" s="65">
        <f>VLOOKUP($A15,'Return Data'!$B$7:$R$2292,14,0)</f>
        <v>4.7568000000000001</v>
      </c>
      <c r="Q15" s="66">
        <f t="shared" si="6"/>
        <v>21</v>
      </c>
      <c r="R15" s="65">
        <f>VLOOKUP($A15,'Return Data'!$B$7:$R$2292,16,0)</f>
        <v>7.7920999999999996</v>
      </c>
      <c r="S15" s="67">
        <f t="shared" si="7"/>
        <v>6</v>
      </c>
    </row>
    <row r="16" spans="1:19" x14ac:dyDescent="0.3">
      <c r="A16" s="82" t="s">
        <v>1402</v>
      </c>
      <c r="B16" s="64">
        <f>VLOOKUP($A16,'Return Data'!$B$7:$R$2292,3,0)</f>
        <v>44531</v>
      </c>
      <c r="C16" s="65">
        <f>VLOOKUP($A16,'Return Data'!$B$7:$R$2292,4,0)</f>
        <v>25.458300000000001</v>
      </c>
      <c r="D16" s="65">
        <f>VLOOKUP($A16,'Return Data'!$B$7:$R$2292,9,0)</f>
        <v>5.68</v>
      </c>
      <c r="E16" s="66">
        <f t="shared" si="0"/>
        <v>4</v>
      </c>
      <c r="F16" s="65">
        <f>VLOOKUP($A16,'Return Data'!$B$7:$R$2292,10,0)</f>
        <v>3.3281000000000001</v>
      </c>
      <c r="G16" s="66">
        <f t="shared" si="1"/>
        <v>6</v>
      </c>
      <c r="H16" s="65">
        <f>VLOOKUP($A16,'Return Data'!$B$7:$R$2292,11,0)</f>
        <v>4.6196000000000002</v>
      </c>
      <c r="I16" s="66">
        <f t="shared" si="2"/>
        <v>5</v>
      </c>
      <c r="J16" s="65">
        <f>VLOOKUP($A16,'Return Data'!$B$7:$R$2292,12,0)</f>
        <v>5.6768000000000001</v>
      </c>
      <c r="K16" s="66">
        <f t="shared" si="3"/>
        <v>6</v>
      </c>
      <c r="L16" s="65">
        <f>VLOOKUP($A16,'Return Data'!$B$7:$R$2292,13,0)</f>
        <v>4.2305000000000001</v>
      </c>
      <c r="M16" s="66">
        <f t="shared" si="4"/>
        <v>7</v>
      </c>
      <c r="N16" s="65">
        <f>VLOOKUP($A16,'Return Data'!$B$7:$R$2292,17,0)</f>
        <v>7.4039000000000001</v>
      </c>
      <c r="O16" s="66">
        <f t="shared" si="5"/>
        <v>4</v>
      </c>
      <c r="P16" s="65">
        <f>VLOOKUP($A16,'Return Data'!$B$7:$R$2292,14,0)</f>
        <v>8.3816000000000006</v>
      </c>
      <c r="Q16" s="66">
        <f t="shared" si="6"/>
        <v>1</v>
      </c>
      <c r="R16" s="65">
        <f>VLOOKUP($A16,'Return Data'!$B$7:$R$2292,16,0)</f>
        <v>8.5082000000000004</v>
      </c>
      <c r="S16" s="67">
        <f t="shared" si="7"/>
        <v>1</v>
      </c>
    </row>
    <row r="17" spans="1:19" x14ac:dyDescent="0.3">
      <c r="A17" s="82" t="s">
        <v>1404</v>
      </c>
      <c r="B17" s="64">
        <f>VLOOKUP($A17,'Return Data'!$B$7:$R$2292,3,0)</f>
        <v>44531</v>
      </c>
      <c r="C17" s="65">
        <f>VLOOKUP($A17,'Return Data'!$B$7:$R$2292,4,0)</f>
        <v>31.927</v>
      </c>
      <c r="D17" s="65">
        <f>VLOOKUP($A17,'Return Data'!$B$7:$R$2292,9,0)</f>
        <v>5.0664999999999996</v>
      </c>
      <c r="E17" s="66">
        <f t="shared" si="0"/>
        <v>6</v>
      </c>
      <c r="F17" s="65">
        <f>VLOOKUP($A17,'Return Data'!$B$7:$R$2292,10,0)</f>
        <v>1.6436999999999999</v>
      </c>
      <c r="G17" s="66">
        <f t="shared" si="1"/>
        <v>20</v>
      </c>
      <c r="H17" s="65">
        <f>VLOOKUP($A17,'Return Data'!$B$7:$R$2292,11,0)</f>
        <v>3.2654999999999998</v>
      </c>
      <c r="I17" s="66">
        <f t="shared" si="2"/>
        <v>19</v>
      </c>
      <c r="J17" s="65">
        <f>VLOOKUP($A17,'Return Data'!$B$7:$R$2292,12,0)</f>
        <v>4.6643999999999997</v>
      </c>
      <c r="K17" s="66">
        <f t="shared" si="3"/>
        <v>16</v>
      </c>
      <c r="L17" s="65">
        <f>VLOOKUP($A17,'Return Data'!$B$7:$R$2292,13,0)</f>
        <v>3.1334</v>
      </c>
      <c r="M17" s="66">
        <f t="shared" si="4"/>
        <v>18</v>
      </c>
      <c r="N17" s="65">
        <f>VLOOKUP($A17,'Return Data'!$B$7:$R$2292,17,0)</f>
        <v>4.1816000000000004</v>
      </c>
      <c r="O17" s="66">
        <f t="shared" si="5"/>
        <v>24</v>
      </c>
      <c r="P17" s="65">
        <f>VLOOKUP($A17,'Return Data'!$B$7:$R$2292,14,0)</f>
        <v>2.8113000000000001</v>
      </c>
      <c r="Q17" s="66">
        <f t="shared" si="6"/>
        <v>24</v>
      </c>
      <c r="R17" s="65">
        <f>VLOOKUP($A17,'Return Data'!$B$7:$R$2292,16,0)</f>
        <v>6.3041</v>
      </c>
      <c r="S17" s="67">
        <f t="shared" si="7"/>
        <v>24</v>
      </c>
    </row>
    <row r="18" spans="1:19" x14ac:dyDescent="0.3">
      <c r="A18" s="82" t="s">
        <v>1406</v>
      </c>
      <c r="B18" s="64">
        <f>VLOOKUP($A18,'Return Data'!$B$7:$R$2292,3,0)</f>
        <v>44531</v>
      </c>
      <c r="C18" s="65">
        <f>VLOOKUP($A18,'Return Data'!$B$7:$R$2292,4,0)</f>
        <v>47.449300000000001</v>
      </c>
      <c r="D18" s="65">
        <f>VLOOKUP($A18,'Return Data'!$B$7:$R$2292,9,0)</f>
        <v>4.1577999999999999</v>
      </c>
      <c r="E18" s="66">
        <f t="shared" si="0"/>
        <v>19</v>
      </c>
      <c r="F18" s="65">
        <f>VLOOKUP($A18,'Return Data'!$B$7:$R$2292,10,0)</f>
        <v>3.6964999999999999</v>
      </c>
      <c r="G18" s="66">
        <f t="shared" si="1"/>
        <v>5</v>
      </c>
      <c r="H18" s="65">
        <f>VLOOKUP($A18,'Return Data'!$B$7:$R$2292,11,0)</f>
        <v>4.5914000000000001</v>
      </c>
      <c r="I18" s="66">
        <f t="shared" si="2"/>
        <v>6</v>
      </c>
      <c r="J18" s="65">
        <f>VLOOKUP($A18,'Return Data'!$B$7:$R$2292,12,0)</f>
        <v>5.3042999999999996</v>
      </c>
      <c r="K18" s="66">
        <f t="shared" si="3"/>
        <v>8</v>
      </c>
      <c r="L18" s="65">
        <f>VLOOKUP($A18,'Return Data'!$B$7:$R$2292,13,0)</f>
        <v>4.2739000000000003</v>
      </c>
      <c r="M18" s="66">
        <f t="shared" si="4"/>
        <v>6</v>
      </c>
      <c r="N18" s="65">
        <f>VLOOKUP($A18,'Return Data'!$B$7:$R$2292,17,0)</f>
        <v>7.3193999999999999</v>
      </c>
      <c r="O18" s="66">
        <f t="shared" si="5"/>
        <v>5</v>
      </c>
      <c r="P18" s="65">
        <f>VLOOKUP($A18,'Return Data'!$B$7:$R$2292,14,0)</f>
        <v>8.2875999999999994</v>
      </c>
      <c r="Q18" s="66">
        <f t="shared" si="6"/>
        <v>2</v>
      </c>
      <c r="R18" s="65">
        <f>VLOOKUP($A18,'Return Data'!$B$7:$R$2292,16,0)</f>
        <v>8.0482999999999993</v>
      </c>
      <c r="S18" s="67">
        <f t="shared" si="7"/>
        <v>2</v>
      </c>
    </row>
    <row r="19" spans="1:19" x14ac:dyDescent="0.3">
      <c r="A19" s="82" t="s">
        <v>1408</v>
      </c>
      <c r="B19" s="64">
        <f>VLOOKUP($A19,'Return Data'!$B$7:$R$2292,3,0)</f>
        <v>44531</v>
      </c>
      <c r="C19" s="65">
        <f>VLOOKUP($A19,'Return Data'!$B$7:$R$2292,4,0)</f>
        <v>22.292899999999999</v>
      </c>
      <c r="D19" s="65">
        <f>VLOOKUP($A19,'Return Data'!$B$7:$R$2292,9,0)</f>
        <v>6.7942999999999998</v>
      </c>
      <c r="E19" s="66">
        <f t="shared" si="0"/>
        <v>2</v>
      </c>
      <c r="F19" s="65">
        <f>VLOOKUP($A19,'Return Data'!$B$7:$R$2292,10,0)</f>
        <v>36.069000000000003</v>
      </c>
      <c r="G19" s="66">
        <f t="shared" si="1"/>
        <v>3</v>
      </c>
      <c r="H19" s="65">
        <f>VLOOKUP($A19,'Return Data'!$B$7:$R$2292,11,0)</f>
        <v>21.030799999999999</v>
      </c>
      <c r="I19" s="66">
        <f t="shared" si="2"/>
        <v>2</v>
      </c>
      <c r="J19" s="65">
        <f>VLOOKUP($A19,'Return Data'!$B$7:$R$2292,12,0)</f>
        <v>16.967199999999998</v>
      </c>
      <c r="K19" s="66">
        <f t="shared" si="3"/>
        <v>1</v>
      </c>
      <c r="L19" s="65">
        <f>VLOOKUP($A19,'Return Data'!$B$7:$R$2292,13,0)</f>
        <v>12.4297</v>
      </c>
      <c r="M19" s="66">
        <f t="shared" si="4"/>
        <v>3</v>
      </c>
      <c r="N19" s="65">
        <f>VLOOKUP($A19,'Return Data'!$B$7:$R$2292,17,0)</f>
        <v>10.9267</v>
      </c>
      <c r="O19" s="66">
        <f t="shared" si="5"/>
        <v>1</v>
      </c>
      <c r="P19" s="65">
        <f>VLOOKUP($A19,'Return Data'!$B$7:$R$2292,14,0)</f>
        <v>7.4866000000000001</v>
      </c>
      <c r="Q19" s="66">
        <f t="shared" si="6"/>
        <v>10</v>
      </c>
      <c r="R19" s="65">
        <f>VLOOKUP($A19,'Return Data'!$B$7:$R$2292,16,0)</f>
        <v>7.7792000000000003</v>
      </c>
      <c r="S19" s="67">
        <f t="shared" si="7"/>
        <v>7</v>
      </c>
    </row>
    <row r="20" spans="1:19" x14ac:dyDescent="0.3">
      <c r="A20" s="82" t="s">
        <v>1411</v>
      </c>
      <c r="B20" s="64">
        <f>VLOOKUP($A20,'Return Data'!$B$7:$R$2292,3,0)</f>
        <v>44531</v>
      </c>
      <c r="C20" s="65">
        <f>VLOOKUP($A20,'Return Data'!$B$7:$R$2292,4,0)</f>
        <v>46.018799999999999</v>
      </c>
      <c r="D20" s="65">
        <f>VLOOKUP($A20,'Return Data'!$B$7:$R$2292,9,0)</f>
        <v>5.5374999999999996</v>
      </c>
      <c r="E20" s="66">
        <f t="shared" si="0"/>
        <v>5</v>
      </c>
      <c r="F20" s="65">
        <f>VLOOKUP($A20,'Return Data'!$B$7:$R$2292,10,0)</f>
        <v>2.7715000000000001</v>
      </c>
      <c r="G20" s="66">
        <f t="shared" si="1"/>
        <v>9</v>
      </c>
      <c r="H20" s="65">
        <f>VLOOKUP($A20,'Return Data'!$B$7:$R$2292,11,0)</f>
        <v>4.0412999999999997</v>
      </c>
      <c r="I20" s="66">
        <f t="shared" si="2"/>
        <v>10</v>
      </c>
      <c r="J20" s="65">
        <f>VLOOKUP($A20,'Return Data'!$B$7:$R$2292,12,0)</f>
        <v>5.0247000000000002</v>
      </c>
      <c r="K20" s="66">
        <f t="shared" si="3"/>
        <v>12</v>
      </c>
      <c r="L20" s="65">
        <f>VLOOKUP($A20,'Return Data'!$B$7:$R$2292,13,0)</f>
        <v>3.4586000000000001</v>
      </c>
      <c r="M20" s="66">
        <f t="shared" si="4"/>
        <v>13</v>
      </c>
      <c r="N20" s="65">
        <f>VLOOKUP($A20,'Return Data'!$B$7:$R$2292,17,0)</f>
        <v>6.4329999999999998</v>
      </c>
      <c r="O20" s="66">
        <f t="shared" si="5"/>
        <v>12</v>
      </c>
      <c r="P20" s="65">
        <f>VLOOKUP($A20,'Return Data'!$B$7:$R$2292,14,0)</f>
        <v>7.8048999999999999</v>
      </c>
      <c r="Q20" s="66">
        <f t="shared" si="6"/>
        <v>7</v>
      </c>
      <c r="R20" s="65">
        <f>VLOOKUP($A20,'Return Data'!$B$7:$R$2292,16,0)</f>
        <v>7.5477999999999996</v>
      </c>
      <c r="S20" s="67">
        <f t="shared" si="7"/>
        <v>10</v>
      </c>
    </row>
    <row r="21" spans="1:19" x14ac:dyDescent="0.3">
      <c r="A21" s="82" t="s">
        <v>1412</v>
      </c>
      <c r="B21" s="64">
        <f>VLOOKUP($A21,'Return Data'!$B$7:$R$2292,3,0)</f>
        <v>44531</v>
      </c>
      <c r="C21" s="65">
        <f>VLOOKUP($A21,'Return Data'!$B$7:$R$2292,4,0)</f>
        <v>1733.6211000000001</v>
      </c>
      <c r="D21" s="65">
        <f>VLOOKUP($A21,'Return Data'!$B$7:$R$2292,9,0)</f>
        <v>4.4702999999999999</v>
      </c>
      <c r="E21" s="66">
        <f t="shared" si="0"/>
        <v>11</v>
      </c>
      <c r="F21" s="65">
        <f>VLOOKUP($A21,'Return Data'!$B$7:$R$2292,10,0)</f>
        <v>1.7055</v>
      </c>
      <c r="G21" s="66">
        <f t="shared" si="1"/>
        <v>17</v>
      </c>
      <c r="H21" s="65">
        <f>VLOOKUP($A21,'Return Data'!$B$7:$R$2292,11,0)</f>
        <v>3.2551999999999999</v>
      </c>
      <c r="I21" s="66">
        <f t="shared" si="2"/>
        <v>20</v>
      </c>
      <c r="J21" s="65">
        <f>VLOOKUP($A21,'Return Data'!$B$7:$R$2292,12,0)</f>
        <v>3.7416</v>
      </c>
      <c r="K21" s="66">
        <f t="shared" si="3"/>
        <v>26</v>
      </c>
      <c r="L21" s="65">
        <f>VLOOKUP($A21,'Return Data'!$B$7:$R$2292,13,0)</f>
        <v>2.5055000000000001</v>
      </c>
      <c r="M21" s="66">
        <f t="shared" si="4"/>
        <v>25</v>
      </c>
      <c r="N21" s="65">
        <f>VLOOKUP($A21,'Return Data'!$B$7:$R$2292,17,0)</f>
        <v>4.5648999999999997</v>
      </c>
      <c r="O21" s="66">
        <f t="shared" si="5"/>
        <v>23</v>
      </c>
      <c r="P21" s="65">
        <f>VLOOKUP($A21,'Return Data'!$B$7:$R$2292,14,0)</f>
        <v>4.9450000000000003</v>
      </c>
      <c r="Q21" s="66">
        <f t="shared" si="6"/>
        <v>20</v>
      </c>
      <c r="R21" s="65">
        <f>VLOOKUP($A21,'Return Data'!$B$7:$R$2292,16,0)</f>
        <v>6.9210000000000003</v>
      </c>
      <c r="S21" s="67">
        <f t="shared" si="7"/>
        <v>19</v>
      </c>
    </row>
    <row r="22" spans="1:19" x14ac:dyDescent="0.3">
      <c r="A22" s="82" t="s">
        <v>1414</v>
      </c>
      <c r="B22" s="64">
        <f>VLOOKUP($A22,'Return Data'!$B$7:$R$2292,3,0)</f>
        <v>44531</v>
      </c>
      <c r="C22" s="65">
        <f>VLOOKUP($A22,'Return Data'!$B$7:$R$2292,4,0)</f>
        <v>2899.3987000000002</v>
      </c>
      <c r="D22" s="65">
        <f>VLOOKUP($A22,'Return Data'!$B$7:$R$2292,9,0)</f>
        <v>4.4965000000000002</v>
      </c>
      <c r="E22" s="66">
        <f t="shared" si="0"/>
        <v>10</v>
      </c>
      <c r="F22" s="65">
        <f>VLOOKUP($A22,'Return Data'!$B$7:$R$2292,10,0)</f>
        <v>1.3368</v>
      </c>
      <c r="G22" s="66">
        <f t="shared" si="1"/>
        <v>25</v>
      </c>
      <c r="H22" s="65">
        <f>VLOOKUP($A22,'Return Data'!$B$7:$R$2292,11,0)</f>
        <v>3.1475</v>
      </c>
      <c r="I22" s="66">
        <f t="shared" si="2"/>
        <v>23</v>
      </c>
      <c r="J22" s="65">
        <f>VLOOKUP($A22,'Return Data'!$B$7:$R$2292,12,0)</f>
        <v>4.3674999999999997</v>
      </c>
      <c r="K22" s="66">
        <f t="shared" si="3"/>
        <v>20</v>
      </c>
      <c r="L22" s="65">
        <f>VLOOKUP($A22,'Return Data'!$B$7:$R$2292,13,0)</f>
        <v>2.7334999999999998</v>
      </c>
      <c r="M22" s="66">
        <f t="shared" si="4"/>
        <v>24</v>
      </c>
      <c r="N22" s="65">
        <f>VLOOKUP($A22,'Return Data'!$B$7:$R$2292,17,0)</f>
        <v>5.9127999999999998</v>
      </c>
      <c r="O22" s="66">
        <f t="shared" si="5"/>
        <v>17</v>
      </c>
      <c r="P22" s="65">
        <f>VLOOKUP($A22,'Return Data'!$B$7:$R$2292,14,0)</f>
        <v>7.2949999999999999</v>
      </c>
      <c r="Q22" s="66">
        <f t="shared" si="6"/>
        <v>13</v>
      </c>
      <c r="R22" s="65">
        <f>VLOOKUP($A22,'Return Data'!$B$7:$R$2292,16,0)</f>
        <v>7.5094000000000003</v>
      </c>
      <c r="S22" s="67">
        <f t="shared" si="7"/>
        <v>11</v>
      </c>
    </row>
    <row r="23" spans="1:19" x14ac:dyDescent="0.3">
      <c r="A23" s="82" t="s">
        <v>1418</v>
      </c>
      <c r="B23" s="64">
        <f>VLOOKUP($A23,'Return Data'!$B$7:$R$2292,3,0)</f>
        <v>44531</v>
      </c>
      <c r="C23" s="65">
        <f>VLOOKUP($A23,'Return Data'!$B$7:$R$2292,4,0)</f>
        <v>42.224699999999999</v>
      </c>
      <c r="D23" s="65">
        <f>VLOOKUP($A23,'Return Data'!$B$7:$R$2292,9,0)</f>
        <v>3.5110000000000001</v>
      </c>
      <c r="E23" s="66">
        <f t="shared" si="0"/>
        <v>23</v>
      </c>
      <c r="F23" s="65">
        <f>VLOOKUP($A23,'Return Data'!$B$7:$R$2292,10,0)</f>
        <v>2.7997999999999998</v>
      </c>
      <c r="G23" s="66">
        <f t="shared" si="1"/>
        <v>8</v>
      </c>
      <c r="H23" s="65">
        <f>VLOOKUP($A23,'Return Data'!$B$7:$R$2292,11,0)</f>
        <v>4.4889000000000001</v>
      </c>
      <c r="I23" s="66">
        <f t="shared" si="2"/>
        <v>7</v>
      </c>
      <c r="J23" s="65">
        <f>VLOOKUP($A23,'Return Data'!$B$7:$R$2292,12,0)</f>
        <v>5.2138999999999998</v>
      </c>
      <c r="K23" s="66">
        <f t="shared" si="3"/>
        <v>9</v>
      </c>
      <c r="L23" s="65">
        <f>VLOOKUP($A23,'Return Data'!$B$7:$R$2292,13,0)</f>
        <v>3.5434000000000001</v>
      </c>
      <c r="M23" s="66">
        <f t="shared" si="4"/>
        <v>11</v>
      </c>
      <c r="N23" s="65">
        <f>VLOOKUP($A23,'Return Data'!$B$7:$R$2292,17,0)</f>
        <v>6.5824999999999996</v>
      </c>
      <c r="O23" s="66">
        <f t="shared" si="5"/>
        <v>10</v>
      </c>
      <c r="P23" s="65">
        <f>VLOOKUP($A23,'Return Data'!$B$7:$R$2292,14,0)</f>
        <v>7.8555999999999999</v>
      </c>
      <c r="Q23" s="66">
        <f t="shared" si="6"/>
        <v>6</v>
      </c>
      <c r="R23" s="65">
        <f>VLOOKUP($A23,'Return Data'!$B$7:$R$2292,16,0)</f>
        <v>7.6269999999999998</v>
      </c>
      <c r="S23" s="67">
        <f t="shared" si="7"/>
        <v>9</v>
      </c>
    </row>
    <row r="24" spans="1:19" x14ac:dyDescent="0.3">
      <c r="A24" s="82" t="s">
        <v>1421</v>
      </c>
      <c r="B24" s="64">
        <f>VLOOKUP($A24,'Return Data'!$B$7:$R$2292,3,0)</f>
        <v>44531</v>
      </c>
      <c r="C24" s="65">
        <f>VLOOKUP($A24,'Return Data'!$B$7:$R$2292,4,0)</f>
        <v>21.453600000000002</v>
      </c>
      <c r="D24" s="65">
        <f>VLOOKUP($A24,'Return Data'!$B$7:$R$2292,9,0)</f>
        <v>4.3711000000000002</v>
      </c>
      <c r="E24" s="66">
        <f t="shared" si="0"/>
        <v>12</v>
      </c>
      <c r="F24" s="65">
        <f>VLOOKUP($A24,'Return Data'!$B$7:$R$2292,10,0)</f>
        <v>1.9614</v>
      </c>
      <c r="G24" s="66">
        <f t="shared" si="1"/>
        <v>16</v>
      </c>
      <c r="H24" s="65">
        <f>VLOOKUP($A24,'Return Data'!$B$7:$R$2292,11,0)</f>
        <v>3.5754000000000001</v>
      </c>
      <c r="I24" s="66">
        <f t="shared" si="2"/>
        <v>16</v>
      </c>
      <c r="J24" s="65">
        <f>VLOOKUP($A24,'Return Data'!$B$7:$R$2292,12,0)</f>
        <v>4.6441999999999997</v>
      </c>
      <c r="K24" s="66">
        <f t="shared" si="3"/>
        <v>17</v>
      </c>
      <c r="L24" s="65">
        <f>VLOOKUP($A24,'Return Data'!$B$7:$R$2292,13,0)</f>
        <v>3.1606999999999998</v>
      </c>
      <c r="M24" s="66">
        <f t="shared" si="4"/>
        <v>17</v>
      </c>
      <c r="N24" s="65">
        <f>VLOOKUP($A24,'Return Data'!$B$7:$R$2292,17,0)</f>
        <v>6.2516999999999996</v>
      </c>
      <c r="O24" s="66">
        <f t="shared" si="5"/>
        <v>13</v>
      </c>
      <c r="P24" s="65">
        <f>VLOOKUP($A24,'Return Data'!$B$7:$R$2292,14,0)</f>
        <v>7.5556999999999999</v>
      </c>
      <c r="Q24" s="66">
        <f t="shared" si="6"/>
        <v>9</v>
      </c>
      <c r="R24" s="65">
        <f>VLOOKUP($A24,'Return Data'!$B$7:$R$2292,16,0)</f>
        <v>7.9842000000000004</v>
      </c>
      <c r="S24" s="67">
        <f t="shared" si="7"/>
        <v>3</v>
      </c>
    </row>
    <row r="25" spans="1:19" x14ac:dyDescent="0.3">
      <c r="A25" s="82" t="s">
        <v>1423</v>
      </c>
      <c r="B25" s="64">
        <f>VLOOKUP($A25,'Return Data'!$B$7:$R$2292,3,0)</f>
        <v>44531</v>
      </c>
      <c r="C25" s="65">
        <f>VLOOKUP($A25,'Return Data'!$B$7:$R$2292,4,0)</f>
        <v>11.9955</v>
      </c>
      <c r="D25" s="65">
        <f>VLOOKUP($A25,'Return Data'!$B$7:$R$2292,9,0)</f>
        <v>4.3361999999999998</v>
      </c>
      <c r="E25" s="66">
        <f t="shared" si="0"/>
        <v>14</v>
      </c>
      <c r="F25" s="65">
        <f>VLOOKUP($A25,'Return Data'!$B$7:$R$2292,10,0)</f>
        <v>1.6789000000000001</v>
      </c>
      <c r="G25" s="66">
        <f t="shared" si="1"/>
        <v>19</v>
      </c>
      <c r="H25" s="65">
        <f>VLOOKUP($A25,'Return Data'!$B$7:$R$2292,11,0)</f>
        <v>3.0951</v>
      </c>
      <c r="I25" s="66">
        <f t="shared" si="2"/>
        <v>24</v>
      </c>
      <c r="J25" s="65">
        <f>VLOOKUP($A25,'Return Data'!$B$7:$R$2292,12,0)</f>
        <v>3.8963999999999999</v>
      </c>
      <c r="K25" s="66">
        <f t="shared" si="3"/>
        <v>24</v>
      </c>
      <c r="L25" s="65">
        <f>VLOOKUP($A25,'Return Data'!$B$7:$R$2292,13,0)</f>
        <v>2.4607999999999999</v>
      </c>
      <c r="M25" s="66">
        <f t="shared" si="4"/>
        <v>26</v>
      </c>
      <c r="N25" s="65">
        <f>VLOOKUP($A25,'Return Data'!$B$7:$R$2292,17,0)</f>
        <v>5.2329999999999997</v>
      </c>
      <c r="O25" s="66">
        <f t="shared" ref="O25:O33" si="8">RANK(N25,N$8:N$33,0)</f>
        <v>22</v>
      </c>
      <c r="P25" s="65"/>
      <c r="Q25" s="66"/>
      <c r="R25" s="65">
        <f>VLOOKUP($A25,'Return Data'!$B$7:$R$2292,16,0)</f>
        <v>6.6334</v>
      </c>
      <c r="S25" s="67">
        <f t="shared" ref="S25:S33" si="9">RANK(R25,R$8:R$33,0)</f>
        <v>23</v>
      </c>
    </row>
    <row r="26" spans="1:19" x14ac:dyDescent="0.3">
      <c r="A26" s="82" t="s">
        <v>2030</v>
      </c>
      <c r="B26" s="64">
        <f>VLOOKUP($A26,'Return Data'!$B$7:$R$2292,3,0)</f>
        <v>44531</v>
      </c>
      <c r="C26" s="65">
        <f>VLOOKUP($A26,'Return Data'!$B$7:$R$2292,4,0)</f>
        <v>12.753299999999999</v>
      </c>
      <c r="D26" s="65">
        <f>VLOOKUP($A26,'Return Data'!$B$7:$R$2292,9,0)</f>
        <v>4.1064999999999996</v>
      </c>
      <c r="E26" s="66">
        <f t="shared" si="0"/>
        <v>20</v>
      </c>
      <c r="F26" s="65">
        <f>VLOOKUP($A26,'Return Data'!$B$7:$R$2292,10,0)</f>
        <v>1.6104000000000001</v>
      </c>
      <c r="G26" s="66">
        <f t="shared" si="1"/>
        <v>23</v>
      </c>
      <c r="H26" s="65">
        <f>VLOOKUP($A26,'Return Data'!$B$7:$R$2292,11,0)</f>
        <v>3.5253000000000001</v>
      </c>
      <c r="I26" s="66">
        <f t="shared" si="2"/>
        <v>17</v>
      </c>
      <c r="J26" s="65">
        <f>VLOOKUP($A26,'Return Data'!$B$7:$R$2292,12,0)</f>
        <v>4.7149000000000001</v>
      </c>
      <c r="K26" s="66">
        <f t="shared" si="3"/>
        <v>15</v>
      </c>
      <c r="L26" s="65">
        <f>VLOOKUP($A26,'Return Data'!$B$7:$R$2292,13,0)</f>
        <v>3.1937000000000002</v>
      </c>
      <c r="M26" s="66">
        <f t="shared" si="4"/>
        <v>15</v>
      </c>
      <c r="N26" s="65">
        <f>VLOOKUP($A26,'Return Data'!$B$7:$R$2292,17,0)</f>
        <v>5.8197000000000001</v>
      </c>
      <c r="O26" s="66">
        <f t="shared" si="8"/>
        <v>19</v>
      </c>
      <c r="P26" s="65">
        <f>VLOOKUP($A26,'Return Data'!$B$7:$R$2292,14,0)</f>
        <v>7.1826999999999996</v>
      </c>
      <c r="Q26" s="66">
        <f t="shared" ref="Q26:Q33" si="10">RANK(P26,P$8:P$33,0)</f>
        <v>14</v>
      </c>
      <c r="R26" s="65">
        <f>VLOOKUP($A26,'Return Data'!$B$7:$R$2292,16,0)</f>
        <v>6.7655000000000003</v>
      </c>
      <c r="S26" s="67">
        <f t="shared" si="9"/>
        <v>21</v>
      </c>
    </row>
    <row r="27" spans="1:19" x14ac:dyDescent="0.3">
      <c r="A27" s="82" t="s">
        <v>1425</v>
      </c>
      <c r="B27" s="64">
        <f>VLOOKUP($A27,'Return Data'!$B$7:$R$2292,3,0)</f>
        <v>44531</v>
      </c>
      <c r="C27" s="65">
        <f>VLOOKUP($A27,'Return Data'!$B$7:$R$2292,4,0)</f>
        <v>42.2819</v>
      </c>
      <c r="D27" s="65">
        <f>VLOOKUP($A27,'Return Data'!$B$7:$R$2292,9,0)</f>
        <v>4.8795999999999999</v>
      </c>
      <c r="E27" s="66">
        <f t="shared" si="0"/>
        <v>7</v>
      </c>
      <c r="F27" s="65">
        <f>VLOOKUP($A27,'Return Data'!$B$7:$R$2292,10,0)</f>
        <v>2.9123999999999999</v>
      </c>
      <c r="G27" s="66">
        <f t="shared" si="1"/>
        <v>7</v>
      </c>
      <c r="H27" s="65">
        <f>VLOOKUP($A27,'Return Data'!$B$7:$R$2292,11,0)</f>
        <v>4.4683999999999999</v>
      </c>
      <c r="I27" s="66">
        <f t="shared" si="2"/>
        <v>8</v>
      </c>
      <c r="J27" s="65">
        <f>VLOOKUP($A27,'Return Data'!$B$7:$R$2292,12,0)</f>
        <v>6.0147000000000004</v>
      </c>
      <c r="K27" s="66">
        <f t="shared" si="3"/>
        <v>5</v>
      </c>
      <c r="L27" s="65">
        <f>VLOOKUP($A27,'Return Data'!$B$7:$R$2292,13,0)</f>
        <v>4.6117999999999997</v>
      </c>
      <c r="M27" s="66">
        <f t="shared" si="4"/>
        <v>5</v>
      </c>
      <c r="N27" s="65">
        <f>VLOOKUP($A27,'Return Data'!$B$7:$R$2292,17,0)</f>
        <v>6.8478000000000003</v>
      </c>
      <c r="O27" s="66">
        <f t="shared" si="8"/>
        <v>7</v>
      </c>
      <c r="P27" s="65">
        <f>VLOOKUP($A27,'Return Data'!$B$7:$R$2292,14,0)</f>
        <v>7.9702000000000002</v>
      </c>
      <c r="Q27" s="66">
        <f t="shared" si="10"/>
        <v>5</v>
      </c>
      <c r="R27" s="65">
        <f>VLOOKUP($A27,'Return Data'!$B$7:$R$2292,16,0)</f>
        <v>7.8978000000000002</v>
      </c>
      <c r="S27" s="67">
        <f t="shared" si="9"/>
        <v>4</v>
      </c>
    </row>
    <row r="28" spans="1:19" x14ac:dyDescent="0.3">
      <c r="A28" s="82" t="s">
        <v>1427</v>
      </c>
      <c r="B28" s="64">
        <f>VLOOKUP($A28,'Return Data'!$B$7:$R$2292,3,0)</f>
        <v>44531</v>
      </c>
      <c r="C28" s="65">
        <f>VLOOKUP($A28,'Return Data'!$B$7:$R$2292,4,0)</f>
        <v>36.381700000000002</v>
      </c>
      <c r="D28" s="65">
        <f>VLOOKUP($A28,'Return Data'!$B$7:$R$2292,9,0)</f>
        <v>2.8559000000000001</v>
      </c>
      <c r="E28" s="66">
        <f t="shared" si="0"/>
        <v>25</v>
      </c>
      <c r="F28" s="65">
        <f>VLOOKUP($A28,'Return Data'!$B$7:$R$2292,10,0)</f>
        <v>1.4038999999999999</v>
      </c>
      <c r="G28" s="66">
        <f t="shared" si="1"/>
        <v>24</v>
      </c>
      <c r="H28" s="65">
        <f>VLOOKUP($A28,'Return Data'!$B$7:$R$2292,11,0)</f>
        <v>3.2505000000000002</v>
      </c>
      <c r="I28" s="66">
        <f t="shared" si="2"/>
        <v>21</v>
      </c>
      <c r="J28" s="65">
        <f>VLOOKUP($A28,'Return Data'!$B$7:$R$2292,12,0)</f>
        <v>4.3183999999999996</v>
      </c>
      <c r="K28" s="66">
        <f t="shared" si="3"/>
        <v>21</v>
      </c>
      <c r="L28" s="65">
        <f>VLOOKUP($A28,'Return Data'!$B$7:$R$2292,13,0)</f>
        <v>3.1011000000000002</v>
      </c>
      <c r="M28" s="66">
        <f t="shared" si="4"/>
        <v>20</v>
      </c>
      <c r="N28" s="65">
        <f>VLOOKUP($A28,'Return Data'!$B$7:$R$2292,17,0)</f>
        <v>5.2553999999999998</v>
      </c>
      <c r="O28" s="66">
        <f t="shared" si="8"/>
        <v>21</v>
      </c>
      <c r="P28" s="65">
        <f>VLOOKUP($A28,'Return Data'!$B$7:$R$2292,14,0)</f>
        <v>3.6042000000000001</v>
      </c>
      <c r="Q28" s="66">
        <f t="shared" si="10"/>
        <v>23</v>
      </c>
      <c r="R28" s="65">
        <f>VLOOKUP($A28,'Return Data'!$B$7:$R$2292,16,0)</f>
        <v>7.0885999999999996</v>
      </c>
      <c r="S28" s="67">
        <f t="shared" si="9"/>
        <v>16</v>
      </c>
    </row>
    <row r="29" spans="1:19" x14ac:dyDescent="0.3">
      <c r="A29" s="82" t="s">
        <v>1429</v>
      </c>
      <c r="B29" s="64">
        <f>VLOOKUP($A29,'Return Data'!$B$7:$R$2292,3,0)</f>
        <v>44531</v>
      </c>
      <c r="C29" s="65">
        <f>VLOOKUP($A29,'Return Data'!$B$7:$R$2292,4,0)</f>
        <v>35.427999999999997</v>
      </c>
      <c r="D29" s="65">
        <f>VLOOKUP($A29,'Return Data'!$B$7:$R$2292,9,0)</f>
        <v>6.1299000000000001</v>
      </c>
      <c r="E29" s="66">
        <f t="shared" si="0"/>
        <v>3</v>
      </c>
      <c r="F29" s="65">
        <f>VLOOKUP($A29,'Return Data'!$B$7:$R$2292,10,0)</f>
        <v>2.0802999999999998</v>
      </c>
      <c r="G29" s="66">
        <f t="shared" si="1"/>
        <v>15</v>
      </c>
      <c r="H29" s="65">
        <f>VLOOKUP($A29,'Return Data'!$B$7:$R$2292,11,0)</f>
        <v>3.8172000000000001</v>
      </c>
      <c r="I29" s="66">
        <f t="shared" si="2"/>
        <v>13</v>
      </c>
      <c r="J29" s="65">
        <f>VLOOKUP($A29,'Return Data'!$B$7:$R$2292,12,0)</f>
        <v>5.1273</v>
      </c>
      <c r="K29" s="66">
        <f t="shared" si="3"/>
        <v>10</v>
      </c>
      <c r="L29" s="65">
        <f>VLOOKUP($A29,'Return Data'!$B$7:$R$2292,13,0)</f>
        <v>3.1095000000000002</v>
      </c>
      <c r="M29" s="66">
        <f t="shared" si="4"/>
        <v>19</v>
      </c>
      <c r="N29" s="65">
        <f>VLOOKUP($A29,'Return Data'!$B$7:$R$2292,17,0)</f>
        <v>6.5301999999999998</v>
      </c>
      <c r="O29" s="66">
        <f t="shared" si="8"/>
        <v>11</v>
      </c>
      <c r="P29" s="65">
        <f>VLOOKUP($A29,'Return Data'!$B$7:$R$2292,14,0)</f>
        <v>3.9689999999999999</v>
      </c>
      <c r="Q29" s="66">
        <f t="shared" si="10"/>
        <v>22</v>
      </c>
      <c r="R29" s="65">
        <f>VLOOKUP($A29,'Return Data'!$B$7:$R$2292,16,0)</f>
        <v>7.0412999999999997</v>
      </c>
      <c r="S29" s="67">
        <f t="shared" si="9"/>
        <v>17</v>
      </c>
    </row>
    <row r="30" spans="1:19" x14ac:dyDescent="0.3">
      <c r="A30" s="82" t="s">
        <v>1432</v>
      </c>
      <c r="B30" s="64">
        <f>VLOOKUP($A30,'Return Data'!$B$7:$R$2292,3,0)</f>
        <v>44531</v>
      </c>
      <c r="C30" s="65">
        <f>VLOOKUP($A30,'Return Data'!$B$7:$R$2292,4,0)</f>
        <v>25.792899999999999</v>
      </c>
      <c r="D30" s="65">
        <f>VLOOKUP($A30,'Return Data'!$B$7:$R$2292,9,0)</f>
        <v>4.5690999999999997</v>
      </c>
      <c r="E30" s="66">
        <f t="shared" si="0"/>
        <v>9</v>
      </c>
      <c r="F30" s="65">
        <f>VLOOKUP($A30,'Return Data'!$B$7:$R$2292,10,0)</f>
        <v>2.617</v>
      </c>
      <c r="G30" s="66">
        <f t="shared" si="1"/>
        <v>10</v>
      </c>
      <c r="H30" s="65">
        <f>VLOOKUP($A30,'Return Data'!$B$7:$R$2292,11,0)</f>
        <v>3.9517000000000002</v>
      </c>
      <c r="I30" s="66">
        <f t="shared" si="2"/>
        <v>12</v>
      </c>
      <c r="J30" s="65">
        <f>VLOOKUP($A30,'Return Data'!$B$7:$R$2292,12,0)</f>
        <v>4.62</v>
      </c>
      <c r="K30" s="66">
        <f t="shared" si="3"/>
        <v>18</v>
      </c>
      <c r="L30" s="65">
        <f>VLOOKUP($A30,'Return Data'!$B$7:$R$2292,13,0)</f>
        <v>3.1707999999999998</v>
      </c>
      <c r="M30" s="66">
        <f t="shared" si="4"/>
        <v>16</v>
      </c>
      <c r="N30" s="65">
        <f>VLOOKUP($A30,'Return Data'!$B$7:$R$2292,17,0)</f>
        <v>6.2366000000000001</v>
      </c>
      <c r="O30" s="66">
        <f t="shared" si="8"/>
        <v>14</v>
      </c>
      <c r="P30" s="65">
        <f>VLOOKUP($A30,'Return Data'!$B$7:$R$2292,14,0)</f>
        <v>7.5852000000000004</v>
      </c>
      <c r="Q30" s="66">
        <f t="shared" si="10"/>
        <v>8</v>
      </c>
      <c r="R30" s="65">
        <f>VLOOKUP($A30,'Return Data'!$B$7:$R$2292,16,0)</f>
        <v>6.82</v>
      </c>
      <c r="S30" s="67">
        <f t="shared" si="9"/>
        <v>20</v>
      </c>
    </row>
    <row r="31" spans="1:19" x14ac:dyDescent="0.3">
      <c r="A31" s="82" t="s">
        <v>1433</v>
      </c>
      <c r="B31" s="64">
        <f>VLOOKUP($A31,'Return Data'!$B$7:$R$2292,3,0)</f>
        <v>44531</v>
      </c>
      <c r="C31" s="65">
        <f>VLOOKUP($A31,'Return Data'!$B$7:$R$2292,4,0)</f>
        <v>36.304699999999997</v>
      </c>
      <c r="D31" s="65">
        <f>VLOOKUP($A31,'Return Data'!$B$7:$R$2292,9,0)</f>
        <v>3.1953999999999998</v>
      </c>
      <c r="E31" s="66">
        <f t="shared" si="0"/>
        <v>24</v>
      </c>
      <c r="F31" s="65">
        <f>VLOOKUP($A31,'Return Data'!$B$7:$R$2292,10,0)</f>
        <v>40.687800000000003</v>
      </c>
      <c r="G31" s="66">
        <f t="shared" si="1"/>
        <v>1</v>
      </c>
      <c r="H31" s="65">
        <f>VLOOKUP($A31,'Return Data'!$B$7:$R$2292,11,0)</f>
        <v>22.398</v>
      </c>
      <c r="I31" s="66">
        <f t="shared" si="2"/>
        <v>1</v>
      </c>
      <c r="J31" s="65">
        <f>VLOOKUP($A31,'Return Data'!$B$7:$R$2292,12,0)</f>
        <v>16.823799999999999</v>
      </c>
      <c r="K31" s="66">
        <f t="shared" si="3"/>
        <v>2</v>
      </c>
      <c r="L31" s="65">
        <f>VLOOKUP($A31,'Return Data'!$B$7:$R$2292,13,0)</f>
        <v>12.880699999999999</v>
      </c>
      <c r="M31" s="66">
        <f t="shared" si="4"/>
        <v>2</v>
      </c>
      <c r="N31" s="65">
        <f>VLOOKUP($A31,'Return Data'!$B$7:$R$2292,17,0)</f>
        <v>10.870799999999999</v>
      </c>
      <c r="O31" s="66">
        <f t="shared" si="8"/>
        <v>2</v>
      </c>
      <c r="P31" s="65">
        <f>VLOOKUP($A31,'Return Data'!$B$7:$R$2292,14,0)</f>
        <v>5.5590999999999999</v>
      </c>
      <c r="Q31" s="66">
        <f t="shared" si="10"/>
        <v>18</v>
      </c>
      <c r="R31" s="65">
        <f>VLOOKUP($A31,'Return Data'!$B$7:$R$2292,16,0)</f>
        <v>6.9256000000000002</v>
      </c>
      <c r="S31" s="67">
        <f t="shared" si="9"/>
        <v>18</v>
      </c>
    </row>
    <row r="32" spans="1:19" x14ac:dyDescent="0.3">
      <c r="A32" s="82" t="s">
        <v>1435</v>
      </c>
      <c r="B32" s="64">
        <f>VLOOKUP($A32,'Return Data'!$B$7:$R$2292,3,0)</f>
        <v>44531</v>
      </c>
      <c r="C32" s="65">
        <f>VLOOKUP($A32,'Return Data'!$B$7:$R$2292,4,0)</f>
        <v>38.9206</v>
      </c>
      <c r="D32" s="65">
        <f>VLOOKUP($A32,'Return Data'!$B$7:$R$2292,9,0)</f>
        <v>4.6851000000000003</v>
      </c>
      <c r="E32" s="66">
        <f t="shared" si="0"/>
        <v>8</v>
      </c>
      <c r="F32" s="65">
        <f>VLOOKUP($A32,'Return Data'!$B$7:$R$2292,10,0)</f>
        <v>1.6183000000000001</v>
      </c>
      <c r="G32" s="66">
        <f t="shared" si="1"/>
        <v>21</v>
      </c>
      <c r="H32" s="65">
        <f>VLOOKUP($A32,'Return Data'!$B$7:$R$2292,11,0)</f>
        <v>3.2471999999999999</v>
      </c>
      <c r="I32" s="66">
        <f t="shared" si="2"/>
        <v>22</v>
      </c>
      <c r="J32" s="65">
        <f>VLOOKUP($A32,'Return Data'!$B$7:$R$2292,12,0)</f>
        <v>4.2340999999999998</v>
      </c>
      <c r="K32" s="66">
        <f t="shared" si="3"/>
        <v>22</v>
      </c>
      <c r="L32" s="65">
        <f>VLOOKUP($A32,'Return Data'!$B$7:$R$2292,13,0)</f>
        <v>2.7921</v>
      </c>
      <c r="M32" s="66">
        <f t="shared" si="4"/>
        <v>23</v>
      </c>
      <c r="N32" s="65">
        <f>VLOOKUP($A32,'Return Data'!$B$7:$R$2292,17,0)</f>
        <v>6.0510000000000002</v>
      </c>
      <c r="O32" s="66">
        <f t="shared" si="8"/>
        <v>15</v>
      </c>
      <c r="P32" s="65">
        <f>VLOOKUP($A32,'Return Data'!$B$7:$R$2292,14,0)</f>
        <v>7.3430999999999997</v>
      </c>
      <c r="Q32" s="66">
        <f t="shared" si="10"/>
        <v>11</v>
      </c>
      <c r="R32" s="65">
        <f>VLOOKUP($A32,'Return Data'!$B$7:$R$2292,16,0)</f>
        <v>7.2836999999999996</v>
      </c>
      <c r="S32" s="67">
        <f t="shared" si="9"/>
        <v>13</v>
      </c>
    </row>
    <row r="33" spans="1:19" x14ac:dyDescent="0.3">
      <c r="A33" s="82" t="s">
        <v>1438</v>
      </c>
      <c r="B33" s="64">
        <f>VLOOKUP($A33,'Return Data'!$B$7:$R$2292,3,0)</f>
        <v>44531</v>
      </c>
      <c r="C33" s="65">
        <f>VLOOKUP($A33,'Return Data'!$B$7:$R$2292,4,0)</f>
        <v>25.334599999999998</v>
      </c>
      <c r="D33" s="65">
        <f>VLOOKUP($A33,'Return Data'!$B$7:$R$2292,9,0)</f>
        <v>2.6278000000000001</v>
      </c>
      <c r="E33" s="66">
        <f t="shared" si="0"/>
        <v>26</v>
      </c>
      <c r="F33" s="65">
        <f>VLOOKUP($A33,'Return Data'!$B$7:$R$2292,10,0)</f>
        <v>21.232800000000001</v>
      </c>
      <c r="G33" s="66">
        <f t="shared" si="1"/>
        <v>4</v>
      </c>
      <c r="H33" s="65">
        <f>VLOOKUP($A33,'Return Data'!$B$7:$R$2292,11,0)</f>
        <v>13.721299999999999</v>
      </c>
      <c r="I33" s="66">
        <f t="shared" si="2"/>
        <v>4</v>
      </c>
      <c r="J33" s="65">
        <f>VLOOKUP($A33,'Return Data'!$B$7:$R$2292,12,0)</f>
        <v>11.453200000000001</v>
      </c>
      <c r="K33" s="66">
        <f t="shared" si="3"/>
        <v>4</v>
      </c>
      <c r="L33" s="65">
        <f>VLOOKUP($A33,'Return Data'!$B$7:$R$2292,13,0)</f>
        <v>8.5919000000000008</v>
      </c>
      <c r="M33" s="66">
        <f t="shared" si="4"/>
        <v>4</v>
      </c>
      <c r="N33" s="65">
        <f>VLOOKUP($A33,'Return Data'!$B$7:$R$2292,17,0)</f>
        <v>9.3114000000000008</v>
      </c>
      <c r="O33" s="66">
        <f t="shared" si="8"/>
        <v>3</v>
      </c>
      <c r="P33" s="65">
        <f>VLOOKUP($A33,'Return Data'!$B$7:$R$2292,14,0)</f>
        <v>5.0052000000000003</v>
      </c>
      <c r="Q33" s="66">
        <f t="shared" si="10"/>
        <v>19</v>
      </c>
      <c r="R33" s="65">
        <f>VLOOKUP($A33,'Return Data'!$B$7:$R$2292,16,0)</f>
        <v>6.7587000000000002</v>
      </c>
      <c r="S33" s="67">
        <f t="shared" si="9"/>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4.5976884615384614</v>
      </c>
      <c r="E35" s="88"/>
      <c r="F35" s="89">
        <f>AVERAGE(F8:F33)</f>
        <v>7.1039692307692315</v>
      </c>
      <c r="G35" s="88"/>
      <c r="H35" s="89">
        <f>AVERAGE(H8:H33)</f>
        <v>5.9376769230769249</v>
      </c>
      <c r="I35" s="88"/>
      <c r="J35" s="89">
        <f>AVERAGE(J8:J33)</f>
        <v>6.3700923076923086</v>
      </c>
      <c r="K35" s="88"/>
      <c r="L35" s="89">
        <f>AVERAGE(L8:L33)</f>
        <v>4.7990807692307706</v>
      </c>
      <c r="M35" s="88"/>
      <c r="N35" s="89">
        <f>AVERAGE(N8:N33)</f>
        <v>6.3305153846153832</v>
      </c>
      <c r="O35" s="88"/>
      <c r="P35" s="89">
        <f>AVERAGE(P8:P33)</f>
        <v>6.235920000000001</v>
      </c>
      <c r="Q35" s="88"/>
      <c r="R35" s="89">
        <f>AVERAGE(R8:R33)</f>
        <v>7.1743230769230779</v>
      </c>
      <c r="S35" s="90"/>
    </row>
    <row r="36" spans="1:19" x14ac:dyDescent="0.3">
      <c r="A36" s="87" t="s">
        <v>28</v>
      </c>
      <c r="B36" s="88"/>
      <c r="C36" s="88"/>
      <c r="D36" s="89">
        <f>MIN(D8:D33)</f>
        <v>2.6278000000000001</v>
      </c>
      <c r="E36" s="88"/>
      <c r="F36" s="89">
        <f>MIN(F8:F33)</f>
        <v>1.2895000000000001</v>
      </c>
      <c r="G36" s="88"/>
      <c r="H36" s="89">
        <f>MIN(H8:H33)</f>
        <v>2.6932999999999998</v>
      </c>
      <c r="I36" s="88"/>
      <c r="J36" s="89">
        <f>MIN(J8:J33)</f>
        <v>3.7416</v>
      </c>
      <c r="K36" s="88"/>
      <c r="L36" s="89">
        <f>MIN(L8:L33)</f>
        <v>2.4607999999999999</v>
      </c>
      <c r="M36" s="88"/>
      <c r="N36" s="89">
        <f>MIN(N8:N33)</f>
        <v>1.0607</v>
      </c>
      <c r="O36" s="88"/>
      <c r="P36" s="89">
        <f>MIN(P8:P33)</f>
        <v>-3.8111999999999999</v>
      </c>
      <c r="Q36" s="88"/>
      <c r="R36" s="89">
        <f>MIN(R8:R33)</f>
        <v>4.4028999999999998</v>
      </c>
      <c r="S36" s="90"/>
    </row>
    <row r="37" spans="1:19" ht="15" thickBot="1" x14ac:dyDescent="0.35">
      <c r="A37" s="91" t="s">
        <v>29</v>
      </c>
      <c r="B37" s="92"/>
      <c r="C37" s="92"/>
      <c r="D37" s="93">
        <f>MAX(D8:D33)</f>
        <v>8.8097999999999992</v>
      </c>
      <c r="E37" s="92"/>
      <c r="F37" s="93">
        <f>MAX(F8:F33)</f>
        <v>40.687800000000003</v>
      </c>
      <c r="G37" s="92"/>
      <c r="H37" s="93">
        <f>MAX(H8:H33)</f>
        <v>22.398</v>
      </c>
      <c r="I37" s="92"/>
      <c r="J37" s="93">
        <f>MAX(J8:J33)</f>
        <v>16.967199999999998</v>
      </c>
      <c r="K37" s="92"/>
      <c r="L37" s="93">
        <f>MAX(L8:L33)</f>
        <v>17.0244</v>
      </c>
      <c r="M37" s="92"/>
      <c r="N37" s="93">
        <f>MAX(N8:N33)</f>
        <v>10.9267</v>
      </c>
      <c r="O37" s="92"/>
      <c r="P37" s="93">
        <f>MAX(P8:P33)</f>
        <v>8.3816000000000006</v>
      </c>
      <c r="Q37" s="92"/>
      <c r="R37" s="93">
        <f>MAX(R8:R33)</f>
        <v>8.5082000000000004</v>
      </c>
      <c r="S37" s="94"/>
    </row>
    <row r="38" spans="1:19" x14ac:dyDescent="0.3">
      <c r="A38" s="112" t="s">
        <v>433</v>
      </c>
    </row>
    <row r="39" spans="1:19" x14ac:dyDescent="0.3">
      <c r="A39" s="14" t="s">
        <v>340</v>
      </c>
    </row>
  </sheetData>
  <sheetProtection algorithmName="SHA-512" hashValue="T86yvsr364hWwmunvy5eIsvur+G0p4MImeZHObAS31gCvwYjEzSR8SWCGb+ns2XzRx0//Xrr3EiU5K8tMItZ8w==" saltValue="ZGVj569JyjSZHZV8LJK86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1067</v>
      </c>
      <c r="B8" s="64">
        <f>VLOOKUP($A8,'Return Data'!$B$7:$R$2292,3,0)</f>
        <v>44531</v>
      </c>
      <c r="C8" s="65">
        <f>VLOOKUP($A8,'Return Data'!$B$7:$R$2292,4,0)</f>
        <v>26.689800000000002</v>
      </c>
      <c r="D8" s="65">
        <f>VLOOKUP($A8,'Return Data'!$B$7:$R$2292,9,0)</f>
        <v>6.6966999999999999</v>
      </c>
      <c r="E8" s="66">
        <f>RANK(D8,D$8:D$42,0)</f>
        <v>23</v>
      </c>
      <c r="F8" s="65">
        <f>VLOOKUP($A8,'Return Data'!$B$7:$R$2292,10,0)</f>
        <v>5.3343999999999996</v>
      </c>
      <c r="G8" s="66">
        <f>RANK(F8,F$8:F$42,0)</f>
        <v>13</v>
      </c>
      <c r="H8" s="65">
        <f>VLOOKUP($A8,'Return Data'!$B$7:$R$2292,11,0)</f>
        <v>6.0377000000000001</v>
      </c>
      <c r="I8" s="66">
        <f>RANK(H8,H$8:H$42,0)</f>
        <v>17</v>
      </c>
      <c r="J8" s="65">
        <f>VLOOKUP($A8,'Return Data'!$B$7:$R$2292,12,0)</f>
        <v>7.4462000000000002</v>
      </c>
      <c r="K8" s="66">
        <f>RANK(J8,J$8:J$42,0)</f>
        <v>16</v>
      </c>
      <c r="L8" s="65">
        <f>VLOOKUP($A8,'Return Data'!$B$7:$R$2292,13,0)</f>
        <v>8.1233000000000004</v>
      </c>
      <c r="M8" s="66">
        <f>RANK(L8,L$8:L$42,0)</f>
        <v>5</v>
      </c>
      <c r="N8" s="65">
        <f>VLOOKUP($A8,'Return Data'!$B$7:$R$2292,17,0)</f>
        <v>8.3628999999999998</v>
      </c>
      <c r="O8" s="66">
        <f>RANK(N8,N$8:N$42,0)</f>
        <v>9</v>
      </c>
      <c r="P8" s="65">
        <f>VLOOKUP($A8,'Return Data'!$B$7:$R$2292,14,0)</f>
        <v>4.3845999999999998</v>
      </c>
      <c r="Q8" s="66">
        <f>RANK(P8,P$8:P$42,0)</f>
        <v>25</v>
      </c>
      <c r="R8" s="65">
        <f>VLOOKUP($A8,'Return Data'!$B$7:$R$2292,16,0)</f>
        <v>7.9794</v>
      </c>
      <c r="S8" s="67">
        <f t="shared" ref="S8:S10" si="0">RANK(R8,R$8:R$42,0)</f>
        <v>20</v>
      </c>
    </row>
    <row r="9" spans="1:19" x14ac:dyDescent="0.3">
      <c r="A9" s="82" t="s">
        <v>1069</v>
      </c>
      <c r="B9" s="64">
        <f>VLOOKUP($A9,'Return Data'!$B$7:$R$2292,3,0)</f>
        <v>44531</v>
      </c>
      <c r="C9" s="65">
        <f>VLOOKUP($A9,'Return Data'!$B$7:$R$2292,4,0)</f>
        <v>1.3931</v>
      </c>
      <c r="D9" s="65"/>
      <c r="E9" s="66"/>
      <c r="F9" s="65"/>
      <c r="G9" s="66"/>
      <c r="H9" s="65"/>
      <c r="I9" s="66"/>
      <c r="J9" s="65"/>
      <c r="K9" s="66"/>
      <c r="L9" s="65"/>
      <c r="M9" s="66"/>
      <c r="N9" s="65"/>
      <c r="O9" s="66"/>
      <c r="P9" s="65"/>
      <c r="Q9" s="66"/>
      <c r="R9" s="65">
        <f>VLOOKUP($A9,'Return Data'!$B$7:$R$2292,16,0)</f>
        <v>-12.6723</v>
      </c>
      <c r="S9" s="67">
        <f t="shared" si="0"/>
        <v>35</v>
      </c>
    </row>
    <row r="10" spans="1:19" x14ac:dyDescent="0.3">
      <c r="A10" s="82" t="s">
        <v>1071</v>
      </c>
      <c r="B10" s="64">
        <f>VLOOKUP($A10,'Return Data'!$B$7:$R$2292,3,0)</f>
        <v>44531</v>
      </c>
      <c r="C10" s="65">
        <f>VLOOKUP($A10,'Return Data'!$B$7:$R$2292,4,0)</f>
        <v>23.653099999999998</v>
      </c>
      <c r="D10" s="65">
        <f>VLOOKUP($A10,'Return Data'!$B$7:$R$2292,9,0)</f>
        <v>7.3274999999999997</v>
      </c>
      <c r="E10" s="66">
        <f t="shared" ref="E10:E42" si="1">RANK(D10,D$8:D$42,0)</f>
        <v>17</v>
      </c>
      <c r="F10" s="65">
        <f>VLOOKUP($A10,'Return Data'!$B$7:$R$2292,10,0)</f>
        <v>5.2866</v>
      </c>
      <c r="G10" s="66">
        <f t="shared" ref="G10:G42" si="2">RANK(F10,F$8:F$42,0)</f>
        <v>15</v>
      </c>
      <c r="H10" s="65">
        <f>VLOOKUP($A10,'Return Data'!$B$7:$R$2292,11,0)</f>
        <v>6.4397000000000002</v>
      </c>
      <c r="I10" s="66">
        <f t="shared" ref="I10" si="3">RANK(H10,H$8:H$42,0)</f>
        <v>13</v>
      </c>
      <c r="J10" s="65">
        <f>VLOOKUP($A10,'Return Data'!$B$7:$R$2292,12,0)</f>
        <v>7.5697000000000001</v>
      </c>
      <c r="K10" s="66">
        <f t="shared" ref="K10" si="4">RANK(J10,J$8:J$42,0)</f>
        <v>15</v>
      </c>
      <c r="L10" s="65">
        <f>VLOOKUP($A10,'Return Data'!$B$7:$R$2292,13,0)</f>
        <v>6.4059999999999997</v>
      </c>
      <c r="M10" s="66">
        <f t="shared" ref="M10" si="5">RANK(L10,L$8:L$42,0)</f>
        <v>9</v>
      </c>
      <c r="N10" s="65">
        <f>VLOOKUP($A10,'Return Data'!$B$7:$R$2292,17,0)</f>
        <v>8.6184999999999992</v>
      </c>
      <c r="O10" s="66">
        <f t="shared" ref="O10" si="6">RANK(N10,N$8:N$42,0)</f>
        <v>8</v>
      </c>
      <c r="P10" s="65">
        <f>VLOOKUP($A10,'Return Data'!$B$7:$R$2292,14,0)</f>
        <v>8.5914999999999999</v>
      </c>
      <c r="Q10" s="66">
        <f t="shared" ref="Q10" si="7">RANK(P10,P$8:P$42,0)</f>
        <v>14</v>
      </c>
      <c r="R10" s="65">
        <f>VLOOKUP($A10,'Return Data'!$B$7:$R$2292,16,0)</f>
        <v>9.1364000000000001</v>
      </c>
      <c r="S10" s="67">
        <f t="shared" si="0"/>
        <v>4</v>
      </c>
    </row>
    <row r="11" spans="1:19" x14ac:dyDescent="0.3">
      <c r="A11" s="82" t="s">
        <v>1074</v>
      </c>
      <c r="B11" s="64">
        <f>VLOOKUP($A11,'Return Data'!$B$7:$R$2292,3,0)</f>
        <v>44531</v>
      </c>
      <c r="C11" s="65">
        <f>VLOOKUP($A11,'Return Data'!$B$7:$R$2292,4,0)</f>
        <v>16.174499999999998</v>
      </c>
      <c r="D11" s="65">
        <f>VLOOKUP($A11,'Return Data'!$B$7:$R$2292,9,0)</f>
        <v>9.0405999999999995</v>
      </c>
      <c r="E11" s="66">
        <f t="shared" si="1"/>
        <v>10</v>
      </c>
      <c r="F11" s="65">
        <f>VLOOKUP($A11,'Return Data'!$B$7:$R$2292,10,0)</f>
        <v>3.6964999999999999</v>
      </c>
      <c r="G11" s="66">
        <f t="shared" si="2"/>
        <v>28</v>
      </c>
      <c r="H11" s="65">
        <f>VLOOKUP($A11,'Return Data'!$B$7:$R$2292,11,0)</f>
        <v>4.2518000000000002</v>
      </c>
      <c r="I11" s="66">
        <f t="shared" ref="I11:I42" si="8">RANK(H11,H$8:H$42,0)</f>
        <v>32</v>
      </c>
      <c r="J11" s="65">
        <f>VLOOKUP($A11,'Return Data'!$B$7:$R$2292,12,0)</f>
        <v>5.5660999999999996</v>
      </c>
      <c r="K11" s="66">
        <f t="shared" ref="K11:K42" si="9">RANK(J11,J$8:J$42,0)</f>
        <v>32</v>
      </c>
      <c r="L11" s="65">
        <f>VLOOKUP($A11,'Return Data'!$B$7:$R$2292,13,0)</f>
        <v>3.4220999999999999</v>
      </c>
      <c r="M11" s="66">
        <f t="shared" ref="M11:M42" si="10">RANK(L11,L$8:L$42,0)</f>
        <v>23</v>
      </c>
      <c r="N11" s="65">
        <f>VLOOKUP($A11,'Return Data'!$B$7:$R$2292,17,0)</f>
        <v>5.4447999999999999</v>
      </c>
      <c r="O11" s="66">
        <f t="shared" ref="O11:O42" si="11">RANK(N11,N$8:N$42,0)</f>
        <v>27</v>
      </c>
      <c r="P11" s="65">
        <f>VLOOKUP($A11,'Return Data'!$B$7:$R$2292,14,0)</f>
        <v>3.1951999999999998</v>
      </c>
      <c r="Q11" s="66">
        <f t="shared" ref="Q11:Q42" si="12">RANK(P11,P$8:P$42,0)</f>
        <v>26</v>
      </c>
      <c r="R11" s="65">
        <f>VLOOKUP($A11,'Return Data'!$B$7:$R$2292,16,0)</f>
        <v>6.3941999999999997</v>
      </c>
      <c r="S11" s="67">
        <f t="shared" ref="S11:S42" si="13">RANK(R11,R$8:R$42,0)</f>
        <v>29</v>
      </c>
    </row>
    <row r="12" spans="1:19" x14ac:dyDescent="0.3">
      <c r="A12" s="82" t="s">
        <v>1075</v>
      </c>
      <c r="B12" s="64">
        <f>VLOOKUP($A12,'Return Data'!$B$7:$R$2292,3,0)</f>
        <v>44531</v>
      </c>
      <c r="C12" s="65">
        <f>VLOOKUP($A12,'Return Data'!$B$7:$R$2292,4,0)</f>
        <v>68.831500000000005</v>
      </c>
      <c r="D12" s="65">
        <f>VLOOKUP($A12,'Return Data'!$B$7:$R$2292,9,0)</f>
        <v>6.4058000000000002</v>
      </c>
      <c r="E12" s="66">
        <f t="shared" si="1"/>
        <v>26</v>
      </c>
      <c r="F12" s="65">
        <f>VLOOKUP($A12,'Return Data'!$B$7:$R$2292,10,0)</f>
        <v>4.5038</v>
      </c>
      <c r="G12" s="66">
        <f t="shared" si="2"/>
        <v>21</v>
      </c>
      <c r="H12" s="65">
        <f>VLOOKUP($A12,'Return Data'!$B$7:$R$2292,11,0)</f>
        <v>4.5467000000000004</v>
      </c>
      <c r="I12" s="66">
        <f t="shared" si="8"/>
        <v>27</v>
      </c>
      <c r="J12" s="65">
        <f>VLOOKUP($A12,'Return Data'!$B$7:$R$2292,12,0)</f>
        <v>6.0469999999999997</v>
      </c>
      <c r="K12" s="66">
        <f t="shared" si="9"/>
        <v>26</v>
      </c>
      <c r="L12" s="65">
        <f>VLOOKUP($A12,'Return Data'!$B$7:$R$2292,13,0)</f>
        <v>4.3354999999999997</v>
      </c>
      <c r="M12" s="66">
        <f t="shared" si="10"/>
        <v>17</v>
      </c>
      <c r="N12" s="65">
        <f>VLOOKUP($A12,'Return Data'!$B$7:$R$2292,17,0)</f>
        <v>6.9180000000000001</v>
      </c>
      <c r="O12" s="66">
        <f t="shared" si="11"/>
        <v>20</v>
      </c>
      <c r="P12" s="65">
        <f>VLOOKUP($A12,'Return Data'!$B$7:$R$2292,14,0)</f>
        <v>5.7294999999999998</v>
      </c>
      <c r="Q12" s="66">
        <f t="shared" si="12"/>
        <v>22</v>
      </c>
      <c r="R12" s="65">
        <f>VLOOKUP($A12,'Return Data'!$B$7:$R$2292,16,0)</f>
        <v>7.3548</v>
      </c>
      <c r="S12" s="67">
        <f t="shared" si="13"/>
        <v>25</v>
      </c>
    </row>
    <row r="13" spans="1:19" x14ac:dyDescent="0.3">
      <c r="A13" s="82" t="s">
        <v>1080</v>
      </c>
      <c r="B13" s="64">
        <f>VLOOKUP($A13,'Return Data'!$B$7:$R$2292,3,0)</f>
        <v>44531</v>
      </c>
      <c r="C13" s="65">
        <f>VLOOKUP($A13,'Return Data'!$B$7:$R$2292,4,0)</f>
        <v>26.552</v>
      </c>
      <c r="D13" s="65">
        <f>VLOOKUP($A13,'Return Data'!$B$7:$R$2292,9,0)</f>
        <v>7.7470999999999997</v>
      </c>
      <c r="E13" s="66">
        <f t="shared" si="1"/>
        <v>15</v>
      </c>
      <c r="F13" s="65">
        <f>VLOOKUP($A13,'Return Data'!$B$7:$R$2292,10,0)</f>
        <v>11.0009</v>
      </c>
      <c r="G13" s="66">
        <f t="shared" si="2"/>
        <v>5</v>
      </c>
      <c r="H13" s="65">
        <f>VLOOKUP($A13,'Return Data'!$B$7:$R$2292,11,0)</f>
        <v>11.475099999999999</v>
      </c>
      <c r="I13" s="66">
        <f t="shared" si="8"/>
        <v>5</v>
      </c>
      <c r="J13" s="65">
        <f>VLOOKUP($A13,'Return Data'!$B$7:$R$2292,12,0)</f>
        <v>15.0276</v>
      </c>
      <c r="K13" s="66">
        <f t="shared" si="9"/>
        <v>3</v>
      </c>
      <c r="L13" s="65">
        <f>VLOOKUP($A13,'Return Data'!$B$7:$R$2292,13,0)</f>
        <v>16.0261</v>
      </c>
      <c r="M13" s="66">
        <f t="shared" si="10"/>
        <v>3</v>
      </c>
      <c r="N13" s="65">
        <f>VLOOKUP($A13,'Return Data'!$B$7:$R$2292,17,0)</f>
        <v>4.5560999999999998</v>
      </c>
      <c r="O13" s="66">
        <f t="shared" si="11"/>
        <v>29</v>
      </c>
      <c r="P13" s="65">
        <f>VLOOKUP($A13,'Return Data'!$B$7:$R$2292,14,0)</f>
        <v>5.5495999999999999</v>
      </c>
      <c r="Q13" s="66">
        <f t="shared" si="12"/>
        <v>23</v>
      </c>
      <c r="R13" s="65">
        <f>VLOOKUP($A13,'Return Data'!$B$7:$R$2292,16,0)</f>
        <v>8.3628999999999998</v>
      </c>
      <c r="S13" s="67">
        <f t="shared" si="13"/>
        <v>17</v>
      </c>
    </row>
    <row r="14" spans="1:19" x14ac:dyDescent="0.3">
      <c r="A14" s="82" t="s">
        <v>1082</v>
      </c>
      <c r="B14" s="64">
        <f>VLOOKUP($A14,'Return Data'!$B$7:$R$2292,3,0)</f>
        <v>44531</v>
      </c>
      <c r="C14" s="65">
        <f>VLOOKUP($A14,'Return Data'!$B$7:$R$2292,4,0)</f>
        <v>47.994399999999999</v>
      </c>
      <c r="D14" s="65">
        <f>VLOOKUP($A14,'Return Data'!$B$7:$R$2292,9,0)</f>
        <v>7.1422999999999996</v>
      </c>
      <c r="E14" s="66">
        <f t="shared" si="1"/>
        <v>19</v>
      </c>
      <c r="F14" s="65">
        <f>VLOOKUP($A14,'Return Data'!$B$7:$R$2292,10,0)</f>
        <v>4.8148999999999997</v>
      </c>
      <c r="G14" s="66">
        <f t="shared" si="2"/>
        <v>19</v>
      </c>
      <c r="H14" s="65">
        <f>VLOOKUP($A14,'Return Data'!$B$7:$R$2292,11,0)</f>
        <v>6.3737000000000004</v>
      </c>
      <c r="I14" s="66">
        <f t="shared" si="8"/>
        <v>15</v>
      </c>
      <c r="J14" s="65">
        <f>VLOOKUP($A14,'Return Data'!$B$7:$R$2292,12,0)</f>
        <v>7.9829999999999997</v>
      </c>
      <c r="K14" s="66">
        <f t="shared" si="9"/>
        <v>13</v>
      </c>
      <c r="L14" s="65">
        <f>VLOOKUP($A14,'Return Data'!$B$7:$R$2292,13,0)</f>
        <v>6.2031999999999998</v>
      </c>
      <c r="M14" s="66">
        <f t="shared" si="10"/>
        <v>11</v>
      </c>
      <c r="N14" s="65">
        <f>VLOOKUP($A14,'Return Data'!$B$7:$R$2292,17,0)</f>
        <v>8.3530999999999995</v>
      </c>
      <c r="O14" s="66">
        <f t="shared" si="11"/>
        <v>10</v>
      </c>
      <c r="P14" s="65">
        <f>VLOOKUP($A14,'Return Data'!$B$7:$R$2292,14,0)</f>
        <v>9.1358999999999995</v>
      </c>
      <c r="Q14" s="66">
        <f t="shared" si="12"/>
        <v>10</v>
      </c>
      <c r="R14" s="65">
        <f>VLOOKUP($A14,'Return Data'!$B$7:$R$2292,16,0)</f>
        <v>8.7668999999999997</v>
      </c>
      <c r="S14" s="67">
        <f t="shared" si="13"/>
        <v>8</v>
      </c>
    </row>
    <row r="15" spans="1:19" x14ac:dyDescent="0.3">
      <c r="A15" s="82" t="s">
        <v>1084</v>
      </c>
      <c r="B15" s="64">
        <f>VLOOKUP($A15,'Return Data'!$B$7:$R$2292,3,0)</f>
        <v>44531</v>
      </c>
      <c r="C15" s="65">
        <f>VLOOKUP($A15,'Return Data'!$B$7:$R$2292,4,0)</f>
        <v>38.039099999999998</v>
      </c>
      <c r="D15" s="65">
        <f>VLOOKUP($A15,'Return Data'!$B$7:$R$2292,9,0)</f>
        <v>6.5536000000000003</v>
      </c>
      <c r="E15" s="66">
        <f t="shared" si="1"/>
        <v>25</v>
      </c>
      <c r="F15" s="65">
        <f>VLOOKUP($A15,'Return Data'!$B$7:$R$2292,10,0)</f>
        <v>5.3327</v>
      </c>
      <c r="G15" s="66">
        <f t="shared" si="2"/>
        <v>14</v>
      </c>
      <c r="H15" s="65">
        <f>VLOOKUP($A15,'Return Data'!$B$7:$R$2292,11,0)</f>
        <v>6.3825000000000003</v>
      </c>
      <c r="I15" s="66">
        <f t="shared" si="8"/>
        <v>14</v>
      </c>
      <c r="J15" s="65">
        <f>VLOOKUP($A15,'Return Data'!$B$7:$R$2292,12,0)</f>
        <v>8.0387000000000004</v>
      </c>
      <c r="K15" s="66">
        <f t="shared" si="9"/>
        <v>12</v>
      </c>
      <c r="L15" s="65">
        <f>VLOOKUP($A15,'Return Data'!$B$7:$R$2292,13,0)</f>
        <v>6.5168999999999997</v>
      </c>
      <c r="M15" s="66">
        <f t="shared" si="10"/>
        <v>7</v>
      </c>
      <c r="N15" s="65">
        <f>VLOOKUP($A15,'Return Data'!$B$7:$R$2292,17,0)</f>
        <v>8.8223000000000003</v>
      </c>
      <c r="O15" s="66">
        <f t="shared" si="11"/>
        <v>4</v>
      </c>
      <c r="P15" s="65">
        <f>VLOOKUP($A15,'Return Data'!$B$7:$R$2292,14,0)</f>
        <v>9.2577999999999996</v>
      </c>
      <c r="Q15" s="66">
        <f t="shared" si="12"/>
        <v>9</v>
      </c>
      <c r="R15" s="65">
        <f>VLOOKUP($A15,'Return Data'!$B$7:$R$2292,16,0)</f>
        <v>9.0317000000000007</v>
      </c>
      <c r="S15" s="67">
        <f t="shared" si="13"/>
        <v>6</v>
      </c>
    </row>
    <row r="16" spans="1:19" x14ac:dyDescent="0.3">
      <c r="A16" s="82" t="s">
        <v>1085</v>
      </c>
      <c r="B16" s="64">
        <f>VLOOKUP($A16,'Return Data'!$B$7:$R$2292,3,0)</f>
        <v>44531</v>
      </c>
      <c r="C16" s="65">
        <f>VLOOKUP($A16,'Return Data'!$B$7:$R$2292,4,0)</f>
        <v>40.131100000000004</v>
      </c>
      <c r="D16" s="65">
        <f>VLOOKUP($A16,'Return Data'!$B$7:$R$2292,9,0)</f>
        <v>6.8475999999999999</v>
      </c>
      <c r="E16" s="66">
        <f t="shared" si="1"/>
        <v>22</v>
      </c>
      <c r="F16" s="65">
        <f>VLOOKUP($A16,'Return Data'!$B$7:$R$2292,10,0)</f>
        <v>3.4232</v>
      </c>
      <c r="G16" s="66">
        <f t="shared" si="2"/>
        <v>29</v>
      </c>
      <c r="H16" s="65">
        <f>VLOOKUP($A16,'Return Data'!$B$7:$R$2292,11,0)</f>
        <v>4.8724999999999996</v>
      </c>
      <c r="I16" s="66">
        <f t="shared" si="8"/>
        <v>25</v>
      </c>
      <c r="J16" s="65">
        <f>VLOOKUP($A16,'Return Data'!$B$7:$R$2292,12,0)</f>
        <v>6.0145</v>
      </c>
      <c r="K16" s="66">
        <f t="shared" si="9"/>
        <v>27</v>
      </c>
      <c r="L16" s="65">
        <f>VLOOKUP($A16,'Return Data'!$B$7:$R$2292,13,0)</f>
        <v>3.6638999999999999</v>
      </c>
      <c r="M16" s="66">
        <f t="shared" si="10"/>
        <v>21</v>
      </c>
      <c r="N16" s="65">
        <f>VLOOKUP($A16,'Return Data'!$B$7:$R$2292,17,0)</f>
        <v>7.1521999999999997</v>
      </c>
      <c r="O16" s="66">
        <f t="shared" si="11"/>
        <v>17</v>
      </c>
      <c r="P16" s="65">
        <f>VLOOKUP($A16,'Return Data'!$B$7:$R$2292,14,0)</f>
        <v>8.4654000000000007</v>
      </c>
      <c r="Q16" s="66">
        <f t="shared" si="12"/>
        <v>16</v>
      </c>
      <c r="R16" s="65">
        <f>VLOOKUP($A16,'Return Data'!$B$7:$R$2292,16,0)</f>
        <v>8.3218999999999994</v>
      </c>
      <c r="S16" s="67">
        <f t="shared" si="13"/>
        <v>19</v>
      </c>
    </row>
    <row r="17" spans="1:19" x14ac:dyDescent="0.3">
      <c r="A17" s="82" t="s">
        <v>1090</v>
      </c>
      <c r="B17" s="64">
        <f>VLOOKUP($A17,'Return Data'!$B$7:$R$2292,3,0)</f>
        <v>44531</v>
      </c>
      <c r="C17" s="65">
        <f>VLOOKUP($A17,'Return Data'!$B$7:$R$2292,4,0)</f>
        <v>19.4924</v>
      </c>
      <c r="D17" s="65">
        <f>VLOOKUP($A17,'Return Data'!$B$7:$R$2292,9,0)</f>
        <v>7.2648000000000001</v>
      </c>
      <c r="E17" s="66">
        <f t="shared" si="1"/>
        <v>18</v>
      </c>
      <c r="F17" s="65">
        <f>VLOOKUP($A17,'Return Data'!$B$7:$R$2292,10,0)</f>
        <v>5.3526999999999996</v>
      </c>
      <c r="G17" s="66">
        <f t="shared" si="2"/>
        <v>12</v>
      </c>
      <c r="H17" s="65">
        <f>VLOOKUP($A17,'Return Data'!$B$7:$R$2292,11,0)</f>
        <v>7.2491000000000003</v>
      </c>
      <c r="I17" s="66">
        <f t="shared" si="8"/>
        <v>10</v>
      </c>
      <c r="J17" s="65">
        <f>VLOOKUP($A17,'Return Data'!$B$7:$R$2292,12,0)</f>
        <v>8.5039999999999996</v>
      </c>
      <c r="K17" s="66">
        <f t="shared" si="9"/>
        <v>10</v>
      </c>
      <c r="L17" s="65">
        <f>VLOOKUP($A17,'Return Data'!$B$7:$R$2292,13,0)</f>
        <v>6.1821999999999999</v>
      </c>
      <c r="M17" s="66">
        <f t="shared" si="10"/>
        <v>12</v>
      </c>
      <c r="N17" s="65">
        <f>VLOOKUP($A17,'Return Data'!$B$7:$R$2292,17,0)</f>
        <v>7.5019</v>
      </c>
      <c r="O17" s="66">
        <f t="shared" si="11"/>
        <v>15</v>
      </c>
      <c r="P17" s="65">
        <f>VLOOKUP($A17,'Return Data'!$B$7:$R$2292,14,0)</f>
        <v>8.0010999999999992</v>
      </c>
      <c r="Q17" s="66">
        <f t="shared" si="12"/>
        <v>18</v>
      </c>
      <c r="R17" s="65">
        <f>VLOOKUP($A17,'Return Data'!$B$7:$R$2292,16,0)</f>
        <v>9.0497999999999994</v>
      </c>
      <c r="S17" s="67">
        <f t="shared" si="13"/>
        <v>5</v>
      </c>
    </row>
    <row r="18" spans="1:19" x14ac:dyDescent="0.3">
      <c r="A18" s="82" t="s">
        <v>1091</v>
      </c>
      <c r="B18" s="64">
        <f>VLOOKUP($A18,'Return Data'!$B$7:$R$2292,3,0)</f>
        <v>44531</v>
      </c>
      <c r="C18" s="65">
        <f>VLOOKUP($A18,'Return Data'!$B$7:$R$2292,4,0)</f>
        <v>17.4222</v>
      </c>
      <c r="D18" s="65">
        <f>VLOOKUP($A18,'Return Data'!$B$7:$R$2292,9,0)</f>
        <v>6.593</v>
      </c>
      <c r="E18" s="66">
        <f t="shared" si="1"/>
        <v>24</v>
      </c>
      <c r="F18" s="65">
        <f>VLOOKUP($A18,'Return Data'!$B$7:$R$2292,10,0)</f>
        <v>4.5190000000000001</v>
      </c>
      <c r="G18" s="66">
        <f t="shared" si="2"/>
        <v>20</v>
      </c>
      <c r="H18" s="65">
        <f>VLOOKUP($A18,'Return Data'!$B$7:$R$2292,11,0)</f>
        <v>5.9916</v>
      </c>
      <c r="I18" s="66">
        <f t="shared" si="8"/>
        <v>18</v>
      </c>
      <c r="J18" s="65">
        <f>VLOOKUP($A18,'Return Data'!$B$7:$R$2292,12,0)</f>
        <v>7.2460000000000004</v>
      </c>
      <c r="K18" s="66">
        <f t="shared" si="9"/>
        <v>17</v>
      </c>
      <c r="L18" s="65">
        <f>VLOOKUP($A18,'Return Data'!$B$7:$R$2292,13,0)</f>
        <v>6.5155000000000003</v>
      </c>
      <c r="M18" s="66">
        <f t="shared" si="10"/>
        <v>8</v>
      </c>
      <c r="N18" s="65">
        <f>VLOOKUP($A18,'Return Data'!$B$7:$R$2292,17,0)</f>
        <v>8.1469000000000005</v>
      </c>
      <c r="O18" s="66">
        <f t="shared" si="11"/>
        <v>12</v>
      </c>
      <c r="P18" s="65">
        <f>VLOOKUP($A18,'Return Data'!$B$7:$R$2292,14,0)</f>
        <v>8.4854000000000003</v>
      </c>
      <c r="Q18" s="66">
        <f t="shared" si="12"/>
        <v>15</v>
      </c>
      <c r="R18" s="65">
        <f>VLOOKUP($A18,'Return Data'!$B$7:$R$2292,16,0)</f>
        <v>8.4640000000000004</v>
      </c>
      <c r="S18" s="67">
        <f t="shared" si="13"/>
        <v>16</v>
      </c>
    </row>
    <row r="19" spans="1:19" x14ac:dyDescent="0.3">
      <c r="A19" s="82" t="s">
        <v>1094</v>
      </c>
      <c r="B19" s="64">
        <f>VLOOKUP($A19,'Return Data'!$B$7:$R$2292,3,0)</f>
        <v>44531</v>
      </c>
      <c r="C19" s="65">
        <f>VLOOKUP($A19,'Return Data'!$B$7:$R$2292,4,0)</f>
        <v>13.257899999999999</v>
      </c>
      <c r="D19" s="65">
        <f>VLOOKUP($A19,'Return Data'!$B$7:$R$2292,9,0)</f>
        <v>3.4510999999999998</v>
      </c>
      <c r="E19" s="66">
        <f t="shared" si="1"/>
        <v>32</v>
      </c>
      <c r="F19" s="65">
        <f>VLOOKUP($A19,'Return Data'!$B$7:$R$2292,10,0)</f>
        <v>2.2483</v>
      </c>
      <c r="G19" s="66">
        <f t="shared" si="2"/>
        <v>33</v>
      </c>
      <c r="H19" s="65">
        <f>VLOOKUP($A19,'Return Data'!$B$7:$R$2292,11,0)</f>
        <v>31.567399999999999</v>
      </c>
      <c r="I19" s="66">
        <f t="shared" si="8"/>
        <v>2</v>
      </c>
      <c r="J19" s="65">
        <f>VLOOKUP($A19,'Return Data'!$B$7:$R$2292,12,0)</f>
        <v>24.089200000000002</v>
      </c>
      <c r="K19" s="66">
        <f t="shared" si="9"/>
        <v>2</v>
      </c>
      <c r="L19" s="65">
        <f>VLOOKUP($A19,'Return Data'!$B$7:$R$2292,13,0)</f>
        <v>18.703700000000001</v>
      </c>
      <c r="M19" s="66">
        <f t="shared" si="10"/>
        <v>2</v>
      </c>
      <c r="N19" s="65">
        <f>VLOOKUP($A19,'Return Data'!$B$7:$R$2292,17,0)</f>
        <v>-4.6238000000000001</v>
      </c>
      <c r="O19" s="66">
        <f t="shared" si="11"/>
        <v>31</v>
      </c>
      <c r="P19" s="65">
        <f>VLOOKUP($A19,'Return Data'!$B$7:$R$2292,14,0)</f>
        <v>-3.7806000000000002</v>
      </c>
      <c r="Q19" s="66">
        <f t="shared" si="12"/>
        <v>30</v>
      </c>
      <c r="R19" s="65">
        <f>VLOOKUP($A19,'Return Data'!$B$7:$R$2292,16,0)</f>
        <v>3.8641000000000001</v>
      </c>
      <c r="S19" s="67">
        <f t="shared" si="13"/>
        <v>31</v>
      </c>
    </row>
    <row r="20" spans="1:19" x14ac:dyDescent="0.3">
      <c r="A20" s="82" t="s">
        <v>1096</v>
      </c>
      <c r="B20" s="64">
        <f>VLOOKUP($A20,'Return Data'!$B$7:$R$2292,3,0)</f>
        <v>44531</v>
      </c>
      <c r="C20" s="65">
        <f>VLOOKUP($A20,'Return Data'!$B$7:$R$2292,4,0)</f>
        <v>4.7E-2</v>
      </c>
      <c r="D20" s="65">
        <f>VLOOKUP($A20,'Return Data'!$B$7:$R$2292,9,0)</f>
        <v>10.4435</v>
      </c>
      <c r="E20" s="66">
        <f t="shared" si="1"/>
        <v>6</v>
      </c>
      <c r="F20" s="65">
        <f>VLOOKUP($A20,'Return Data'!$B$7:$R$2292,10,0)</f>
        <v>10.5091</v>
      </c>
      <c r="G20" s="66">
        <f t="shared" si="2"/>
        <v>8</v>
      </c>
      <c r="H20" s="65">
        <f>VLOOKUP($A20,'Return Data'!$B$7:$R$2292,11,0)</f>
        <v>10.732900000000001</v>
      </c>
      <c r="I20" s="66">
        <f t="shared" si="8"/>
        <v>8</v>
      </c>
      <c r="J20" s="65">
        <f>VLOOKUP($A20,'Return Data'!$B$7:$R$2292,12,0)</f>
        <v>11.3416</v>
      </c>
      <c r="K20" s="66">
        <f t="shared" si="9"/>
        <v>6</v>
      </c>
      <c r="L20" s="65">
        <f>VLOOKUP($A20,'Return Data'!$B$7:$R$2292,13,0)</f>
        <v>-16.370100000000001</v>
      </c>
      <c r="M20" s="66">
        <f t="shared" si="10"/>
        <v>34</v>
      </c>
      <c r="N20" s="65"/>
      <c r="O20" s="66"/>
      <c r="P20" s="65"/>
      <c r="Q20" s="66"/>
      <c r="R20" s="65">
        <f>VLOOKUP($A20,'Return Data'!$B$7:$R$2292,16,0)</f>
        <v>-8.2243999999999993</v>
      </c>
      <c r="S20" s="67">
        <f t="shared" si="13"/>
        <v>34</v>
      </c>
    </row>
    <row r="21" spans="1:19" x14ac:dyDescent="0.3">
      <c r="A21" s="82" t="s">
        <v>1099</v>
      </c>
      <c r="B21" s="64">
        <f>VLOOKUP($A21,'Return Data'!$B$7:$R$2292,3,0)</f>
        <v>44531</v>
      </c>
      <c r="C21" s="65">
        <f>VLOOKUP($A21,'Return Data'!$B$7:$R$2292,4,0)</f>
        <v>43.295000000000002</v>
      </c>
      <c r="D21" s="65">
        <f>VLOOKUP($A21,'Return Data'!$B$7:$R$2292,9,0)</f>
        <v>6.2337999999999996</v>
      </c>
      <c r="E21" s="66">
        <f t="shared" si="1"/>
        <v>27</v>
      </c>
      <c r="F21" s="65">
        <f>VLOOKUP($A21,'Return Data'!$B$7:$R$2292,10,0)</f>
        <v>4.3604000000000003</v>
      </c>
      <c r="G21" s="66">
        <f t="shared" si="2"/>
        <v>24</v>
      </c>
      <c r="H21" s="65">
        <f>VLOOKUP($A21,'Return Data'!$B$7:$R$2292,11,0)</f>
        <v>5.6337000000000002</v>
      </c>
      <c r="I21" s="66">
        <f t="shared" si="8"/>
        <v>20</v>
      </c>
      <c r="J21" s="65">
        <f>VLOOKUP($A21,'Return Data'!$B$7:$R$2292,12,0)</f>
        <v>6.5811000000000002</v>
      </c>
      <c r="K21" s="66">
        <f t="shared" si="9"/>
        <v>23</v>
      </c>
      <c r="L21" s="65">
        <f>VLOOKUP($A21,'Return Data'!$B$7:$R$2292,13,0)</f>
        <v>4.8903999999999996</v>
      </c>
      <c r="M21" s="66">
        <f t="shared" si="10"/>
        <v>14</v>
      </c>
      <c r="N21" s="65">
        <f>VLOOKUP($A21,'Return Data'!$B$7:$R$2292,17,0)</f>
        <v>8.7584999999999997</v>
      </c>
      <c r="O21" s="66">
        <f t="shared" si="11"/>
        <v>5</v>
      </c>
      <c r="P21" s="65">
        <f>VLOOKUP($A21,'Return Data'!$B$7:$R$2292,14,0)</f>
        <v>9.8078000000000003</v>
      </c>
      <c r="Q21" s="66">
        <f t="shared" si="12"/>
        <v>4</v>
      </c>
      <c r="R21" s="65">
        <f>VLOOKUP($A21,'Return Data'!$B$7:$R$2292,16,0)</f>
        <v>9.7987000000000002</v>
      </c>
      <c r="S21" s="67">
        <f t="shared" si="13"/>
        <v>3</v>
      </c>
    </row>
    <row r="22" spans="1:19" x14ac:dyDescent="0.3">
      <c r="A22" s="82" t="s">
        <v>1102</v>
      </c>
      <c r="B22" s="64">
        <f>VLOOKUP($A22,'Return Data'!$B$7:$R$2292,3,0)</f>
        <v>44531</v>
      </c>
      <c r="C22" s="65">
        <f>VLOOKUP($A22,'Return Data'!$B$7:$R$2292,4,0)</f>
        <v>63.840800000000002</v>
      </c>
      <c r="D22" s="65">
        <f>VLOOKUP($A22,'Return Data'!$B$7:$R$2292,9,0)</f>
        <v>4.57</v>
      </c>
      <c r="E22" s="66">
        <f t="shared" si="1"/>
        <v>30</v>
      </c>
      <c r="F22" s="65">
        <f>VLOOKUP($A22,'Return Data'!$B$7:$R$2292,10,0)</f>
        <v>2.5627</v>
      </c>
      <c r="G22" s="66">
        <f t="shared" si="2"/>
        <v>32</v>
      </c>
      <c r="H22" s="65">
        <f>VLOOKUP($A22,'Return Data'!$B$7:$R$2292,11,0)</f>
        <v>3.6389999999999998</v>
      </c>
      <c r="I22" s="66">
        <f t="shared" si="8"/>
        <v>33</v>
      </c>
      <c r="J22" s="65">
        <f>VLOOKUP($A22,'Return Data'!$B$7:$R$2292,12,0)</f>
        <v>5.1036000000000001</v>
      </c>
      <c r="K22" s="66">
        <f t="shared" si="9"/>
        <v>33</v>
      </c>
      <c r="L22" s="65">
        <f>VLOOKUP($A22,'Return Data'!$B$7:$R$2292,13,0)</f>
        <v>3.0708000000000002</v>
      </c>
      <c r="M22" s="66">
        <f t="shared" si="10"/>
        <v>28</v>
      </c>
      <c r="N22" s="65">
        <f>VLOOKUP($A22,'Return Data'!$B$7:$R$2292,17,0)</f>
        <v>5.0815999999999999</v>
      </c>
      <c r="O22" s="66">
        <f t="shared" si="11"/>
        <v>28</v>
      </c>
      <c r="P22" s="65">
        <f>VLOOKUP($A22,'Return Data'!$B$7:$R$2292,14,0)</f>
        <v>6.6364999999999998</v>
      </c>
      <c r="Q22" s="66">
        <f t="shared" si="12"/>
        <v>21</v>
      </c>
      <c r="R22" s="65">
        <f>VLOOKUP($A22,'Return Data'!$B$7:$R$2292,16,0)</f>
        <v>7.5568</v>
      </c>
      <c r="S22" s="67">
        <f t="shared" si="13"/>
        <v>22</v>
      </c>
    </row>
    <row r="23" spans="1:19" x14ac:dyDescent="0.3">
      <c r="A23" s="82" t="s">
        <v>1103</v>
      </c>
      <c r="B23" s="64">
        <f>VLOOKUP($A23,'Return Data'!$B$7:$R$2292,3,0)</f>
        <v>44531</v>
      </c>
      <c r="C23" s="65">
        <f>VLOOKUP($A23,'Return Data'!$B$7:$R$2292,4,0)</f>
        <v>32.197499999999998</v>
      </c>
      <c r="D23" s="65">
        <f>VLOOKUP($A23,'Return Data'!$B$7:$R$2292,9,0)</f>
        <v>8.9568999999999992</v>
      </c>
      <c r="E23" s="66">
        <f t="shared" si="1"/>
        <v>11</v>
      </c>
      <c r="F23" s="65">
        <f>VLOOKUP($A23,'Return Data'!$B$7:$R$2292,10,0)</f>
        <v>5.3933999999999997</v>
      </c>
      <c r="G23" s="66">
        <f t="shared" si="2"/>
        <v>11</v>
      </c>
      <c r="H23" s="65">
        <f>VLOOKUP($A23,'Return Data'!$B$7:$R$2292,11,0)</f>
        <v>6.7150999999999996</v>
      </c>
      <c r="I23" s="66">
        <f t="shared" si="8"/>
        <v>11</v>
      </c>
      <c r="J23" s="65">
        <f>VLOOKUP($A23,'Return Data'!$B$7:$R$2292,12,0)</f>
        <v>8.3048999999999999</v>
      </c>
      <c r="K23" s="66">
        <f t="shared" si="9"/>
        <v>11</v>
      </c>
      <c r="L23" s="65">
        <f>VLOOKUP($A23,'Return Data'!$B$7:$R$2292,13,0)</f>
        <v>6.2270000000000003</v>
      </c>
      <c r="M23" s="66">
        <f t="shared" si="10"/>
        <v>10</v>
      </c>
      <c r="N23" s="65">
        <f>VLOOKUP($A23,'Return Data'!$B$7:$R$2292,17,0)</f>
        <v>9.2026000000000003</v>
      </c>
      <c r="O23" s="66">
        <f t="shared" si="11"/>
        <v>2</v>
      </c>
      <c r="P23" s="65">
        <f>VLOOKUP($A23,'Return Data'!$B$7:$R$2292,14,0)</f>
        <v>3.1267999999999998</v>
      </c>
      <c r="Q23" s="66">
        <f t="shared" si="12"/>
        <v>27</v>
      </c>
      <c r="R23" s="65">
        <f>VLOOKUP($A23,'Return Data'!$B$7:$R$2292,16,0)</f>
        <v>6.8335999999999997</v>
      </c>
      <c r="S23" s="67">
        <f t="shared" si="13"/>
        <v>27</v>
      </c>
    </row>
    <row r="24" spans="1:19" x14ac:dyDescent="0.3">
      <c r="A24" s="82" t="s">
        <v>1104</v>
      </c>
      <c r="B24" s="64">
        <f>VLOOKUP($A24,'Return Data'!$B$7:$R$2292,3,0)</f>
        <v>44531</v>
      </c>
      <c r="C24" s="65">
        <f>VLOOKUP($A24,'Return Data'!$B$7:$R$2292,4,0)</f>
        <v>2.3515000000000001</v>
      </c>
      <c r="D24" s="65">
        <f>VLOOKUP($A24,'Return Data'!$B$7:$R$2292,9,0)</f>
        <v>-7.0984999999999996</v>
      </c>
      <c r="E24" s="66">
        <f t="shared" si="1"/>
        <v>34</v>
      </c>
      <c r="F24" s="65">
        <f>VLOOKUP($A24,'Return Data'!$B$7:$R$2292,10,0)</f>
        <v>725.36</v>
      </c>
      <c r="G24" s="66">
        <f t="shared" si="2"/>
        <v>1</v>
      </c>
      <c r="H24" s="65">
        <f>VLOOKUP($A24,'Return Data'!$B$7:$R$2292,11,0)</f>
        <v>360.69819999999999</v>
      </c>
      <c r="I24" s="66">
        <f t="shared" si="8"/>
        <v>1</v>
      </c>
      <c r="J24" s="65">
        <f>VLOOKUP($A24,'Return Data'!$B$7:$R$2292,12,0)</f>
        <v>240.0282</v>
      </c>
      <c r="K24" s="66">
        <f t="shared" si="9"/>
        <v>1</v>
      </c>
      <c r="L24" s="65">
        <f>VLOOKUP($A24,'Return Data'!$B$7:$R$2292,13,0)</f>
        <v>180.8432</v>
      </c>
      <c r="M24" s="66">
        <f t="shared" si="10"/>
        <v>1</v>
      </c>
      <c r="N24" s="65">
        <f>VLOOKUP($A24,'Return Data'!$B$7:$R$2292,17,0)</f>
        <v>29.671299999999999</v>
      </c>
      <c r="O24" s="66">
        <f t="shared" si="11"/>
        <v>1</v>
      </c>
      <c r="P24" s="65"/>
      <c r="Q24" s="66"/>
      <c r="R24" s="65">
        <f>VLOOKUP($A24,'Return Data'!$B$7:$R$2292,16,0)</f>
        <v>23.457100000000001</v>
      </c>
      <c r="S24" s="67">
        <f t="shared" si="13"/>
        <v>1</v>
      </c>
    </row>
    <row r="25" spans="1:19" x14ac:dyDescent="0.3">
      <c r="A25" s="82" t="s">
        <v>1109</v>
      </c>
      <c r="B25" s="64">
        <f>VLOOKUP($A25,'Return Data'!$B$7:$R$2292,3,0)</f>
        <v>44531</v>
      </c>
      <c r="C25" s="65">
        <f>VLOOKUP($A25,'Return Data'!$B$7:$R$2292,4,0)</f>
        <v>9.1600000000000001E-2</v>
      </c>
      <c r="D25" s="65">
        <f>VLOOKUP($A25,'Return Data'!$B$7:$R$2292,9,0)</f>
        <v>10.7195</v>
      </c>
      <c r="E25" s="66">
        <f t="shared" si="1"/>
        <v>4</v>
      </c>
      <c r="F25" s="65">
        <f>VLOOKUP($A25,'Return Data'!$B$7:$R$2292,10,0)</f>
        <v>10.7919</v>
      </c>
      <c r="G25" s="66">
        <f t="shared" si="2"/>
        <v>6</v>
      </c>
      <c r="H25" s="65">
        <f>VLOOKUP($A25,'Return Data'!$B$7:$R$2292,11,0)</f>
        <v>11.0297</v>
      </c>
      <c r="I25" s="66">
        <f t="shared" si="8"/>
        <v>6</v>
      </c>
      <c r="J25" s="65">
        <f>VLOOKUP($A25,'Return Data'!$B$7:$R$2292,12,0)</f>
        <v>11.322699999999999</v>
      </c>
      <c r="K25" s="66">
        <f t="shared" si="9"/>
        <v>7</v>
      </c>
      <c r="L25" s="65">
        <f>VLOOKUP($A25,'Return Data'!$B$7:$R$2292,13,0)</f>
        <v>-15.8088</v>
      </c>
      <c r="M25" s="66">
        <f t="shared" si="10"/>
        <v>33</v>
      </c>
      <c r="N25" s="65"/>
      <c r="O25" s="66"/>
      <c r="P25" s="65"/>
      <c r="Q25" s="66"/>
      <c r="R25" s="65">
        <f>VLOOKUP($A25,'Return Data'!$B$7:$R$2292,16,0)</f>
        <v>-5.6269999999999998</v>
      </c>
      <c r="S25" s="67">
        <f t="shared" si="13"/>
        <v>32</v>
      </c>
    </row>
    <row r="26" spans="1:19" x14ac:dyDescent="0.3">
      <c r="A26" s="82" t="s">
        <v>1111</v>
      </c>
      <c r="B26" s="64">
        <f>VLOOKUP($A26,'Return Data'!$B$7:$R$2292,3,0)</f>
        <v>44531</v>
      </c>
      <c r="C26" s="65">
        <f>VLOOKUP($A26,'Return Data'!$B$7:$R$2292,4,0)</f>
        <v>15.6546</v>
      </c>
      <c r="D26" s="65">
        <f>VLOOKUP($A26,'Return Data'!$B$7:$R$2292,9,0)</f>
        <v>5.7314999999999996</v>
      </c>
      <c r="E26" s="66">
        <f t="shared" si="1"/>
        <v>29</v>
      </c>
      <c r="F26" s="65">
        <f>VLOOKUP($A26,'Return Data'!$B$7:$R$2292,10,0)</f>
        <v>16.435099999999998</v>
      </c>
      <c r="G26" s="66">
        <f t="shared" si="2"/>
        <v>3</v>
      </c>
      <c r="H26" s="65">
        <f>VLOOKUP($A26,'Return Data'!$B$7:$R$2292,11,0)</f>
        <v>11.715400000000001</v>
      </c>
      <c r="I26" s="66">
        <f t="shared" si="8"/>
        <v>4</v>
      </c>
      <c r="J26" s="65">
        <f>VLOOKUP($A26,'Return Data'!$B$7:$R$2292,12,0)</f>
        <v>10.2188</v>
      </c>
      <c r="K26" s="66">
        <f t="shared" si="9"/>
        <v>8</v>
      </c>
      <c r="L26" s="65">
        <f>VLOOKUP($A26,'Return Data'!$B$7:$R$2292,13,0)</f>
        <v>7.3085000000000004</v>
      </c>
      <c r="M26" s="66">
        <f t="shared" si="10"/>
        <v>6</v>
      </c>
      <c r="N26" s="65">
        <f>VLOOKUP($A26,'Return Data'!$B$7:$R$2292,17,0)</f>
        <v>3.6598000000000002</v>
      </c>
      <c r="O26" s="66">
        <f t="shared" si="11"/>
        <v>30</v>
      </c>
      <c r="P26" s="65">
        <f>VLOOKUP($A26,'Return Data'!$B$7:$R$2292,14,0)</f>
        <v>5.0772000000000004</v>
      </c>
      <c r="Q26" s="66">
        <f t="shared" si="12"/>
        <v>24</v>
      </c>
      <c r="R26" s="65">
        <f>VLOOKUP($A26,'Return Data'!$B$7:$R$2292,16,0)</f>
        <v>6.9429999999999996</v>
      </c>
      <c r="S26" s="67">
        <f t="shared" si="13"/>
        <v>26</v>
      </c>
    </row>
    <row r="27" spans="1:19" x14ac:dyDescent="0.3">
      <c r="A27" s="82" t="s">
        <v>1116</v>
      </c>
      <c r="B27" s="64">
        <f>VLOOKUP($A27,'Return Data'!$B$7:$R$2292,3,0)</f>
        <v>44531</v>
      </c>
      <c r="C27" s="65">
        <f>VLOOKUP($A27,'Return Data'!$B$7:$R$2292,4,0)</f>
        <v>108.3083</v>
      </c>
      <c r="D27" s="65">
        <f>VLOOKUP($A27,'Return Data'!$B$7:$R$2292,9,0)</f>
        <v>8.6148000000000007</v>
      </c>
      <c r="E27" s="66">
        <f t="shared" si="1"/>
        <v>14</v>
      </c>
      <c r="F27" s="65">
        <f>VLOOKUP($A27,'Return Data'!$B$7:$R$2292,10,0)</f>
        <v>5.1886999999999999</v>
      </c>
      <c r="G27" s="66">
        <f t="shared" si="2"/>
        <v>16</v>
      </c>
      <c r="H27" s="65">
        <f>VLOOKUP($A27,'Return Data'!$B$7:$R$2292,11,0)</f>
        <v>6.1797000000000004</v>
      </c>
      <c r="I27" s="66">
        <f t="shared" si="8"/>
        <v>16</v>
      </c>
      <c r="J27" s="65">
        <f>VLOOKUP($A27,'Return Data'!$B$7:$R$2292,12,0)</f>
        <v>8.6411999999999995</v>
      </c>
      <c r="K27" s="66">
        <f t="shared" si="9"/>
        <v>9</v>
      </c>
      <c r="L27" s="65">
        <f>VLOOKUP($A27,'Return Data'!$B$7:$R$2292,13,0)</f>
        <v>4.8825000000000003</v>
      </c>
      <c r="M27" s="66">
        <f t="shared" si="10"/>
        <v>15</v>
      </c>
      <c r="N27" s="65">
        <f>VLOOKUP($A27,'Return Data'!$B$7:$R$2292,17,0)</f>
        <v>8.6903000000000006</v>
      </c>
      <c r="O27" s="66">
        <f t="shared" si="11"/>
        <v>6</v>
      </c>
      <c r="P27" s="65">
        <f>VLOOKUP($A27,'Return Data'!$B$7:$R$2292,14,0)</f>
        <v>9.8008000000000006</v>
      </c>
      <c r="Q27" s="66">
        <f t="shared" si="12"/>
        <v>5</v>
      </c>
      <c r="R27" s="65">
        <f>VLOOKUP($A27,'Return Data'!$B$7:$R$2292,16,0)</f>
        <v>8.6001999999999992</v>
      </c>
      <c r="S27" s="67">
        <f t="shared" si="13"/>
        <v>12</v>
      </c>
    </row>
    <row r="28" spans="1:19" x14ac:dyDescent="0.3">
      <c r="A28" s="82" t="s">
        <v>1117</v>
      </c>
      <c r="B28" s="64">
        <f>VLOOKUP($A28,'Return Data'!$B$7:$R$2292,3,0)</f>
        <v>44531</v>
      </c>
      <c r="C28" s="65">
        <f>VLOOKUP($A28,'Return Data'!$B$7:$R$2292,4,0)</f>
        <v>50.030799999999999</v>
      </c>
      <c r="D28" s="65">
        <f>VLOOKUP($A28,'Return Data'!$B$7:$R$2292,9,0)</f>
        <v>9.5068000000000001</v>
      </c>
      <c r="E28" s="66">
        <f t="shared" si="1"/>
        <v>9</v>
      </c>
      <c r="F28" s="65">
        <f>VLOOKUP($A28,'Return Data'!$B$7:$R$2292,10,0)</f>
        <v>3.3035999999999999</v>
      </c>
      <c r="G28" s="66">
        <f t="shared" si="2"/>
        <v>30</v>
      </c>
      <c r="H28" s="65">
        <f>VLOOKUP($A28,'Return Data'!$B$7:$R$2292,11,0)</f>
        <v>4.3164999999999996</v>
      </c>
      <c r="I28" s="66">
        <f t="shared" si="8"/>
        <v>31</v>
      </c>
      <c r="J28" s="65">
        <f>VLOOKUP($A28,'Return Data'!$B$7:$R$2292,12,0)</f>
        <v>5.9382000000000001</v>
      </c>
      <c r="K28" s="66">
        <f t="shared" si="9"/>
        <v>29</v>
      </c>
      <c r="L28" s="65">
        <f>VLOOKUP($A28,'Return Data'!$B$7:$R$2292,13,0)</f>
        <v>3.7039</v>
      </c>
      <c r="M28" s="66">
        <f t="shared" si="10"/>
        <v>20</v>
      </c>
      <c r="N28" s="65">
        <f>VLOOKUP($A28,'Return Data'!$B$7:$R$2292,17,0)</f>
        <v>7.1212</v>
      </c>
      <c r="O28" s="66">
        <f t="shared" si="11"/>
        <v>19</v>
      </c>
      <c r="P28" s="65">
        <f>VLOOKUP($A28,'Return Data'!$B$7:$R$2292,14,0)</f>
        <v>8.9636999999999993</v>
      </c>
      <c r="Q28" s="66">
        <f t="shared" si="12"/>
        <v>12</v>
      </c>
      <c r="R28" s="65">
        <f>VLOOKUP($A28,'Return Data'!$B$7:$R$2292,16,0)</f>
        <v>8.5093999999999994</v>
      </c>
      <c r="S28" s="67">
        <f t="shared" si="13"/>
        <v>13</v>
      </c>
    </row>
    <row r="29" spans="1:19" x14ac:dyDescent="0.3">
      <c r="A29" s="82" t="s">
        <v>1120</v>
      </c>
      <c r="B29" s="64">
        <f>VLOOKUP($A29,'Return Data'!$B$7:$R$2292,3,0)</f>
        <v>44531</v>
      </c>
      <c r="C29" s="65">
        <f>VLOOKUP($A29,'Return Data'!$B$7:$R$2292,4,0)</f>
        <v>51.196399999999997</v>
      </c>
      <c r="D29" s="65">
        <f>VLOOKUP($A29,'Return Data'!$B$7:$R$2292,9,0)</f>
        <v>8.7171000000000003</v>
      </c>
      <c r="E29" s="66">
        <f t="shared" si="1"/>
        <v>13</v>
      </c>
      <c r="F29" s="65">
        <f>VLOOKUP($A29,'Return Data'!$B$7:$R$2292,10,0)</f>
        <v>4.4431000000000003</v>
      </c>
      <c r="G29" s="66">
        <f t="shared" si="2"/>
        <v>23</v>
      </c>
      <c r="H29" s="65">
        <f>VLOOKUP($A29,'Return Data'!$B$7:$R$2292,11,0)</f>
        <v>4.8600000000000003</v>
      </c>
      <c r="I29" s="66">
        <f t="shared" si="8"/>
        <v>26</v>
      </c>
      <c r="J29" s="65">
        <f>VLOOKUP($A29,'Return Data'!$B$7:$R$2292,12,0)</f>
        <v>6.0023999999999997</v>
      </c>
      <c r="K29" s="66">
        <f t="shared" si="9"/>
        <v>28</v>
      </c>
      <c r="L29" s="65">
        <f>VLOOKUP($A29,'Return Data'!$B$7:$R$2292,13,0)</f>
        <v>3.8401000000000001</v>
      </c>
      <c r="M29" s="66">
        <f t="shared" si="10"/>
        <v>19</v>
      </c>
      <c r="N29" s="65">
        <f>VLOOKUP($A29,'Return Data'!$B$7:$R$2292,17,0)</f>
        <v>6.6184000000000003</v>
      </c>
      <c r="O29" s="66">
        <f t="shared" si="11"/>
        <v>23</v>
      </c>
      <c r="P29" s="65">
        <f>VLOOKUP($A29,'Return Data'!$B$7:$R$2292,14,0)</f>
        <v>7.7888000000000002</v>
      </c>
      <c r="Q29" s="66">
        <f t="shared" si="12"/>
        <v>19</v>
      </c>
      <c r="R29" s="65">
        <f>VLOOKUP($A29,'Return Data'!$B$7:$R$2292,16,0)</f>
        <v>7.6742999999999997</v>
      </c>
      <c r="S29" s="67">
        <f t="shared" si="13"/>
        <v>21</v>
      </c>
    </row>
    <row r="30" spans="1:19" x14ac:dyDescent="0.3">
      <c r="A30" s="82" t="s">
        <v>1122</v>
      </c>
      <c r="B30" s="64">
        <f>VLOOKUP($A30,'Return Data'!$B$7:$R$2292,3,0)</f>
        <v>44531</v>
      </c>
      <c r="C30" s="65">
        <f>VLOOKUP($A30,'Return Data'!$B$7:$R$2292,4,0)</f>
        <v>38.081699999999998</v>
      </c>
      <c r="D30" s="65">
        <f>VLOOKUP($A30,'Return Data'!$B$7:$R$2292,9,0)</f>
        <v>10.030900000000001</v>
      </c>
      <c r="E30" s="66">
        <f t="shared" si="1"/>
        <v>7</v>
      </c>
      <c r="F30" s="65">
        <f>VLOOKUP($A30,'Return Data'!$B$7:$R$2292,10,0)</f>
        <v>4.2384000000000004</v>
      </c>
      <c r="G30" s="66">
        <f t="shared" si="2"/>
        <v>25</v>
      </c>
      <c r="H30" s="65">
        <f>VLOOKUP($A30,'Return Data'!$B$7:$R$2292,11,0)</f>
        <v>5.3472999999999997</v>
      </c>
      <c r="I30" s="66">
        <f t="shared" si="8"/>
        <v>22</v>
      </c>
      <c r="J30" s="65">
        <f>VLOOKUP($A30,'Return Data'!$B$7:$R$2292,12,0)</f>
        <v>6.7096999999999998</v>
      </c>
      <c r="K30" s="66">
        <f t="shared" si="9"/>
        <v>21</v>
      </c>
      <c r="L30" s="65">
        <f>VLOOKUP($A30,'Return Data'!$B$7:$R$2292,13,0)</f>
        <v>3.2860999999999998</v>
      </c>
      <c r="M30" s="66">
        <f t="shared" si="10"/>
        <v>27</v>
      </c>
      <c r="N30" s="65">
        <f>VLOOKUP($A30,'Return Data'!$B$7:$R$2292,17,0)</f>
        <v>6.3224</v>
      </c>
      <c r="O30" s="66">
        <f t="shared" si="11"/>
        <v>24</v>
      </c>
      <c r="P30" s="65">
        <f>VLOOKUP($A30,'Return Data'!$B$7:$R$2292,14,0)</f>
        <v>8.3657000000000004</v>
      </c>
      <c r="Q30" s="66">
        <f t="shared" si="12"/>
        <v>17</v>
      </c>
      <c r="R30" s="65">
        <f>VLOOKUP($A30,'Return Data'!$B$7:$R$2292,16,0)</f>
        <v>7.4775999999999998</v>
      </c>
      <c r="S30" s="67">
        <f t="shared" si="13"/>
        <v>23</v>
      </c>
    </row>
    <row r="31" spans="1:19" x14ac:dyDescent="0.3">
      <c r="A31" s="82" t="s">
        <v>1124</v>
      </c>
      <c r="B31" s="64">
        <f>VLOOKUP($A31,'Return Data'!$B$7:$R$2292,3,0)</f>
        <v>44531</v>
      </c>
      <c r="C31" s="65">
        <f>VLOOKUP($A31,'Return Data'!$B$7:$R$2292,4,0)</f>
        <v>33.266599999999997</v>
      </c>
      <c r="D31" s="65">
        <f>VLOOKUP($A31,'Return Data'!$B$7:$R$2292,9,0)</f>
        <v>8.7263000000000002</v>
      </c>
      <c r="E31" s="66">
        <f t="shared" si="1"/>
        <v>12</v>
      </c>
      <c r="F31" s="65">
        <f>VLOOKUP($A31,'Return Data'!$B$7:$R$2292,10,0)</f>
        <v>4.9420999999999999</v>
      </c>
      <c r="G31" s="66">
        <f t="shared" si="2"/>
        <v>18</v>
      </c>
      <c r="H31" s="65">
        <f>VLOOKUP($A31,'Return Data'!$B$7:$R$2292,11,0)</f>
        <v>5.1383999999999999</v>
      </c>
      <c r="I31" s="66">
        <f t="shared" si="8"/>
        <v>24</v>
      </c>
      <c r="J31" s="65">
        <f>VLOOKUP($A31,'Return Data'!$B$7:$R$2292,12,0)</f>
        <v>6.8441999999999998</v>
      </c>
      <c r="K31" s="66">
        <f t="shared" si="9"/>
        <v>20</v>
      </c>
      <c r="L31" s="65">
        <f>VLOOKUP($A31,'Return Data'!$B$7:$R$2292,13,0)</f>
        <v>4.0191999999999997</v>
      </c>
      <c r="M31" s="66">
        <f t="shared" si="10"/>
        <v>18</v>
      </c>
      <c r="N31" s="65">
        <f>VLOOKUP($A31,'Return Data'!$B$7:$R$2292,17,0)</f>
        <v>7.8311999999999999</v>
      </c>
      <c r="O31" s="66">
        <f t="shared" si="11"/>
        <v>13</v>
      </c>
      <c r="P31" s="65">
        <f>VLOOKUP($A31,'Return Data'!$B$7:$R$2292,14,0)</f>
        <v>9.4430999999999994</v>
      </c>
      <c r="Q31" s="66">
        <f t="shared" si="12"/>
        <v>7</v>
      </c>
      <c r="R31" s="65">
        <f>VLOOKUP($A31,'Return Data'!$B$7:$R$2292,16,0)</f>
        <v>8.6731999999999996</v>
      </c>
      <c r="S31" s="67">
        <f t="shared" si="13"/>
        <v>11</v>
      </c>
    </row>
    <row r="32" spans="1:19" x14ac:dyDescent="0.3">
      <c r="A32" s="82" t="s">
        <v>1125</v>
      </c>
      <c r="B32" s="64">
        <f>VLOOKUP($A32,'Return Data'!$B$7:$R$2292,3,0)</f>
        <v>44531</v>
      </c>
      <c r="C32" s="65">
        <f>VLOOKUP($A32,'Return Data'!$B$7:$R$2292,4,0)</f>
        <v>58.293999999999997</v>
      </c>
      <c r="D32" s="65">
        <f>VLOOKUP($A32,'Return Data'!$B$7:$R$2292,9,0)</f>
        <v>6.8823999999999996</v>
      </c>
      <c r="E32" s="66">
        <f t="shared" si="1"/>
        <v>21</v>
      </c>
      <c r="F32" s="65">
        <f>VLOOKUP($A32,'Return Data'!$B$7:$R$2292,10,0)</f>
        <v>2.9527000000000001</v>
      </c>
      <c r="G32" s="66">
        <f t="shared" si="2"/>
        <v>31</v>
      </c>
      <c r="H32" s="65">
        <f>VLOOKUP($A32,'Return Data'!$B$7:$R$2292,11,0)</f>
        <v>4.3756000000000004</v>
      </c>
      <c r="I32" s="66">
        <f t="shared" si="8"/>
        <v>30</v>
      </c>
      <c r="J32" s="65">
        <f>VLOOKUP($A32,'Return Data'!$B$7:$R$2292,12,0)</f>
        <v>5.9318</v>
      </c>
      <c r="K32" s="66">
        <f t="shared" si="9"/>
        <v>30</v>
      </c>
      <c r="L32" s="65">
        <f>VLOOKUP($A32,'Return Data'!$B$7:$R$2292,13,0)</f>
        <v>2.7383999999999999</v>
      </c>
      <c r="M32" s="66">
        <f t="shared" si="10"/>
        <v>29</v>
      </c>
      <c r="N32" s="65">
        <f>VLOOKUP($A32,'Return Data'!$B$7:$R$2292,17,0)</f>
        <v>7.1395999999999997</v>
      </c>
      <c r="O32" s="66">
        <f t="shared" si="11"/>
        <v>18</v>
      </c>
      <c r="P32" s="65">
        <f>VLOOKUP($A32,'Return Data'!$B$7:$R$2292,14,0)</f>
        <v>8.9641000000000002</v>
      </c>
      <c r="Q32" s="66">
        <f t="shared" si="12"/>
        <v>11</v>
      </c>
      <c r="R32" s="65">
        <f>VLOOKUP($A32,'Return Data'!$B$7:$R$2292,16,0)</f>
        <v>8.7432999999999996</v>
      </c>
      <c r="S32" s="67">
        <f t="shared" si="13"/>
        <v>9</v>
      </c>
    </row>
    <row r="33" spans="1:19" x14ac:dyDescent="0.3">
      <c r="A33" s="82" t="s">
        <v>1128</v>
      </c>
      <c r="B33" s="64">
        <f>VLOOKUP($A33,'Return Data'!$B$7:$R$2292,3,0)</f>
        <v>44531</v>
      </c>
      <c r="C33" s="65">
        <f>VLOOKUP($A33,'Return Data'!$B$7:$R$2292,4,0)</f>
        <v>55.976199999999999</v>
      </c>
      <c r="D33" s="65">
        <f>VLOOKUP($A33,'Return Data'!$B$7:$R$2292,9,0)</f>
        <v>9.6217000000000006</v>
      </c>
      <c r="E33" s="66">
        <f t="shared" si="1"/>
        <v>8</v>
      </c>
      <c r="F33" s="65">
        <f>VLOOKUP($A33,'Return Data'!$B$7:$R$2292,10,0)</f>
        <v>4.0701000000000001</v>
      </c>
      <c r="G33" s="66">
        <f t="shared" si="2"/>
        <v>26</v>
      </c>
      <c r="H33" s="65">
        <f>VLOOKUP($A33,'Return Data'!$B$7:$R$2292,11,0)</f>
        <v>5.7363999999999997</v>
      </c>
      <c r="I33" s="66">
        <f t="shared" si="8"/>
        <v>19</v>
      </c>
      <c r="J33" s="65">
        <f>VLOOKUP($A33,'Return Data'!$B$7:$R$2292,12,0)</f>
        <v>5.9218000000000002</v>
      </c>
      <c r="K33" s="66">
        <f t="shared" si="9"/>
        <v>31</v>
      </c>
      <c r="L33" s="65">
        <f>VLOOKUP($A33,'Return Data'!$B$7:$R$2292,13,0)</f>
        <v>3.2936999999999999</v>
      </c>
      <c r="M33" s="66">
        <f t="shared" si="10"/>
        <v>26</v>
      </c>
      <c r="N33" s="65">
        <f>VLOOKUP($A33,'Return Data'!$B$7:$R$2292,17,0)</f>
        <v>6.7725</v>
      </c>
      <c r="O33" s="66">
        <f t="shared" si="11"/>
        <v>22</v>
      </c>
      <c r="P33" s="65">
        <f>VLOOKUP($A33,'Return Data'!$B$7:$R$2292,14,0)</f>
        <v>2.7501000000000002</v>
      </c>
      <c r="Q33" s="66">
        <f t="shared" si="12"/>
        <v>28</v>
      </c>
      <c r="R33" s="65">
        <f>VLOOKUP($A33,'Return Data'!$B$7:$R$2292,16,0)</f>
        <v>5.6817000000000002</v>
      </c>
      <c r="S33" s="67">
        <f t="shared" si="13"/>
        <v>30</v>
      </c>
    </row>
    <row r="34" spans="1:19" x14ac:dyDescent="0.3">
      <c r="A34" s="82" t="s">
        <v>1129</v>
      </c>
      <c r="B34" s="64">
        <f>VLOOKUP($A34,'Return Data'!$B$7:$R$2292,3,0)</f>
        <v>44531</v>
      </c>
      <c r="C34" s="65">
        <f>VLOOKUP($A34,'Return Data'!$B$7:$R$2292,4,0)</f>
        <v>68.002499999999998</v>
      </c>
      <c r="D34" s="65">
        <f>VLOOKUP($A34,'Return Data'!$B$7:$R$2292,9,0)</f>
        <v>11.7964</v>
      </c>
      <c r="E34" s="66">
        <f t="shared" si="1"/>
        <v>3</v>
      </c>
      <c r="F34" s="65">
        <f>VLOOKUP($A34,'Return Data'!$B$7:$R$2292,10,0)</f>
        <v>5.8830999999999998</v>
      </c>
      <c r="G34" s="66">
        <f t="shared" si="2"/>
        <v>10</v>
      </c>
      <c r="H34" s="65">
        <f>VLOOKUP($A34,'Return Data'!$B$7:$R$2292,11,0)</f>
        <v>7.2788000000000004</v>
      </c>
      <c r="I34" s="66">
        <f t="shared" si="8"/>
        <v>9</v>
      </c>
      <c r="J34" s="65">
        <f>VLOOKUP($A34,'Return Data'!$B$7:$R$2292,12,0)</f>
        <v>7.6069000000000004</v>
      </c>
      <c r="K34" s="66">
        <f t="shared" si="9"/>
        <v>14</v>
      </c>
      <c r="L34" s="65">
        <f>VLOOKUP($A34,'Return Data'!$B$7:$R$2292,13,0)</f>
        <v>4.8907999999999996</v>
      </c>
      <c r="M34" s="66">
        <f t="shared" si="10"/>
        <v>13</v>
      </c>
      <c r="N34" s="65">
        <f>VLOOKUP($A34,'Return Data'!$B$7:$R$2292,17,0)</f>
        <v>8.6849000000000007</v>
      </c>
      <c r="O34" s="66">
        <f t="shared" si="11"/>
        <v>7</v>
      </c>
      <c r="P34" s="65">
        <f>VLOOKUP($A34,'Return Data'!$B$7:$R$2292,14,0)</f>
        <v>9.9245999999999999</v>
      </c>
      <c r="Q34" s="66">
        <f t="shared" si="12"/>
        <v>3</v>
      </c>
      <c r="R34" s="65">
        <f>VLOOKUP($A34,'Return Data'!$B$7:$R$2292,16,0)</f>
        <v>8.3272999999999993</v>
      </c>
      <c r="S34" s="67">
        <f t="shared" si="13"/>
        <v>18</v>
      </c>
    </row>
    <row r="35" spans="1:19" x14ac:dyDescent="0.3">
      <c r="A35" s="82" t="s">
        <v>1131</v>
      </c>
      <c r="B35" s="64">
        <f>VLOOKUP($A35,'Return Data'!$B$7:$R$2292,3,0)</f>
        <v>44531</v>
      </c>
      <c r="C35" s="65">
        <f>VLOOKUP($A35,'Return Data'!$B$7:$R$2292,4,0)</f>
        <v>60.740600000000001</v>
      </c>
      <c r="D35" s="65">
        <f>VLOOKUP($A35,'Return Data'!$B$7:$R$2292,9,0)</f>
        <v>4.3419999999999996</v>
      </c>
      <c r="E35" s="66">
        <f t="shared" si="1"/>
        <v>31</v>
      </c>
      <c r="F35" s="65">
        <f>VLOOKUP($A35,'Return Data'!$B$7:$R$2292,10,0)</f>
        <v>1.3723000000000001</v>
      </c>
      <c r="G35" s="66">
        <f t="shared" si="2"/>
        <v>34</v>
      </c>
      <c r="H35" s="65">
        <f>VLOOKUP($A35,'Return Data'!$B$7:$R$2292,11,0)</f>
        <v>2.2025000000000001</v>
      </c>
      <c r="I35" s="66">
        <f t="shared" si="8"/>
        <v>34</v>
      </c>
      <c r="J35" s="65">
        <f>VLOOKUP($A35,'Return Data'!$B$7:$R$2292,12,0)</f>
        <v>3.7856000000000001</v>
      </c>
      <c r="K35" s="66">
        <f t="shared" si="9"/>
        <v>34</v>
      </c>
      <c r="L35" s="65">
        <f>VLOOKUP($A35,'Return Data'!$B$7:$R$2292,13,0)</f>
        <v>1.976</v>
      </c>
      <c r="M35" s="66">
        <f t="shared" si="10"/>
        <v>31</v>
      </c>
      <c r="N35" s="65">
        <f>VLOOKUP($A35,'Return Data'!$B$7:$R$2292,17,0)</f>
        <v>5.5766999999999998</v>
      </c>
      <c r="O35" s="66">
        <f t="shared" si="11"/>
        <v>26</v>
      </c>
      <c r="P35" s="65">
        <f>VLOOKUP($A35,'Return Data'!$B$7:$R$2292,14,0)</f>
        <v>7.5892999999999997</v>
      </c>
      <c r="Q35" s="66">
        <f t="shared" si="12"/>
        <v>20</v>
      </c>
      <c r="R35" s="65">
        <f>VLOOKUP($A35,'Return Data'!$B$7:$R$2292,16,0)</f>
        <v>7.3548999999999998</v>
      </c>
      <c r="S35" s="67">
        <f t="shared" si="13"/>
        <v>24</v>
      </c>
    </row>
    <row r="36" spans="1:19" x14ac:dyDescent="0.3">
      <c r="A36" s="82" t="s">
        <v>1133</v>
      </c>
      <c r="B36" s="64">
        <f>VLOOKUP($A36,'Return Data'!$B$7:$R$2292,3,0)</f>
        <v>44531</v>
      </c>
      <c r="C36" s="65">
        <f>VLOOKUP($A36,'Return Data'!$B$7:$R$2292,4,0)</f>
        <v>78.486199999999997</v>
      </c>
      <c r="D36" s="65">
        <f>VLOOKUP($A36,'Return Data'!$B$7:$R$2292,9,0)</f>
        <v>5.7470999999999997</v>
      </c>
      <c r="E36" s="66">
        <f t="shared" si="1"/>
        <v>28</v>
      </c>
      <c r="F36" s="65">
        <f>VLOOKUP($A36,'Return Data'!$B$7:$R$2292,10,0)</f>
        <v>5.0458999999999996</v>
      </c>
      <c r="G36" s="66">
        <f t="shared" si="2"/>
        <v>17</v>
      </c>
      <c r="H36" s="65">
        <f>VLOOKUP($A36,'Return Data'!$B$7:$R$2292,11,0)</f>
        <v>5.2328000000000001</v>
      </c>
      <c r="I36" s="66">
        <f t="shared" si="8"/>
        <v>23</v>
      </c>
      <c r="J36" s="65">
        <f>VLOOKUP($A36,'Return Data'!$B$7:$R$2292,12,0)</f>
        <v>7.0286999999999997</v>
      </c>
      <c r="K36" s="66">
        <f t="shared" si="9"/>
        <v>18</v>
      </c>
      <c r="L36" s="65">
        <f>VLOOKUP($A36,'Return Data'!$B$7:$R$2292,13,0)</f>
        <v>3.3012000000000001</v>
      </c>
      <c r="M36" s="66">
        <f t="shared" si="10"/>
        <v>25</v>
      </c>
      <c r="N36" s="65">
        <f>VLOOKUP($A36,'Return Data'!$B$7:$R$2292,17,0)</f>
        <v>7.1612</v>
      </c>
      <c r="O36" s="66">
        <f t="shared" si="11"/>
        <v>16</v>
      </c>
      <c r="P36" s="65">
        <f>VLOOKUP($A36,'Return Data'!$B$7:$R$2292,14,0)</f>
        <v>9.4697999999999993</v>
      </c>
      <c r="Q36" s="66">
        <f t="shared" si="12"/>
        <v>6</v>
      </c>
      <c r="R36" s="65">
        <f>VLOOKUP($A36,'Return Data'!$B$7:$R$2292,16,0)</f>
        <v>8.5088000000000008</v>
      </c>
      <c r="S36" s="67">
        <f t="shared" si="13"/>
        <v>14</v>
      </c>
    </row>
    <row r="37" spans="1:19" x14ac:dyDescent="0.3">
      <c r="A37" s="82" t="s">
        <v>1134</v>
      </c>
      <c r="B37" s="64">
        <f>VLOOKUP($A37,'Return Data'!$B$7:$R$2292,3,0)</f>
        <v>44531</v>
      </c>
      <c r="C37" s="65">
        <f>VLOOKUP($A37,'Return Data'!$B$7:$R$2292,4,0)</f>
        <v>59.799500000000002</v>
      </c>
      <c r="D37" s="65">
        <f>VLOOKUP($A37,'Return Data'!$B$7:$R$2292,9,0)</f>
        <v>6.8851000000000004</v>
      </c>
      <c r="E37" s="66">
        <f t="shared" si="1"/>
        <v>20</v>
      </c>
      <c r="F37" s="65">
        <f>VLOOKUP($A37,'Return Data'!$B$7:$R$2292,10,0)</f>
        <v>3.9352</v>
      </c>
      <c r="G37" s="66">
        <f t="shared" si="2"/>
        <v>27</v>
      </c>
      <c r="H37" s="65">
        <f>VLOOKUP($A37,'Return Data'!$B$7:$R$2292,11,0)</f>
        <v>5.4534000000000002</v>
      </c>
      <c r="I37" s="66">
        <f t="shared" si="8"/>
        <v>21</v>
      </c>
      <c r="J37" s="65">
        <f>VLOOKUP($A37,'Return Data'!$B$7:$R$2292,12,0)</f>
        <v>6.5468999999999999</v>
      </c>
      <c r="K37" s="66">
        <f t="shared" si="9"/>
        <v>24</v>
      </c>
      <c r="L37" s="65">
        <f>VLOOKUP($A37,'Return Data'!$B$7:$R$2292,13,0)</f>
        <v>4.6703000000000001</v>
      </c>
      <c r="M37" s="66">
        <f t="shared" si="10"/>
        <v>16</v>
      </c>
      <c r="N37" s="65">
        <f>VLOOKUP($A37,'Return Data'!$B$7:$R$2292,17,0)</f>
        <v>8.9847999999999999</v>
      </c>
      <c r="O37" s="66">
        <f t="shared" si="11"/>
        <v>3</v>
      </c>
      <c r="P37" s="65">
        <f>VLOOKUP($A37,'Return Data'!$B$7:$R$2292,14,0)</f>
        <v>9.9856999999999996</v>
      </c>
      <c r="Q37" s="66">
        <f t="shared" si="12"/>
        <v>2</v>
      </c>
      <c r="R37" s="65">
        <f>VLOOKUP($A37,'Return Data'!$B$7:$R$2292,16,0)</f>
        <v>8.7074999999999996</v>
      </c>
      <c r="S37" s="67">
        <f t="shared" si="13"/>
        <v>10</v>
      </c>
    </row>
    <row r="38" spans="1:19" x14ac:dyDescent="0.3">
      <c r="A38" s="82" t="s">
        <v>1136</v>
      </c>
      <c r="B38" s="64">
        <f>VLOOKUP($A38,'Return Data'!$B$7:$R$2292,3,0)</f>
        <v>44531</v>
      </c>
      <c r="C38" s="65">
        <f>VLOOKUP($A38,'Return Data'!$B$7:$R$2292,4,0)</f>
        <v>72.026399999999995</v>
      </c>
      <c r="D38" s="65">
        <f>VLOOKUP($A38,'Return Data'!$B$7:$R$2292,9,0)</f>
        <v>7.6337999999999999</v>
      </c>
      <c r="E38" s="66">
        <f t="shared" si="1"/>
        <v>16</v>
      </c>
      <c r="F38" s="65">
        <f>VLOOKUP($A38,'Return Data'!$B$7:$R$2292,10,0)</f>
        <v>4.4970999999999997</v>
      </c>
      <c r="G38" s="66">
        <f t="shared" si="2"/>
        <v>22</v>
      </c>
      <c r="H38" s="65">
        <f>VLOOKUP($A38,'Return Data'!$B$7:$R$2292,11,0)</f>
        <v>4.4980000000000002</v>
      </c>
      <c r="I38" s="66">
        <f t="shared" si="8"/>
        <v>28</v>
      </c>
      <c r="J38" s="65">
        <f>VLOOKUP($A38,'Return Data'!$B$7:$R$2292,12,0)</f>
        <v>6.4701000000000004</v>
      </c>
      <c r="K38" s="66">
        <f t="shared" si="9"/>
        <v>25</v>
      </c>
      <c r="L38" s="65">
        <f>VLOOKUP($A38,'Return Data'!$B$7:$R$2292,13,0)</f>
        <v>3.3302999999999998</v>
      </c>
      <c r="M38" s="66">
        <f t="shared" si="10"/>
        <v>24</v>
      </c>
      <c r="N38" s="65">
        <f>VLOOKUP($A38,'Return Data'!$B$7:$R$2292,17,0)</f>
        <v>7.7786</v>
      </c>
      <c r="O38" s="66">
        <f t="shared" si="11"/>
        <v>14</v>
      </c>
      <c r="P38" s="65">
        <f>VLOOKUP($A38,'Return Data'!$B$7:$R$2292,14,0)</f>
        <v>8.8591999999999995</v>
      </c>
      <c r="Q38" s="66">
        <f t="shared" si="12"/>
        <v>13</v>
      </c>
      <c r="R38" s="65">
        <f>VLOOKUP($A38,'Return Data'!$B$7:$R$2292,16,0)</f>
        <v>8.4741</v>
      </c>
      <c r="S38" s="67">
        <f t="shared" si="13"/>
        <v>15</v>
      </c>
    </row>
    <row r="39" spans="1:19" x14ac:dyDescent="0.3">
      <c r="A39" s="82" t="s">
        <v>1138</v>
      </c>
      <c r="B39" s="64">
        <f>VLOOKUP($A39,'Return Data'!$B$7:$R$2292,3,0)</f>
        <v>44531</v>
      </c>
      <c r="C39" s="65">
        <f>VLOOKUP($A39,'Return Data'!$B$7:$R$2292,4,0)</f>
        <v>1.8380000000000001</v>
      </c>
      <c r="D39" s="65">
        <f>VLOOKUP($A39,'Return Data'!$B$7:$R$2292,9,0)</f>
        <v>10.5495</v>
      </c>
      <c r="E39" s="66">
        <f t="shared" si="1"/>
        <v>5</v>
      </c>
      <c r="F39" s="65">
        <f>VLOOKUP($A39,'Return Data'!$B$7:$R$2292,10,0)</f>
        <v>10.732699999999999</v>
      </c>
      <c r="G39" s="66">
        <f t="shared" si="2"/>
        <v>7</v>
      </c>
      <c r="H39" s="65">
        <f>VLOOKUP($A39,'Return Data'!$B$7:$R$2292,11,0)</f>
        <v>11.027900000000001</v>
      </c>
      <c r="I39" s="66">
        <f t="shared" si="8"/>
        <v>7</v>
      </c>
      <c r="J39" s="65">
        <f>VLOOKUP($A39,'Return Data'!$B$7:$R$2292,12,0)</f>
        <v>11.3421</v>
      </c>
      <c r="K39" s="66">
        <f t="shared" si="9"/>
        <v>5</v>
      </c>
      <c r="L39" s="65">
        <f>VLOOKUP($A39,'Return Data'!$B$7:$R$2292,13,0)</f>
        <v>-15.7499</v>
      </c>
      <c r="M39" s="66">
        <f t="shared" si="10"/>
        <v>32</v>
      </c>
      <c r="N39" s="65"/>
      <c r="O39" s="66"/>
      <c r="P39" s="65"/>
      <c r="Q39" s="66"/>
      <c r="R39" s="65">
        <f>VLOOKUP($A39,'Return Data'!$B$7:$R$2292,16,0)</f>
        <v>-5.6307</v>
      </c>
      <c r="S39" s="67">
        <f t="shared" si="13"/>
        <v>33</v>
      </c>
    </row>
    <row r="40" spans="1:19" x14ac:dyDescent="0.3">
      <c r="A40" s="82" t="s">
        <v>1140</v>
      </c>
      <c r="B40" s="64">
        <f>VLOOKUP($A40,'Return Data'!$B$7:$R$2292,3,0)</f>
        <v>44531</v>
      </c>
      <c r="C40" s="65">
        <f>VLOOKUP($A40,'Return Data'!$B$7:$R$2292,4,0)</f>
        <v>59.747199999999999</v>
      </c>
      <c r="D40" s="65">
        <f>VLOOKUP($A40,'Return Data'!$B$7:$R$2292,9,0)</f>
        <v>2.6120999999999999</v>
      </c>
      <c r="E40" s="66">
        <f t="shared" si="1"/>
        <v>33</v>
      </c>
      <c r="F40" s="65">
        <f>VLOOKUP($A40,'Return Data'!$B$7:$R$2292,10,0)</f>
        <v>33.021599999999999</v>
      </c>
      <c r="G40" s="66">
        <f t="shared" si="2"/>
        <v>2</v>
      </c>
      <c r="H40" s="65">
        <f>VLOOKUP($A40,'Return Data'!$B$7:$R$2292,11,0)</f>
        <v>18.763100000000001</v>
      </c>
      <c r="I40" s="66">
        <f t="shared" si="8"/>
        <v>3</v>
      </c>
      <c r="J40" s="65">
        <f>VLOOKUP($A40,'Return Data'!$B$7:$R$2292,12,0)</f>
        <v>14.594799999999999</v>
      </c>
      <c r="K40" s="66">
        <f t="shared" si="9"/>
        <v>4</v>
      </c>
      <c r="L40" s="65">
        <f>VLOOKUP($A40,'Return Data'!$B$7:$R$2292,13,0)</f>
        <v>10.3901</v>
      </c>
      <c r="M40" s="66">
        <f t="shared" si="10"/>
        <v>4</v>
      </c>
      <c r="N40" s="65">
        <f>VLOOKUP($A40,'Return Data'!$B$7:$R$2292,17,0)</f>
        <v>5.8186</v>
      </c>
      <c r="O40" s="66">
        <f t="shared" si="11"/>
        <v>25</v>
      </c>
      <c r="P40" s="65">
        <f>VLOOKUP($A40,'Return Data'!$B$7:$R$2292,14,0)</f>
        <v>2.4701</v>
      </c>
      <c r="Q40" s="66">
        <f t="shared" si="12"/>
        <v>29</v>
      </c>
      <c r="R40" s="65">
        <f>VLOOKUP($A40,'Return Data'!$B$7:$R$2292,16,0)</f>
        <v>6.4702000000000002</v>
      </c>
      <c r="S40" s="67">
        <f t="shared" si="13"/>
        <v>28</v>
      </c>
    </row>
    <row r="41" spans="1:19" x14ac:dyDescent="0.3">
      <c r="A41" s="82" t="s">
        <v>1004</v>
      </c>
      <c r="B41" s="64">
        <f>VLOOKUP($A41,'Return Data'!$B$7:$R$2292,3,0)</f>
        <v>44531</v>
      </c>
      <c r="C41" s="65">
        <f>VLOOKUP($A41,'Return Data'!$B$7:$R$2292,4,0)</f>
        <v>78.265699999999995</v>
      </c>
      <c r="D41" s="65">
        <f>VLOOKUP($A41,'Return Data'!$B$7:$R$2292,9,0)</f>
        <v>17.1006</v>
      </c>
      <c r="E41" s="66">
        <f t="shared" si="1"/>
        <v>2</v>
      </c>
      <c r="F41" s="65">
        <f>VLOOKUP($A41,'Return Data'!$B$7:$R$2292,10,0)</f>
        <v>6.6449999999999996</v>
      </c>
      <c r="G41" s="66">
        <f t="shared" si="2"/>
        <v>9</v>
      </c>
      <c r="H41" s="65">
        <f>VLOOKUP($A41,'Return Data'!$B$7:$R$2292,11,0)</f>
        <v>4.4715999999999996</v>
      </c>
      <c r="I41" s="66">
        <f t="shared" si="8"/>
        <v>29</v>
      </c>
      <c r="J41" s="65">
        <f>VLOOKUP($A41,'Return Data'!$B$7:$R$2292,12,0)</f>
        <v>6.6021000000000001</v>
      </c>
      <c r="K41" s="66">
        <f t="shared" si="9"/>
        <v>22</v>
      </c>
      <c r="L41" s="65">
        <f>VLOOKUP($A41,'Return Data'!$B$7:$R$2292,13,0)</f>
        <v>2.0255999999999998</v>
      </c>
      <c r="M41" s="66">
        <f t="shared" si="10"/>
        <v>30</v>
      </c>
      <c r="N41" s="65">
        <f>VLOOKUP($A41,'Return Data'!$B$7:$R$2292,17,0)</f>
        <v>6.8605999999999998</v>
      </c>
      <c r="O41" s="66">
        <f t="shared" si="11"/>
        <v>21</v>
      </c>
      <c r="P41" s="65">
        <f>VLOOKUP($A41,'Return Data'!$B$7:$R$2292,14,0)</f>
        <v>9.3071999999999999</v>
      </c>
      <c r="Q41" s="66">
        <f t="shared" si="12"/>
        <v>8</v>
      </c>
      <c r="R41" s="65">
        <f>VLOOKUP($A41,'Return Data'!$B$7:$R$2292,16,0)</f>
        <v>8.9512</v>
      </c>
      <c r="S41" s="67">
        <f t="shared" si="13"/>
        <v>7</v>
      </c>
    </row>
    <row r="42" spans="1:19" x14ac:dyDescent="0.3">
      <c r="A42" s="82" t="s">
        <v>1006</v>
      </c>
      <c r="B42" s="64">
        <f>VLOOKUP($A42,'Return Data'!$B$7:$R$2292,3,0)</f>
        <v>44531</v>
      </c>
      <c r="C42" s="65">
        <f>VLOOKUP($A42,'Return Data'!$B$7:$R$2292,4,0)</f>
        <v>14.363300000000001</v>
      </c>
      <c r="D42" s="65">
        <f>VLOOKUP($A42,'Return Data'!$B$7:$R$2292,9,0)</f>
        <v>27.8035</v>
      </c>
      <c r="E42" s="66">
        <f t="shared" si="1"/>
        <v>1</v>
      </c>
      <c r="F42" s="65">
        <f>VLOOKUP($A42,'Return Data'!$B$7:$R$2292,10,0)</f>
        <v>12.138199999999999</v>
      </c>
      <c r="G42" s="66">
        <f t="shared" si="2"/>
        <v>4</v>
      </c>
      <c r="H42" s="65">
        <f>VLOOKUP($A42,'Return Data'!$B$7:$R$2292,11,0)</f>
        <v>6.5724</v>
      </c>
      <c r="I42" s="66">
        <f t="shared" si="8"/>
        <v>12</v>
      </c>
      <c r="J42" s="65">
        <f>VLOOKUP($A42,'Return Data'!$B$7:$R$2292,12,0)</f>
        <v>6.9081999999999999</v>
      </c>
      <c r="K42" s="66">
        <f t="shared" si="9"/>
        <v>19</v>
      </c>
      <c r="L42" s="65">
        <f>VLOOKUP($A42,'Return Data'!$B$7:$R$2292,13,0)</f>
        <v>3.5520999999999998</v>
      </c>
      <c r="M42" s="66">
        <f t="shared" si="10"/>
        <v>22</v>
      </c>
      <c r="N42" s="65">
        <f>VLOOKUP($A42,'Return Data'!$B$7:$R$2292,17,0)</f>
        <v>8.2805</v>
      </c>
      <c r="O42" s="66">
        <f t="shared" si="11"/>
        <v>11</v>
      </c>
      <c r="P42" s="65">
        <f>VLOOKUP($A42,'Return Data'!$B$7:$R$2292,14,0)</f>
        <v>10.714399999999999</v>
      </c>
      <c r="Q42" s="66">
        <f t="shared" si="12"/>
        <v>1</v>
      </c>
      <c r="R42" s="65">
        <f>VLOOKUP($A42,'Return Data'!$B$7:$R$2292,16,0)</f>
        <v>11.2089</v>
      </c>
      <c r="S42" s="67">
        <f t="shared" si="13"/>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7.9763794117647047</v>
      </c>
      <c r="E44" s="88"/>
      <c r="F44" s="89">
        <f>AVERAGE(F8:F42)</f>
        <v>27.745158823529415</v>
      </c>
      <c r="G44" s="88"/>
      <c r="H44" s="89">
        <f>AVERAGE(H8:H42)</f>
        <v>17.84724117647059</v>
      </c>
      <c r="I44" s="88"/>
      <c r="J44" s="89">
        <f>AVERAGE(J8:J42)</f>
        <v>15.097282352941178</v>
      </c>
      <c r="K44" s="88"/>
      <c r="L44" s="89">
        <f>AVERAGE(L8:L42)</f>
        <v>8.8355823529411772</v>
      </c>
      <c r="M44" s="88"/>
      <c r="N44" s="89">
        <f>AVERAGE(N8:N42)</f>
        <v>7.5892967741935484</v>
      </c>
      <c r="O44" s="88"/>
      <c r="P44" s="89">
        <f>AVERAGE(P8:P42)</f>
        <v>7.2020100000000005</v>
      </c>
      <c r="Q44" s="88"/>
      <c r="R44" s="89">
        <f>AVERAGE(R8:R42)</f>
        <v>6.6435285714285719</v>
      </c>
      <c r="S44" s="90"/>
    </row>
    <row r="45" spans="1:19" x14ac:dyDescent="0.3">
      <c r="A45" s="87" t="s">
        <v>28</v>
      </c>
      <c r="B45" s="88"/>
      <c r="C45" s="88"/>
      <c r="D45" s="89">
        <f>MIN(D8:D42)</f>
        <v>-7.0984999999999996</v>
      </c>
      <c r="E45" s="88"/>
      <c r="F45" s="89">
        <f>MIN(F8:F42)</f>
        <v>1.3723000000000001</v>
      </c>
      <c r="G45" s="88"/>
      <c r="H45" s="89">
        <f>MIN(H8:H42)</f>
        <v>2.2025000000000001</v>
      </c>
      <c r="I45" s="88"/>
      <c r="J45" s="89">
        <f>MIN(J8:J42)</f>
        <v>3.7856000000000001</v>
      </c>
      <c r="K45" s="88"/>
      <c r="L45" s="89">
        <f>MIN(L8:L42)</f>
        <v>-16.370100000000001</v>
      </c>
      <c r="M45" s="88"/>
      <c r="N45" s="89">
        <f>MIN(N8:N42)</f>
        <v>-4.6238000000000001</v>
      </c>
      <c r="O45" s="88"/>
      <c r="P45" s="89">
        <f>MIN(P8:P42)</f>
        <v>-3.7806000000000002</v>
      </c>
      <c r="Q45" s="88"/>
      <c r="R45" s="89">
        <f>MIN(R8:R42)</f>
        <v>-12.6723</v>
      </c>
      <c r="S45" s="90"/>
    </row>
    <row r="46" spans="1:19" ht="15" thickBot="1" x14ac:dyDescent="0.35">
      <c r="A46" s="91" t="s">
        <v>29</v>
      </c>
      <c r="B46" s="92"/>
      <c r="C46" s="92"/>
      <c r="D46" s="93">
        <f>MAX(D8:D42)</f>
        <v>27.8035</v>
      </c>
      <c r="E46" s="92"/>
      <c r="F46" s="93">
        <f>MAX(F8:F42)</f>
        <v>725.36</v>
      </c>
      <c r="G46" s="92"/>
      <c r="H46" s="93">
        <f>MAX(H8:H42)</f>
        <v>360.69819999999999</v>
      </c>
      <c r="I46" s="92"/>
      <c r="J46" s="93">
        <f>MAX(J8:J42)</f>
        <v>240.0282</v>
      </c>
      <c r="K46" s="92"/>
      <c r="L46" s="93">
        <f>MAX(L8:L42)</f>
        <v>180.8432</v>
      </c>
      <c r="M46" s="92"/>
      <c r="N46" s="93">
        <f>MAX(N8:N42)</f>
        <v>29.671299999999999</v>
      </c>
      <c r="O46" s="92"/>
      <c r="P46" s="93">
        <f>MAX(P8:P42)</f>
        <v>10.714399999999999</v>
      </c>
      <c r="Q46" s="92"/>
      <c r="R46" s="93">
        <f>MAX(R8:R42)</f>
        <v>23.457100000000001</v>
      </c>
      <c r="S46" s="94"/>
    </row>
    <row r="47" spans="1:19" x14ac:dyDescent="0.3">
      <c r="A47" s="112" t="s">
        <v>433</v>
      </c>
    </row>
    <row r="48" spans="1:19" x14ac:dyDescent="0.3">
      <c r="A48" s="14" t="s">
        <v>340</v>
      </c>
    </row>
  </sheetData>
  <sheetProtection algorithmName="SHA-512" hashValue="DyONX7i4U7GUNSeXMFJbuY1cc+T9s7LsJYS3P86pXPpSIK9IBhbaUT8iQZrDRNDtQulhIoSbiPuDzXmJJyb0kA==" saltValue="9XpJuPshleVv//R1Y/gL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C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1068</v>
      </c>
      <c r="B8" s="64">
        <f>VLOOKUP($A8,'Return Data'!$B$7:$R$2292,3,0)</f>
        <v>44531</v>
      </c>
      <c r="C8" s="65">
        <f>VLOOKUP($A8,'Return Data'!$B$7:$R$2292,4,0)</f>
        <v>25.184699999999999</v>
      </c>
      <c r="D8" s="65">
        <f>VLOOKUP($A8,'Return Data'!$B$7:$R$2292,9,0)</f>
        <v>6.0444000000000004</v>
      </c>
      <c r="E8" s="66">
        <f>RANK(D8,D$8:D$42,0)</f>
        <v>24</v>
      </c>
      <c r="F8" s="65">
        <f>VLOOKUP($A8,'Return Data'!$B$7:$R$2292,10,0)</f>
        <v>4.6757</v>
      </c>
      <c r="G8" s="66">
        <f>RANK(F8,F$8:F$42,0)</f>
        <v>12</v>
      </c>
      <c r="H8" s="65">
        <f>VLOOKUP($A8,'Return Data'!$B$7:$R$2292,11,0)</f>
        <v>5.3693</v>
      </c>
      <c r="I8" s="66">
        <f>RANK(H8,H$8:H$42,0)</f>
        <v>17</v>
      </c>
      <c r="J8" s="65">
        <f>VLOOKUP($A8,'Return Data'!$B$7:$R$2292,12,0)</f>
        <v>6.8739999999999997</v>
      </c>
      <c r="K8" s="66">
        <f>RANK(J8,J$8:J$42,0)</f>
        <v>14</v>
      </c>
      <c r="L8" s="65">
        <f>VLOOKUP($A8,'Return Data'!$B$7:$R$2292,13,0)</f>
        <v>7.5404999999999998</v>
      </c>
      <c r="M8" s="66">
        <f>RANK(L8,L$8:L$42,0)</f>
        <v>5</v>
      </c>
      <c r="N8" s="65">
        <f>VLOOKUP($A8,'Return Data'!$B$7:$R$2292,17,0)</f>
        <v>7.6512000000000002</v>
      </c>
      <c r="O8" s="66">
        <f>RANK(N8,N$8:N$42,0)</f>
        <v>9</v>
      </c>
      <c r="P8" s="65">
        <f>VLOOKUP($A8,'Return Data'!$B$7:$R$2292,14,0)</f>
        <v>3.7035</v>
      </c>
      <c r="Q8" s="66">
        <f>RANK(P8,P$8:P$42,0)</f>
        <v>25</v>
      </c>
      <c r="R8" s="65">
        <f>VLOOKUP($A8,'Return Data'!$B$7:$R$2292,16,0)</f>
        <v>7.5464000000000002</v>
      </c>
      <c r="S8" s="67">
        <f t="shared" ref="S8:S41" si="0">RANK(R8,R$8:R$42,0)</f>
        <v>23</v>
      </c>
    </row>
    <row r="9" spans="1:19" x14ac:dyDescent="0.3">
      <c r="A9" s="82" t="s">
        <v>1070</v>
      </c>
      <c r="B9" s="64">
        <f>VLOOKUP($A9,'Return Data'!$B$7:$R$2292,3,0)</f>
        <v>44531</v>
      </c>
      <c r="C9" s="65">
        <f>VLOOKUP($A9,'Return Data'!$B$7:$R$2292,4,0)</f>
        <v>1.3322000000000001</v>
      </c>
      <c r="D9" s="65"/>
      <c r="E9" s="66"/>
      <c r="F9" s="65"/>
      <c r="G9" s="66"/>
      <c r="H9" s="65"/>
      <c r="I9" s="66"/>
      <c r="J9" s="65"/>
      <c r="K9" s="66"/>
      <c r="L9" s="65"/>
      <c r="M9" s="66"/>
      <c r="N9" s="65"/>
      <c r="O9" s="66"/>
      <c r="P9" s="65"/>
      <c r="Q9" s="66"/>
      <c r="R9" s="65">
        <f>VLOOKUP($A9,'Return Data'!$B$7:$R$2292,16,0)</f>
        <v>-12.6739</v>
      </c>
      <c r="S9" s="67">
        <f t="shared" ref="S9:S40" si="1">RANK(R9,R$8:R$42,0)</f>
        <v>35</v>
      </c>
    </row>
    <row r="10" spans="1:19" x14ac:dyDescent="0.3">
      <c r="A10" s="82" t="s">
        <v>1072</v>
      </c>
      <c r="B10" s="64">
        <f>VLOOKUP($A10,'Return Data'!$B$7:$R$2292,3,0)</f>
        <v>44531</v>
      </c>
      <c r="C10" s="65">
        <f>VLOOKUP($A10,'Return Data'!$B$7:$R$2292,4,0)</f>
        <v>22.0487</v>
      </c>
      <c r="D10" s="65">
        <f>VLOOKUP($A10,'Return Data'!$B$7:$R$2292,9,0)</f>
        <v>6.6189</v>
      </c>
      <c r="E10" s="66">
        <f t="shared" ref="E10:E42" si="2">RANK(D10,D$8:D$42,0)</f>
        <v>17</v>
      </c>
      <c r="F10" s="65">
        <f>VLOOKUP($A10,'Return Data'!$B$7:$R$2292,10,0)</f>
        <v>4.5702999999999996</v>
      </c>
      <c r="G10" s="66">
        <f t="shared" ref="G10:G42" si="3">RANK(F10,F$8:F$42,0)</f>
        <v>14</v>
      </c>
      <c r="H10" s="65">
        <f>VLOOKUP($A10,'Return Data'!$B$7:$R$2292,11,0)</f>
        <v>5.7085999999999997</v>
      </c>
      <c r="I10" s="66">
        <f t="shared" ref="I10:I42" si="4">RANK(H10,H$8:H$42,0)</f>
        <v>14</v>
      </c>
      <c r="J10" s="65">
        <f>VLOOKUP($A10,'Return Data'!$B$7:$R$2292,12,0)</f>
        <v>6.8228999999999997</v>
      </c>
      <c r="K10" s="66">
        <f t="shared" ref="K10:K40" si="5">RANK(J10,J$8:J$42,0)</f>
        <v>15</v>
      </c>
      <c r="L10" s="65">
        <f>VLOOKUP($A10,'Return Data'!$B$7:$R$2292,13,0)</f>
        <v>5.6543999999999999</v>
      </c>
      <c r="M10" s="66">
        <f t="shared" ref="M10:M40" si="6">RANK(L10,L$8:L$42,0)</f>
        <v>8</v>
      </c>
      <c r="N10" s="65">
        <f>VLOOKUP($A10,'Return Data'!$B$7:$R$2292,17,0)</f>
        <v>7.8592000000000004</v>
      </c>
      <c r="O10" s="66">
        <f t="shared" ref="O10:O40" si="7">RANK(N10,N$8:N$42,0)</f>
        <v>8</v>
      </c>
      <c r="P10" s="65">
        <f>VLOOKUP($A10,'Return Data'!$B$7:$R$2292,14,0)</f>
        <v>7.8470000000000004</v>
      </c>
      <c r="Q10" s="66">
        <f t="shared" ref="Q10:Q40" si="8">RANK(P10,P$8:P$42,0)</f>
        <v>13</v>
      </c>
      <c r="R10" s="65">
        <f>VLOOKUP($A10,'Return Data'!$B$7:$R$2292,16,0)</f>
        <v>8.5063999999999993</v>
      </c>
      <c r="S10" s="67">
        <f t="shared" si="1"/>
        <v>8</v>
      </c>
    </row>
    <row r="11" spans="1:19" x14ac:dyDescent="0.3">
      <c r="A11" s="82" t="s">
        <v>1073</v>
      </c>
      <c r="B11" s="64">
        <f>VLOOKUP($A11,'Return Data'!$B$7:$R$2292,3,0)</f>
        <v>44531</v>
      </c>
      <c r="C11" s="65">
        <f>VLOOKUP($A11,'Return Data'!$B$7:$R$2292,4,0)</f>
        <v>15.298500000000001</v>
      </c>
      <c r="D11" s="65">
        <f>VLOOKUP($A11,'Return Data'!$B$7:$R$2292,9,0)</f>
        <v>8.4887999999999995</v>
      </c>
      <c r="E11" s="66">
        <f t="shared" si="2"/>
        <v>9</v>
      </c>
      <c r="F11" s="65">
        <f>VLOOKUP($A11,'Return Data'!$B$7:$R$2292,10,0)</f>
        <v>3.1444000000000001</v>
      </c>
      <c r="G11" s="66">
        <f t="shared" si="3"/>
        <v>27</v>
      </c>
      <c r="H11" s="65">
        <f>VLOOKUP($A11,'Return Data'!$B$7:$R$2292,11,0)</f>
        <v>3.6819999999999999</v>
      </c>
      <c r="I11" s="66">
        <f t="shared" si="4"/>
        <v>31</v>
      </c>
      <c r="J11" s="65">
        <f>VLOOKUP($A11,'Return Data'!$B$7:$R$2292,12,0)</f>
        <v>4.9776999999999996</v>
      </c>
      <c r="K11" s="66">
        <f t="shared" si="5"/>
        <v>29</v>
      </c>
      <c r="L11" s="65">
        <f>VLOOKUP($A11,'Return Data'!$B$7:$R$2292,13,0)</f>
        <v>2.8353000000000002</v>
      </c>
      <c r="M11" s="66">
        <f t="shared" si="6"/>
        <v>21</v>
      </c>
      <c r="N11" s="65">
        <f>VLOOKUP($A11,'Return Data'!$B$7:$R$2292,17,0)</f>
        <v>4.8856999999999999</v>
      </c>
      <c r="O11" s="66">
        <f t="shared" si="7"/>
        <v>27</v>
      </c>
      <c r="P11" s="65">
        <f>VLOOKUP($A11,'Return Data'!$B$7:$R$2292,14,0)</f>
        <v>2.6046</v>
      </c>
      <c r="Q11" s="66">
        <f t="shared" si="8"/>
        <v>26</v>
      </c>
      <c r="R11" s="65">
        <f>VLOOKUP($A11,'Return Data'!$B$7:$R$2292,16,0)</f>
        <v>5.6326000000000001</v>
      </c>
      <c r="S11" s="67">
        <f t="shared" si="1"/>
        <v>30</v>
      </c>
    </row>
    <row r="12" spans="1:19" x14ac:dyDescent="0.3">
      <c r="A12" s="82" t="s">
        <v>1076</v>
      </c>
      <c r="B12" s="64">
        <f>VLOOKUP($A12,'Return Data'!$B$7:$R$2292,3,0)</f>
        <v>44531</v>
      </c>
      <c r="C12" s="65">
        <f>VLOOKUP($A12,'Return Data'!$B$7:$R$2292,4,0)</f>
        <v>65.644300000000001</v>
      </c>
      <c r="D12" s="65">
        <f>VLOOKUP($A12,'Return Data'!$B$7:$R$2292,9,0)</f>
        <v>6.0648</v>
      </c>
      <c r="E12" s="66">
        <f t="shared" si="2"/>
        <v>23</v>
      </c>
      <c r="F12" s="65">
        <f>VLOOKUP($A12,'Return Data'!$B$7:$R$2292,10,0)</f>
        <v>4.1523000000000003</v>
      </c>
      <c r="G12" s="66">
        <f t="shared" si="3"/>
        <v>18</v>
      </c>
      <c r="H12" s="65">
        <f>VLOOKUP($A12,'Return Data'!$B$7:$R$2292,11,0)</f>
        <v>4.1768999999999998</v>
      </c>
      <c r="I12" s="66">
        <f t="shared" si="4"/>
        <v>24</v>
      </c>
      <c r="J12" s="65">
        <f>VLOOKUP($A12,'Return Data'!$B$7:$R$2292,12,0)</f>
        <v>5.6539999999999999</v>
      </c>
      <c r="K12" s="66">
        <f t="shared" si="5"/>
        <v>26</v>
      </c>
      <c r="L12" s="65">
        <f>VLOOKUP($A12,'Return Data'!$B$7:$R$2292,13,0)</f>
        <v>3.9388000000000001</v>
      </c>
      <c r="M12" s="66">
        <f t="shared" si="6"/>
        <v>16</v>
      </c>
      <c r="N12" s="65">
        <f>VLOOKUP($A12,'Return Data'!$B$7:$R$2292,17,0)</f>
        <v>6.5209000000000001</v>
      </c>
      <c r="O12" s="66">
        <f t="shared" si="7"/>
        <v>15</v>
      </c>
      <c r="P12" s="65">
        <f>VLOOKUP($A12,'Return Data'!$B$7:$R$2292,14,0)</f>
        <v>5.3060999999999998</v>
      </c>
      <c r="Q12" s="66">
        <f t="shared" si="8"/>
        <v>22</v>
      </c>
      <c r="R12" s="65">
        <f>VLOOKUP($A12,'Return Data'!$B$7:$R$2292,16,0)</f>
        <v>7.9463999999999997</v>
      </c>
      <c r="S12" s="67">
        <f t="shared" si="1"/>
        <v>15</v>
      </c>
    </row>
    <row r="13" spans="1:19" x14ac:dyDescent="0.3">
      <c r="A13" s="82" t="s">
        <v>1079</v>
      </c>
      <c r="B13" s="64">
        <f>VLOOKUP($A13,'Return Data'!$B$7:$R$2292,3,0)</f>
        <v>44531</v>
      </c>
      <c r="C13" s="65">
        <f>VLOOKUP($A13,'Return Data'!$B$7:$R$2292,4,0)</f>
        <v>24.9114</v>
      </c>
      <c r="D13" s="65">
        <f>VLOOKUP($A13,'Return Data'!$B$7:$R$2292,9,0)</f>
        <v>7.7511000000000001</v>
      </c>
      <c r="E13" s="66">
        <f t="shared" si="2"/>
        <v>14</v>
      </c>
      <c r="F13" s="65">
        <f>VLOOKUP($A13,'Return Data'!$B$7:$R$2292,10,0)</f>
        <v>11.0025</v>
      </c>
      <c r="G13" s="66">
        <f t="shared" si="3"/>
        <v>5</v>
      </c>
      <c r="H13" s="65">
        <f>VLOOKUP($A13,'Return Data'!$B$7:$R$2292,11,0)</f>
        <v>11.4756</v>
      </c>
      <c r="I13" s="66">
        <f t="shared" si="4"/>
        <v>4</v>
      </c>
      <c r="J13" s="65">
        <f>VLOOKUP($A13,'Return Data'!$B$7:$R$2292,12,0)</f>
        <v>14.984400000000001</v>
      </c>
      <c r="K13" s="66">
        <f t="shared" si="5"/>
        <v>3</v>
      </c>
      <c r="L13" s="65">
        <f>VLOOKUP($A13,'Return Data'!$B$7:$R$2292,13,0)</f>
        <v>15.797499999999999</v>
      </c>
      <c r="M13" s="66">
        <f t="shared" si="6"/>
        <v>3</v>
      </c>
      <c r="N13" s="65">
        <f>VLOOKUP($A13,'Return Data'!$B$7:$R$2292,17,0)</f>
        <v>4.0715000000000003</v>
      </c>
      <c r="O13" s="66">
        <f t="shared" si="7"/>
        <v>29</v>
      </c>
      <c r="P13" s="65">
        <f>VLOOKUP($A13,'Return Data'!$B$7:$R$2292,14,0)</f>
        <v>4.9364999999999997</v>
      </c>
      <c r="Q13" s="66">
        <f t="shared" si="8"/>
        <v>23</v>
      </c>
      <c r="R13" s="65">
        <f>VLOOKUP($A13,'Return Data'!$B$7:$R$2292,16,0)</f>
        <v>7.9161000000000001</v>
      </c>
      <c r="S13" s="67">
        <f t="shared" si="1"/>
        <v>17</v>
      </c>
    </row>
    <row r="14" spans="1:19" x14ac:dyDescent="0.3">
      <c r="A14" s="82" t="s">
        <v>1081</v>
      </c>
      <c r="B14" s="64">
        <f>VLOOKUP($A14,'Return Data'!$B$7:$R$2292,3,0)</f>
        <v>44531</v>
      </c>
      <c r="C14" s="65">
        <f>VLOOKUP($A14,'Return Data'!$B$7:$R$2292,4,0)</f>
        <v>45.3245</v>
      </c>
      <c r="D14" s="65">
        <f>VLOOKUP($A14,'Return Data'!$B$7:$R$2292,9,0)</f>
        <v>6.3952999999999998</v>
      </c>
      <c r="E14" s="66">
        <f t="shared" si="2"/>
        <v>18</v>
      </c>
      <c r="F14" s="65">
        <f>VLOOKUP($A14,'Return Data'!$B$7:$R$2292,10,0)</f>
        <v>4.0628000000000002</v>
      </c>
      <c r="G14" s="66">
        <f t="shared" si="3"/>
        <v>19</v>
      </c>
      <c r="H14" s="65">
        <f>VLOOKUP($A14,'Return Data'!$B$7:$R$2292,11,0)</f>
        <v>5.5944000000000003</v>
      </c>
      <c r="I14" s="66">
        <f t="shared" si="4"/>
        <v>16</v>
      </c>
      <c r="J14" s="65">
        <f>VLOOKUP($A14,'Return Data'!$B$7:$R$2292,12,0)</f>
        <v>7.1642999999999999</v>
      </c>
      <c r="K14" s="66">
        <f t="shared" si="5"/>
        <v>13</v>
      </c>
      <c r="L14" s="65">
        <f>VLOOKUP($A14,'Return Data'!$B$7:$R$2292,13,0)</f>
        <v>5.3719999999999999</v>
      </c>
      <c r="M14" s="66">
        <f t="shared" si="6"/>
        <v>10</v>
      </c>
      <c r="N14" s="65">
        <f>VLOOKUP($A14,'Return Data'!$B$7:$R$2292,17,0)</f>
        <v>7.4878</v>
      </c>
      <c r="O14" s="66">
        <f t="shared" si="7"/>
        <v>11</v>
      </c>
      <c r="P14" s="65">
        <f>VLOOKUP($A14,'Return Data'!$B$7:$R$2292,14,0)</f>
        <v>8.2668999999999997</v>
      </c>
      <c r="Q14" s="66">
        <f t="shared" si="8"/>
        <v>11</v>
      </c>
      <c r="R14" s="65">
        <f>VLOOKUP($A14,'Return Data'!$B$7:$R$2292,16,0)</f>
        <v>7.9189999999999996</v>
      </c>
      <c r="S14" s="67">
        <f t="shared" si="1"/>
        <v>16</v>
      </c>
    </row>
    <row r="15" spans="1:19" x14ac:dyDescent="0.3">
      <c r="A15" s="82" t="s">
        <v>1083</v>
      </c>
      <c r="B15" s="64">
        <f>VLOOKUP($A15,'Return Data'!$B$7:$R$2292,3,0)</f>
        <v>44531</v>
      </c>
      <c r="C15" s="65">
        <f>VLOOKUP($A15,'Return Data'!$B$7:$R$2292,4,0)</f>
        <v>35.462600000000002</v>
      </c>
      <c r="D15" s="65">
        <f>VLOOKUP($A15,'Return Data'!$B$7:$R$2292,9,0)</f>
        <v>5.8327999999999998</v>
      </c>
      <c r="E15" s="66">
        <f t="shared" si="2"/>
        <v>25</v>
      </c>
      <c r="F15" s="65">
        <f>VLOOKUP($A15,'Return Data'!$B$7:$R$2292,10,0)</f>
        <v>4.6093999999999999</v>
      </c>
      <c r="G15" s="66">
        <f t="shared" si="3"/>
        <v>13</v>
      </c>
      <c r="H15" s="65">
        <f>VLOOKUP($A15,'Return Data'!$B$7:$R$2292,11,0)</f>
        <v>5.6744000000000003</v>
      </c>
      <c r="I15" s="66">
        <f t="shared" si="4"/>
        <v>15</v>
      </c>
      <c r="J15" s="65">
        <f>VLOOKUP($A15,'Return Data'!$B$7:$R$2292,12,0)</f>
        <v>7.3085000000000004</v>
      </c>
      <c r="K15" s="66">
        <f t="shared" si="5"/>
        <v>12</v>
      </c>
      <c r="L15" s="65">
        <f>VLOOKUP($A15,'Return Data'!$B$7:$R$2292,13,0)</f>
        <v>5.7634999999999996</v>
      </c>
      <c r="M15" s="66">
        <f t="shared" si="6"/>
        <v>7</v>
      </c>
      <c r="N15" s="65">
        <f>VLOOKUP($A15,'Return Data'!$B$7:$R$2292,17,0)</f>
        <v>8.1067999999999998</v>
      </c>
      <c r="O15" s="66">
        <f t="shared" si="7"/>
        <v>6</v>
      </c>
      <c r="P15" s="65">
        <f>VLOOKUP($A15,'Return Data'!$B$7:$R$2292,14,0)</f>
        <v>8.5358999999999998</v>
      </c>
      <c r="Q15" s="66">
        <f t="shared" si="8"/>
        <v>8</v>
      </c>
      <c r="R15" s="65">
        <f>VLOOKUP($A15,'Return Data'!$B$7:$R$2292,16,0)</f>
        <v>7.6273999999999997</v>
      </c>
      <c r="S15" s="67">
        <f t="shared" si="1"/>
        <v>21</v>
      </c>
    </row>
    <row r="16" spans="1:19" x14ac:dyDescent="0.3">
      <c r="A16" s="82" t="s">
        <v>1086</v>
      </c>
      <c r="B16" s="64">
        <f>VLOOKUP($A16,'Return Data'!$B$7:$R$2292,3,0)</f>
        <v>44531</v>
      </c>
      <c r="C16" s="65">
        <f>VLOOKUP($A16,'Return Data'!$B$7:$R$2292,4,0)</f>
        <v>37.773800000000001</v>
      </c>
      <c r="D16" s="65">
        <f>VLOOKUP($A16,'Return Data'!$B$7:$R$2292,9,0)</f>
        <v>6.1376999999999997</v>
      </c>
      <c r="E16" s="66">
        <f t="shared" si="2"/>
        <v>22</v>
      </c>
      <c r="F16" s="65">
        <f>VLOOKUP($A16,'Return Data'!$B$7:$R$2292,10,0)</f>
        <v>2.7143000000000002</v>
      </c>
      <c r="G16" s="66">
        <f t="shared" si="3"/>
        <v>29</v>
      </c>
      <c r="H16" s="65">
        <f>VLOOKUP($A16,'Return Data'!$B$7:$R$2292,11,0)</f>
        <v>4.1574999999999998</v>
      </c>
      <c r="I16" s="66">
        <f t="shared" si="4"/>
        <v>25</v>
      </c>
      <c r="J16" s="65">
        <f>VLOOKUP($A16,'Return Data'!$B$7:$R$2292,12,0)</f>
        <v>5.2873000000000001</v>
      </c>
      <c r="K16" s="66">
        <f t="shared" si="5"/>
        <v>27</v>
      </c>
      <c r="L16" s="65">
        <f>VLOOKUP($A16,'Return Data'!$B$7:$R$2292,13,0)</f>
        <v>2.95</v>
      </c>
      <c r="M16" s="66">
        <f t="shared" si="6"/>
        <v>20</v>
      </c>
      <c r="N16" s="65">
        <f>VLOOKUP($A16,'Return Data'!$B$7:$R$2292,17,0)</f>
        <v>6.4257</v>
      </c>
      <c r="O16" s="66">
        <f t="shared" si="7"/>
        <v>18</v>
      </c>
      <c r="P16" s="65">
        <f>VLOOKUP($A16,'Return Data'!$B$7:$R$2292,14,0)</f>
        <v>7.7476000000000003</v>
      </c>
      <c r="Q16" s="66">
        <f t="shared" si="8"/>
        <v>15</v>
      </c>
      <c r="R16" s="65">
        <f>VLOOKUP($A16,'Return Data'!$B$7:$R$2292,16,0)</f>
        <v>7.4844999999999997</v>
      </c>
      <c r="S16" s="67">
        <f t="shared" si="1"/>
        <v>25</v>
      </c>
    </row>
    <row r="17" spans="1:19" x14ac:dyDescent="0.3">
      <c r="A17" s="82" t="s">
        <v>1089</v>
      </c>
      <c r="B17" s="64">
        <f>VLOOKUP($A17,'Return Data'!$B$7:$R$2292,3,0)</f>
        <v>44531</v>
      </c>
      <c r="C17" s="65">
        <f>VLOOKUP($A17,'Return Data'!$B$7:$R$2292,4,0)</f>
        <v>18.1767</v>
      </c>
      <c r="D17" s="65">
        <f>VLOOKUP($A17,'Return Data'!$B$7:$R$2292,9,0)</f>
        <v>6.1691000000000003</v>
      </c>
      <c r="E17" s="66">
        <f t="shared" si="2"/>
        <v>21</v>
      </c>
      <c r="F17" s="65">
        <f>VLOOKUP($A17,'Return Data'!$B$7:$R$2292,10,0)</f>
        <v>4.2910000000000004</v>
      </c>
      <c r="G17" s="66">
        <f t="shared" si="3"/>
        <v>17</v>
      </c>
      <c r="H17" s="65">
        <f>VLOOKUP($A17,'Return Data'!$B$7:$R$2292,11,0)</f>
        <v>6.1885000000000003</v>
      </c>
      <c r="I17" s="66">
        <f t="shared" si="4"/>
        <v>11</v>
      </c>
      <c r="J17" s="65">
        <f>VLOOKUP($A17,'Return Data'!$B$7:$R$2292,12,0)</f>
        <v>7.4766000000000004</v>
      </c>
      <c r="K17" s="66">
        <f t="shared" si="5"/>
        <v>10</v>
      </c>
      <c r="L17" s="65">
        <f>VLOOKUP($A17,'Return Data'!$B$7:$R$2292,13,0)</f>
        <v>5.14</v>
      </c>
      <c r="M17" s="66">
        <f t="shared" si="6"/>
        <v>12</v>
      </c>
      <c r="N17" s="65">
        <f>VLOOKUP($A17,'Return Data'!$B$7:$R$2292,17,0)</f>
        <v>6.4850000000000003</v>
      </c>
      <c r="O17" s="66">
        <f t="shared" si="7"/>
        <v>16</v>
      </c>
      <c r="P17" s="65">
        <f>VLOOKUP($A17,'Return Data'!$B$7:$R$2292,14,0)</f>
        <v>7.0259</v>
      </c>
      <c r="Q17" s="66">
        <f t="shared" si="8"/>
        <v>19</v>
      </c>
      <c r="R17" s="65">
        <f>VLOOKUP($A17,'Return Data'!$B$7:$R$2292,16,0)</f>
        <v>8.0650999999999993</v>
      </c>
      <c r="S17" s="67">
        <f t="shared" si="1"/>
        <v>12</v>
      </c>
    </row>
    <row r="18" spans="1:19" x14ac:dyDescent="0.3">
      <c r="A18" s="82" t="s">
        <v>1092</v>
      </c>
      <c r="B18" s="64">
        <f>VLOOKUP($A18,'Return Data'!$B$7:$R$2292,3,0)</f>
        <v>44531</v>
      </c>
      <c r="C18" s="65">
        <f>VLOOKUP($A18,'Return Data'!$B$7:$R$2292,4,0)</f>
        <v>16.402799999999999</v>
      </c>
      <c r="D18" s="65">
        <f>VLOOKUP($A18,'Return Data'!$B$7:$R$2292,9,0)</f>
        <v>5.6859999999999999</v>
      </c>
      <c r="E18" s="66">
        <f t="shared" si="2"/>
        <v>27</v>
      </c>
      <c r="F18" s="65">
        <f>VLOOKUP($A18,'Return Data'!$B$7:$R$2292,10,0)</f>
        <v>3.6097000000000001</v>
      </c>
      <c r="G18" s="66">
        <f t="shared" si="3"/>
        <v>23</v>
      </c>
      <c r="H18" s="65">
        <f>VLOOKUP($A18,'Return Data'!$B$7:$R$2292,11,0)</f>
        <v>5.0697999999999999</v>
      </c>
      <c r="I18" s="66">
        <f t="shared" si="4"/>
        <v>19</v>
      </c>
      <c r="J18" s="65">
        <f>VLOOKUP($A18,'Return Data'!$B$7:$R$2292,12,0)</f>
        <v>6.3018999999999998</v>
      </c>
      <c r="K18" s="66">
        <f t="shared" si="5"/>
        <v>18</v>
      </c>
      <c r="L18" s="65">
        <f>VLOOKUP($A18,'Return Data'!$B$7:$R$2292,13,0)</f>
        <v>5.5473999999999997</v>
      </c>
      <c r="M18" s="66">
        <f t="shared" si="6"/>
        <v>9</v>
      </c>
      <c r="N18" s="65">
        <f>VLOOKUP($A18,'Return Data'!$B$7:$R$2292,17,0)</f>
        <v>7.1509</v>
      </c>
      <c r="O18" s="66">
        <f t="shared" si="7"/>
        <v>13</v>
      </c>
      <c r="P18" s="65">
        <f>VLOOKUP($A18,'Return Data'!$B$7:$R$2292,14,0)</f>
        <v>7.5107999999999997</v>
      </c>
      <c r="Q18" s="66">
        <f t="shared" si="8"/>
        <v>16</v>
      </c>
      <c r="R18" s="65">
        <f>VLOOKUP($A18,'Return Data'!$B$7:$R$2292,16,0)</f>
        <v>7.5111999999999997</v>
      </c>
      <c r="S18" s="67">
        <f t="shared" si="1"/>
        <v>24</v>
      </c>
    </row>
    <row r="19" spans="1:19" x14ac:dyDescent="0.3">
      <c r="A19" s="82" t="s">
        <v>1093</v>
      </c>
      <c r="B19" s="64">
        <f>VLOOKUP($A19,'Return Data'!$B$7:$R$2292,3,0)</f>
        <v>44531</v>
      </c>
      <c r="C19" s="65">
        <f>VLOOKUP($A19,'Return Data'!$B$7:$R$2292,4,0)</f>
        <v>12.4833</v>
      </c>
      <c r="D19" s="65">
        <f>VLOOKUP($A19,'Return Data'!$B$7:$R$2292,9,0)</f>
        <v>2.9016000000000002</v>
      </c>
      <c r="E19" s="66">
        <f t="shared" si="2"/>
        <v>32</v>
      </c>
      <c r="F19" s="65">
        <f>VLOOKUP($A19,'Return Data'!$B$7:$R$2292,10,0)</f>
        <v>1.6972</v>
      </c>
      <c r="G19" s="66">
        <f t="shared" si="3"/>
        <v>32</v>
      </c>
      <c r="H19" s="65">
        <f>VLOOKUP($A19,'Return Data'!$B$7:$R$2292,11,0)</f>
        <v>30.9377</v>
      </c>
      <c r="I19" s="66">
        <f t="shared" si="4"/>
        <v>2</v>
      </c>
      <c r="J19" s="65">
        <f>VLOOKUP($A19,'Return Data'!$B$7:$R$2292,12,0)</f>
        <v>23.444600000000001</v>
      </c>
      <c r="K19" s="66">
        <f t="shared" si="5"/>
        <v>2</v>
      </c>
      <c r="L19" s="65">
        <f>VLOOKUP($A19,'Return Data'!$B$7:$R$2292,13,0)</f>
        <v>18.055399999999999</v>
      </c>
      <c r="M19" s="66">
        <f t="shared" si="6"/>
        <v>2</v>
      </c>
      <c r="N19" s="65">
        <f>VLOOKUP($A19,'Return Data'!$B$7:$R$2292,17,0)</f>
        <v>-5.1845999999999997</v>
      </c>
      <c r="O19" s="66">
        <f t="shared" si="7"/>
        <v>31</v>
      </c>
      <c r="P19" s="65">
        <f>VLOOKUP($A19,'Return Data'!$B$7:$R$2292,14,0)</f>
        <v>-4.4329000000000001</v>
      </c>
      <c r="Q19" s="66">
        <f t="shared" si="8"/>
        <v>30</v>
      </c>
      <c r="R19" s="65">
        <f>VLOOKUP($A19,'Return Data'!$B$7:$R$2292,16,0)</f>
        <v>3.0268000000000002</v>
      </c>
      <c r="S19" s="67">
        <f t="shared" si="1"/>
        <v>31</v>
      </c>
    </row>
    <row r="20" spans="1:19" x14ac:dyDescent="0.3">
      <c r="A20" s="82" t="s">
        <v>1095</v>
      </c>
      <c r="B20" s="64">
        <f>VLOOKUP($A20,'Return Data'!$B$7:$R$2292,3,0)</f>
        <v>44531</v>
      </c>
      <c r="C20" s="65">
        <f>VLOOKUP($A20,'Return Data'!$B$7:$R$2292,4,0)</f>
        <v>4.4699999999999997E-2</v>
      </c>
      <c r="D20" s="65">
        <f>VLOOKUP($A20,'Return Data'!$B$7:$R$2292,9,0)</f>
        <v>10.9857</v>
      </c>
      <c r="E20" s="66">
        <f t="shared" si="2"/>
        <v>4</v>
      </c>
      <c r="F20" s="65">
        <f>VLOOKUP($A20,'Return Data'!$B$7:$R$2292,10,0)</f>
        <v>10.1195</v>
      </c>
      <c r="G20" s="66">
        <f t="shared" si="3"/>
        <v>8</v>
      </c>
      <c r="H20" s="65">
        <f>VLOOKUP($A20,'Return Data'!$B$7:$R$2292,11,0)</f>
        <v>10.8194</v>
      </c>
      <c r="I20" s="66">
        <f t="shared" si="4"/>
        <v>8</v>
      </c>
      <c r="J20" s="65">
        <f>VLOOKUP($A20,'Return Data'!$B$7:$R$2292,12,0)</f>
        <v>11.275399999999999</v>
      </c>
      <c r="K20" s="66">
        <f t="shared" si="5"/>
        <v>7</v>
      </c>
      <c r="L20" s="65">
        <f>VLOOKUP($A20,'Return Data'!$B$7:$R$2292,13,0)</f>
        <v>-16.292100000000001</v>
      </c>
      <c r="M20" s="66">
        <f t="shared" si="6"/>
        <v>34</v>
      </c>
      <c r="N20" s="65"/>
      <c r="O20" s="66"/>
      <c r="P20" s="65"/>
      <c r="Q20" s="66"/>
      <c r="R20" s="65">
        <f>VLOOKUP($A20,'Return Data'!$B$7:$R$2292,16,0)</f>
        <v>-8.2064000000000004</v>
      </c>
      <c r="S20" s="67">
        <f t="shared" si="1"/>
        <v>34</v>
      </c>
    </row>
    <row r="21" spans="1:19" x14ac:dyDescent="0.3">
      <c r="A21" s="82" t="s">
        <v>1100</v>
      </c>
      <c r="B21" s="64">
        <f>VLOOKUP($A21,'Return Data'!$B$7:$R$2292,3,0)</f>
        <v>44531</v>
      </c>
      <c r="C21" s="65">
        <f>VLOOKUP($A21,'Return Data'!$B$7:$R$2292,4,0)</f>
        <v>40.818399999999997</v>
      </c>
      <c r="D21" s="65">
        <f>VLOOKUP($A21,'Return Data'!$B$7:$R$2292,9,0)</f>
        <v>5.7018000000000004</v>
      </c>
      <c r="E21" s="66">
        <f t="shared" si="2"/>
        <v>26</v>
      </c>
      <c r="F21" s="65">
        <f>VLOOKUP($A21,'Return Data'!$B$7:$R$2292,10,0)</f>
        <v>3.8241999999999998</v>
      </c>
      <c r="G21" s="66">
        <f t="shared" si="3"/>
        <v>21</v>
      </c>
      <c r="H21" s="65">
        <f>VLOOKUP($A21,'Return Data'!$B$7:$R$2292,11,0)</f>
        <v>5.0896999999999997</v>
      </c>
      <c r="I21" s="66">
        <f t="shared" si="4"/>
        <v>18</v>
      </c>
      <c r="J21" s="65">
        <f>VLOOKUP($A21,'Return Data'!$B$7:$R$2292,12,0)</f>
        <v>6.0113000000000003</v>
      </c>
      <c r="K21" s="66">
        <f t="shared" si="5"/>
        <v>20</v>
      </c>
      <c r="L21" s="65">
        <f>VLOOKUP($A21,'Return Data'!$B$7:$R$2292,13,0)</f>
        <v>4.3163999999999998</v>
      </c>
      <c r="M21" s="66">
        <f t="shared" si="6"/>
        <v>14</v>
      </c>
      <c r="N21" s="65">
        <f>VLOOKUP($A21,'Return Data'!$B$7:$R$2292,17,0)</f>
        <v>8.2210000000000001</v>
      </c>
      <c r="O21" s="66">
        <f t="shared" si="7"/>
        <v>3</v>
      </c>
      <c r="P21" s="65">
        <f>VLOOKUP($A21,'Return Data'!$B$7:$R$2292,14,0)</f>
        <v>9.3251000000000008</v>
      </c>
      <c r="Q21" s="66">
        <f t="shared" si="8"/>
        <v>2</v>
      </c>
      <c r="R21" s="65">
        <f>VLOOKUP($A21,'Return Data'!$B$7:$R$2292,16,0)</f>
        <v>8.0878999999999994</v>
      </c>
      <c r="S21" s="67">
        <f t="shared" si="1"/>
        <v>11</v>
      </c>
    </row>
    <row r="22" spans="1:19" x14ac:dyDescent="0.3">
      <c r="A22" s="82" t="s">
        <v>1101</v>
      </c>
      <c r="B22" s="64">
        <f>VLOOKUP($A22,'Return Data'!$B$7:$R$2292,3,0)</f>
        <v>44531</v>
      </c>
      <c r="C22" s="65">
        <f>VLOOKUP($A22,'Return Data'!$B$7:$R$2292,4,0)</f>
        <v>59.053699999999999</v>
      </c>
      <c r="D22" s="65">
        <f>VLOOKUP($A22,'Return Data'!$B$7:$R$2292,9,0)</f>
        <v>3.5560999999999998</v>
      </c>
      <c r="E22" s="66">
        <f t="shared" si="2"/>
        <v>31</v>
      </c>
      <c r="F22" s="65">
        <f>VLOOKUP($A22,'Return Data'!$B$7:$R$2292,10,0)</f>
        <v>1.5470999999999999</v>
      </c>
      <c r="G22" s="66">
        <f t="shared" si="3"/>
        <v>33</v>
      </c>
      <c r="H22" s="65">
        <f>VLOOKUP($A22,'Return Data'!$B$7:$R$2292,11,0)</f>
        <v>2.6128</v>
      </c>
      <c r="I22" s="66">
        <f t="shared" si="4"/>
        <v>33</v>
      </c>
      <c r="J22" s="65">
        <f>VLOOKUP($A22,'Return Data'!$B$7:$R$2292,12,0)</f>
        <v>3.9961000000000002</v>
      </c>
      <c r="K22" s="66">
        <f t="shared" si="5"/>
        <v>33</v>
      </c>
      <c r="L22" s="65">
        <f>VLOOKUP($A22,'Return Data'!$B$7:$R$2292,13,0)</f>
        <v>2.0285000000000002</v>
      </c>
      <c r="M22" s="66">
        <f t="shared" si="6"/>
        <v>29</v>
      </c>
      <c r="N22" s="65">
        <f>VLOOKUP($A22,'Return Data'!$B$7:$R$2292,17,0)</f>
        <v>4.0857999999999999</v>
      </c>
      <c r="O22" s="66">
        <f t="shared" si="7"/>
        <v>28</v>
      </c>
      <c r="P22" s="65">
        <f>VLOOKUP($A22,'Return Data'!$B$7:$R$2292,14,0)</f>
        <v>5.7024999999999997</v>
      </c>
      <c r="Q22" s="66">
        <f t="shared" si="8"/>
        <v>21</v>
      </c>
      <c r="R22" s="65">
        <f>VLOOKUP($A22,'Return Data'!$B$7:$R$2292,16,0)</f>
        <v>7.6901000000000002</v>
      </c>
      <c r="S22" s="67">
        <f t="shared" si="1"/>
        <v>19</v>
      </c>
    </row>
    <row r="23" spans="1:19" x14ac:dyDescent="0.3">
      <c r="A23" s="82" t="s">
        <v>1105</v>
      </c>
      <c r="B23" s="64">
        <f>VLOOKUP($A23,'Return Data'!$B$7:$R$2292,3,0)</f>
        <v>44531</v>
      </c>
      <c r="C23" s="65">
        <f>VLOOKUP($A23,'Return Data'!$B$7:$R$2292,4,0)</f>
        <v>29.495000000000001</v>
      </c>
      <c r="D23" s="65">
        <f>VLOOKUP($A23,'Return Data'!$B$7:$R$2292,9,0)</f>
        <v>8.0638000000000005</v>
      </c>
      <c r="E23" s="66">
        <f t="shared" si="2"/>
        <v>13</v>
      </c>
      <c r="F23" s="65">
        <f>VLOOKUP($A23,'Return Data'!$B$7:$R$2292,10,0)</f>
        <v>4.4702999999999999</v>
      </c>
      <c r="G23" s="66">
        <f t="shared" si="3"/>
        <v>15</v>
      </c>
      <c r="H23" s="65">
        <f>VLOOKUP($A23,'Return Data'!$B$7:$R$2292,11,0)</f>
        <v>5.7801999999999998</v>
      </c>
      <c r="I23" s="66">
        <f t="shared" si="4"/>
        <v>12</v>
      </c>
      <c r="J23" s="65">
        <f>VLOOKUP($A23,'Return Data'!$B$7:$R$2292,12,0)</f>
        <v>7.3262999999999998</v>
      </c>
      <c r="K23" s="66">
        <f t="shared" si="5"/>
        <v>11</v>
      </c>
      <c r="L23" s="65">
        <f>VLOOKUP($A23,'Return Data'!$B$7:$R$2292,13,0)</f>
        <v>5.2103999999999999</v>
      </c>
      <c r="M23" s="66">
        <f t="shared" si="6"/>
        <v>11</v>
      </c>
      <c r="N23" s="65">
        <f>VLOOKUP($A23,'Return Data'!$B$7:$R$2292,17,0)</f>
        <v>8.1967999999999996</v>
      </c>
      <c r="O23" s="66">
        <f t="shared" si="7"/>
        <v>4</v>
      </c>
      <c r="P23" s="65">
        <f>VLOOKUP($A23,'Return Data'!$B$7:$R$2292,14,0)</f>
        <v>2.1587000000000001</v>
      </c>
      <c r="Q23" s="66">
        <f t="shared" si="8"/>
        <v>27</v>
      </c>
      <c r="R23" s="65">
        <f>VLOOKUP($A23,'Return Data'!$B$7:$R$2292,16,0)</f>
        <v>5.8493000000000004</v>
      </c>
      <c r="S23" s="67">
        <f t="shared" si="1"/>
        <v>29</v>
      </c>
    </row>
    <row r="24" spans="1:19" x14ac:dyDescent="0.3">
      <c r="A24" s="82" t="s">
        <v>1106</v>
      </c>
      <c r="B24" s="64">
        <f>VLOOKUP($A24,'Return Data'!$B$7:$R$2292,3,0)</f>
        <v>44531</v>
      </c>
      <c r="C24" s="65">
        <f>VLOOKUP($A24,'Return Data'!$B$7:$R$2292,4,0)</f>
        <v>2.2056</v>
      </c>
      <c r="D24" s="65">
        <f>VLOOKUP($A24,'Return Data'!$B$7:$R$2292,9,0)</f>
        <v>-7.0746000000000002</v>
      </c>
      <c r="E24" s="66">
        <f t="shared" si="2"/>
        <v>34</v>
      </c>
      <c r="F24" s="65">
        <f>VLOOKUP($A24,'Return Data'!$B$7:$R$2292,10,0)</f>
        <v>725.43079999999998</v>
      </c>
      <c r="G24" s="66">
        <f t="shared" si="3"/>
        <v>1</v>
      </c>
      <c r="H24" s="65">
        <f>VLOOKUP($A24,'Return Data'!$B$7:$R$2292,11,0)</f>
        <v>360.73329999999999</v>
      </c>
      <c r="I24" s="66">
        <f t="shared" si="4"/>
        <v>1</v>
      </c>
      <c r="J24" s="65">
        <f>VLOOKUP($A24,'Return Data'!$B$7:$R$2292,12,0)</f>
        <v>240.05160000000001</v>
      </c>
      <c r="K24" s="66">
        <f t="shared" si="5"/>
        <v>1</v>
      </c>
      <c r="L24" s="65">
        <f>VLOOKUP($A24,'Return Data'!$B$7:$R$2292,13,0)</f>
        <v>180.86080000000001</v>
      </c>
      <c r="M24" s="66">
        <f t="shared" si="6"/>
        <v>1</v>
      </c>
      <c r="N24" s="65">
        <f>VLOOKUP($A24,'Return Data'!$B$7:$R$2292,17,0)</f>
        <v>29.6721</v>
      </c>
      <c r="O24" s="66">
        <f t="shared" si="7"/>
        <v>1</v>
      </c>
      <c r="P24" s="65"/>
      <c r="Q24" s="66"/>
      <c r="R24" s="65">
        <f>VLOOKUP($A24,'Return Data'!$B$7:$R$2292,16,0)</f>
        <v>23.457999999999998</v>
      </c>
      <c r="S24" s="67">
        <f t="shared" si="1"/>
        <v>1</v>
      </c>
    </row>
    <row r="25" spans="1:19" x14ac:dyDescent="0.3">
      <c r="A25" s="82" t="s">
        <v>1110</v>
      </c>
      <c r="B25" s="64">
        <f>VLOOKUP($A25,'Return Data'!$B$7:$R$2292,3,0)</f>
        <v>44531</v>
      </c>
      <c r="C25" s="65">
        <f>VLOOKUP($A25,'Return Data'!$B$7:$R$2292,4,0)</f>
        <v>8.8200000000000001E-2</v>
      </c>
      <c r="D25" s="65">
        <f>VLOOKUP($A25,'Return Data'!$B$7:$R$2292,9,0)</f>
        <v>11.1365</v>
      </c>
      <c r="E25" s="66">
        <f t="shared" si="2"/>
        <v>3</v>
      </c>
      <c r="F25" s="65">
        <f>VLOOKUP($A25,'Return Data'!$B$7:$R$2292,10,0)</f>
        <v>10.739599999999999</v>
      </c>
      <c r="G25" s="66">
        <f t="shared" si="3"/>
        <v>6</v>
      </c>
      <c r="H25" s="65">
        <f>VLOOKUP($A25,'Return Data'!$B$7:$R$2292,11,0)</f>
        <v>11.226699999999999</v>
      </c>
      <c r="I25" s="66">
        <f t="shared" si="4"/>
        <v>5</v>
      </c>
      <c r="J25" s="65">
        <f>VLOOKUP($A25,'Return Data'!$B$7:$R$2292,12,0)</f>
        <v>11.442</v>
      </c>
      <c r="K25" s="66">
        <f t="shared" si="5"/>
        <v>5</v>
      </c>
      <c r="L25" s="65">
        <f>VLOOKUP($A25,'Return Data'!$B$7:$R$2292,13,0)</f>
        <v>-15.9199</v>
      </c>
      <c r="M25" s="66">
        <f t="shared" si="6"/>
        <v>32</v>
      </c>
      <c r="N25" s="65"/>
      <c r="O25" s="66"/>
      <c r="P25" s="65"/>
      <c r="Q25" s="66"/>
      <c r="R25" s="65">
        <f>VLOOKUP($A25,'Return Data'!$B$7:$R$2292,16,0)</f>
        <v>-5.7191999999999998</v>
      </c>
      <c r="S25" s="67">
        <f t="shared" si="1"/>
        <v>32</v>
      </c>
    </row>
    <row r="26" spans="1:19" x14ac:dyDescent="0.3">
      <c r="A26" s="82" t="s">
        <v>1112</v>
      </c>
      <c r="B26" s="64">
        <f>VLOOKUP($A26,'Return Data'!$B$7:$R$2292,3,0)</f>
        <v>44531</v>
      </c>
      <c r="C26" s="65">
        <f>VLOOKUP($A26,'Return Data'!$B$7:$R$2292,4,0)</f>
        <v>14.932700000000001</v>
      </c>
      <c r="D26" s="65">
        <f>VLOOKUP($A26,'Return Data'!$B$7:$R$2292,9,0)</f>
        <v>5.0972999999999997</v>
      </c>
      <c r="E26" s="66">
        <f t="shared" si="2"/>
        <v>28</v>
      </c>
      <c r="F26" s="65">
        <f>VLOOKUP($A26,'Return Data'!$B$7:$R$2292,10,0)</f>
        <v>15.7729</v>
      </c>
      <c r="G26" s="66">
        <f t="shared" si="3"/>
        <v>3</v>
      </c>
      <c r="H26" s="65">
        <f>VLOOKUP($A26,'Return Data'!$B$7:$R$2292,11,0)</f>
        <v>10.8751</v>
      </c>
      <c r="I26" s="66">
        <f t="shared" si="4"/>
        <v>7</v>
      </c>
      <c r="J26" s="65">
        <f>VLOOKUP($A26,'Return Data'!$B$7:$R$2292,12,0)</f>
        <v>9.4262999999999995</v>
      </c>
      <c r="K26" s="66">
        <f t="shared" si="5"/>
        <v>8</v>
      </c>
      <c r="L26" s="65">
        <f>VLOOKUP($A26,'Return Data'!$B$7:$R$2292,13,0)</f>
        <v>6.5533000000000001</v>
      </c>
      <c r="M26" s="66">
        <f t="shared" si="6"/>
        <v>6</v>
      </c>
      <c r="N26" s="65">
        <f>VLOOKUP($A26,'Return Data'!$B$7:$R$2292,17,0)</f>
        <v>3.0228999999999999</v>
      </c>
      <c r="O26" s="66">
        <f t="shared" si="7"/>
        <v>30</v>
      </c>
      <c r="P26" s="65">
        <f>VLOOKUP($A26,'Return Data'!$B$7:$R$2292,14,0)</f>
        <v>4.3457999999999997</v>
      </c>
      <c r="Q26" s="66">
        <f t="shared" si="8"/>
        <v>24</v>
      </c>
      <c r="R26" s="65">
        <f>VLOOKUP($A26,'Return Data'!$B$7:$R$2292,16,0)</f>
        <v>6.1894999999999998</v>
      </c>
      <c r="S26" s="67">
        <f t="shared" si="1"/>
        <v>28</v>
      </c>
    </row>
    <row r="27" spans="1:19" x14ac:dyDescent="0.3">
      <c r="A27" s="82" t="s">
        <v>1115</v>
      </c>
      <c r="B27" s="64">
        <f>VLOOKUP($A27,'Return Data'!$B$7:$R$2292,3,0)</f>
        <v>44531</v>
      </c>
      <c r="C27" s="65">
        <f>VLOOKUP($A27,'Return Data'!$B$7:$R$2292,4,0)</f>
        <v>102.01649999999999</v>
      </c>
      <c r="D27" s="65">
        <f>VLOOKUP($A27,'Return Data'!$B$7:$R$2292,9,0)</f>
        <v>8.2126000000000001</v>
      </c>
      <c r="E27" s="66">
        <f t="shared" si="2"/>
        <v>11</v>
      </c>
      <c r="F27" s="65">
        <f>VLOOKUP($A27,'Return Data'!$B$7:$R$2292,10,0)</f>
        <v>4.7839</v>
      </c>
      <c r="G27" s="66">
        <f t="shared" si="3"/>
        <v>11</v>
      </c>
      <c r="H27" s="65">
        <f>VLOOKUP($A27,'Return Data'!$B$7:$R$2292,11,0)</f>
        <v>5.7682000000000002</v>
      </c>
      <c r="I27" s="66">
        <f t="shared" si="4"/>
        <v>13</v>
      </c>
      <c r="J27" s="65">
        <f>VLOOKUP($A27,'Return Data'!$B$7:$R$2292,12,0)</f>
        <v>8.2167999999999992</v>
      </c>
      <c r="K27" s="66">
        <f t="shared" si="5"/>
        <v>9</v>
      </c>
      <c r="L27" s="65">
        <f>VLOOKUP($A27,'Return Data'!$B$7:$R$2292,13,0)</f>
        <v>4.4565000000000001</v>
      </c>
      <c r="M27" s="66">
        <f t="shared" si="6"/>
        <v>13</v>
      </c>
      <c r="N27" s="65">
        <f>VLOOKUP($A27,'Return Data'!$B$7:$R$2292,17,0)</f>
        <v>8.1883999999999997</v>
      </c>
      <c r="O27" s="66">
        <f t="shared" si="7"/>
        <v>5</v>
      </c>
      <c r="P27" s="65">
        <f>VLOOKUP($A27,'Return Data'!$B$7:$R$2292,14,0)</f>
        <v>9.1720000000000006</v>
      </c>
      <c r="Q27" s="66">
        <f t="shared" si="8"/>
        <v>4</v>
      </c>
      <c r="R27" s="65">
        <f>VLOOKUP($A27,'Return Data'!$B$7:$R$2292,16,0)</f>
        <v>9.2949000000000002</v>
      </c>
      <c r="S27" s="67">
        <f t="shared" si="1"/>
        <v>3</v>
      </c>
    </row>
    <row r="28" spans="1:19" x14ac:dyDescent="0.3">
      <c r="A28" s="82" t="s">
        <v>1118</v>
      </c>
      <c r="B28" s="64">
        <f>VLOOKUP($A28,'Return Data'!$B$7:$R$2292,3,0)</f>
        <v>44531</v>
      </c>
      <c r="C28" s="65">
        <f>VLOOKUP($A28,'Return Data'!$B$7:$R$2292,4,0)</f>
        <v>46.462699999999998</v>
      </c>
      <c r="D28" s="65">
        <f>VLOOKUP($A28,'Return Data'!$B$7:$R$2292,9,0)</f>
        <v>8.3712</v>
      </c>
      <c r="E28" s="66">
        <f t="shared" si="2"/>
        <v>10</v>
      </c>
      <c r="F28" s="65">
        <f>VLOOKUP($A28,'Return Data'!$B$7:$R$2292,10,0)</f>
        <v>2.1812</v>
      </c>
      <c r="G28" s="66">
        <f t="shared" si="3"/>
        <v>31</v>
      </c>
      <c r="H28" s="65">
        <f>VLOOKUP($A28,'Return Data'!$B$7:$R$2292,11,0)</f>
        <v>3.1810999999999998</v>
      </c>
      <c r="I28" s="66">
        <f t="shared" si="4"/>
        <v>32</v>
      </c>
      <c r="J28" s="65">
        <f>VLOOKUP($A28,'Return Data'!$B$7:$R$2292,12,0)</f>
        <v>4.7744</v>
      </c>
      <c r="K28" s="66">
        <f t="shared" si="5"/>
        <v>32</v>
      </c>
      <c r="L28" s="65">
        <f>VLOOKUP($A28,'Return Data'!$B$7:$R$2292,13,0)</f>
        <v>2.5470000000000002</v>
      </c>
      <c r="M28" s="66">
        <f t="shared" si="6"/>
        <v>24</v>
      </c>
      <c r="N28" s="65">
        <f>VLOOKUP($A28,'Return Data'!$B$7:$R$2292,17,0)</f>
        <v>5.9504999999999999</v>
      </c>
      <c r="O28" s="66">
        <f t="shared" si="7"/>
        <v>21</v>
      </c>
      <c r="P28" s="65">
        <f>VLOOKUP($A28,'Return Data'!$B$7:$R$2292,14,0)</f>
        <v>7.7967000000000004</v>
      </c>
      <c r="Q28" s="66">
        <f t="shared" si="8"/>
        <v>14</v>
      </c>
      <c r="R28" s="65">
        <f>VLOOKUP($A28,'Return Data'!$B$7:$R$2292,16,0)</f>
        <v>8.3229000000000006</v>
      </c>
      <c r="S28" s="67">
        <f t="shared" si="1"/>
        <v>9</v>
      </c>
    </row>
    <row r="29" spans="1:19" x14ac:dyDescent="0.3">
      <c r="A29" s="82" t="s">
        <v>1119</v>
      </c>
      <c r="B29" s="64">
        <f>VLOOKUP($A29,'Return Data'!$B$7:$R$2292,3,0)</f>
        <v>44531</v>
      </c>
      <c r="C29" s="65">
        <f>VLOOKUP($A29,'Return Data'!$B$7:$R$2292,4,0)</f>
        <v>47.923200000000001</v>
      </c>
      <c r="D29" s="65">
        <f>VLOOKUP($A29,'Return Data'!$B$7:$R$2292,9,0)</f>
        <v>7.2530999999999999</v>
      </c>
      <c r="E29" s="66">
        <f t="shared" si="2"/>
        <v>15</v>
      </c>
      <c r="F29" s="65">
        <f>VLOOKUP($A29,'Return Data'!$B$7:$R$2292,10,0)</f>
        <v>3.222</v>
      </c>
      <c r="G29" s="66">
        <f t="shared" si="3"/>
        <v>26</v>
      </c>
      <c r="H29" s="65">
        <f>VLOOKUP($A29,'Return Data'!$B$7:$R$2292,11,0)</f>
        <v>3.7875999999999999</v>
      </c>
      <c r="I29" s="66">
        <f t="shared" si="4"/>
        <v>29</v>
      </c>
      <c r="J29" s="65">
        <f>VLOOKUP($A29,'Return Data'!$B$7:$R$2292,12,0)</f>
        <v>4.9085000000000001</v>
      </c>
      <c r="K29" s="66">
        <f t="shared" si="5"/>
        <v>30</v>
      </c>
      <c r="L29" s="65">
        <f>VLOOKUP($A29,'Return Data'!$B$7:$R$2292,13,0)</f>
        <v>2.8172000000000001</v>
      </c>
      <c r="M29" s="66">
        <f t="shared" si="6"/>
        <v>22</v>
      </c>
      <c r="N29" s="65">
        <f>VLOOKUP($A29,'Return Data'!$B$7:$R$2292,17,0)</f>
        <v>5.8190999999999997</v>
      </c>
      <c r="O29" s="66">
        <f t="shared" si="7"/>
        <v>22</v>
      </c>
      <c r="P29" s="65">
        <f>VLOOKUP($A29,'Return Data'!$B$7:$R$2292,14,0)</f>
        <v>7.0812999999999997</v>
      </c>
      <c r="Q29" s="66">
        <f t="shared" si="8"/>
        <v>18</v>
      </c>
      <c r="R29" s="65">
        <f>VLOOKUP($A29,'Return Data'!$B$7:$R$2292,16,0)</f>
        <v>7.6582999999999997</v>
      </c>
      <c r="S29" s="67">
        <f t="shared" si="1"/>
        <v>20</v>
      </c>
    </row>
    <row r="30" spans="1:19" x14ac:dyDescent="0.3">
      <c r="A30" s="82" t="s">
        <v>1121</v>
      </c>
      <c r="B30" s="64">
        <f>VLOOKUP($A30,'Return Data'!$B$7:$R$2292,3,0)</f>
        <v>44531</v>
      </c>
      <c r="C30" s="65">
        <f>VLOOKUP($A30,'Return Data'!$B$7:$R$2292,4,0)</f>
        <v>35.486699999999999</v>
      </c>
      <c r="D30" s="65">
        <f>VLOOKUP($A30,'Return Data'!$B$7:$R$2292,9,0)</f>
        <v>9.1921999999999997</v>
      </c>
      <c r="E30" s="66">
        <f t="shared" si="2"/>
        <v>7</v>
      </c>
      <c r="F30" s="65">
        <f>VLOOKUP($A30,'Return Data'!$B$7:$R$2292,10,0)</f>
        <v>3.3978999999999999</v>
      </c>
      <c r="G30" s="66">
        <f t="shared" si="3"/>
        <v>24</v>
      </c>
      <c r="H30" s="65">
        <f>VLOOKUP($A30,'Return Data'!$B$7:$R$2292,11,0)</f>
        <v>4.4924999999999997</v>
      </c>
      <c r="I30" s="66">
        <f t="shared" si="4"/>
        <v>22</v>
      </c>
      <c r="J30" s="65">
        <f>VLOOKUP($A30,'Return Data'!$B$7:$R$2292,12,0)</f>
        <v>5.8354999999999997</v>
      </c>
      <c r="K30" s="66">
        <f t="shared" si="5"/>
        <v>24</v>
      </c>
      <c r="L30" s="65">
        <f>VLOOKUP($A30,'Return Data'!$B$7:$R$2292,13,0)</f>
        <v>2.4268000000000001</v>
      </c>
      <c r="M30" s="66">
        <f t="shared" si="6"/>
        <v>25</v>
      </c>
      <c r="N30" s="65">
        <f>VLOOKUP($A30,'Return Data'!$B$7:$R$2292,17,0)</f>
        <v>5.4371999999999998</v>
      </c>
      <c r="O30" s="66">
        <f t="shared" si="7"/>
        <v>24</v>
      </c>
      <c r="P30" s="65">
        <f>VLOOKUP($A30,'Return Data'!$B$7:$R$2292,14,0)</f>
        <v>7.4813999999999998</v>
      </c>
      <c r="Q30" s="66">
        <f t="shared" si="8"/>
        <v>17</v>
      </c>
      <c r="R30" s="65">
        <f>VLOOKUP($A30,'Return Data'!$B$7:$R$2292,16,0)</f>
        <v>6.8975</v>
      </c>
      <c r="S30" s="67">
        <f t="shared" si="1"/>
        <v>26</v>
      </c>
    </row>
    <row r="31" spans="1:19" x14ac:dyDescent="0.3">
      <c r="A31" s="82" t="s">
        <v>1123</v>
      </c>
      <c r="B31" s="64">
        <f>VLOOKUP($A31,'Return Data'!$B$7:$R$2292,3,0)</f>
        <v>44531</v>
      </c>
      <c r="C31" s="65">
        <f>VLOOKUP($A31,'Return Data'!$B$7:$R$2292,4,0)</f>
        <v>31.936399999999999</v>
      </c>
      <c r="D31" s="65">
        <f>VLOOKUP($A31,'Return Data'!$B$7:$R$2292,9,0)</f>
        <v>8.0840999999999994</v>
      </c>
      <c r="E31" s="66">
        <f t="shared" si="2"/>
        <v>12</v>
      </c>
      <c r="F31" s="65">
        <f>VLOOKUP($A31,'Return Data'!$B$7:$R$2292,10,0)</f>
        <v>4.2956000000000003</v>
      </c>
      <c r="G31" s="66">
        <f t="shared" si="3"/>
        <v>16</v>
      </c>
      <c r="H31" s="65">
        <f>VLOOKUP($A31,'Return Data'!$B$7:$R$2292,11,0)</f>
        <v>4.4828000000000001</v>
      </c>
      <c r="I31" s="66">
        <f t="shared" si="4"/>
        <v>23</v>
      </c>
      <c r="J31" s="65">
        <f>VLOOKUP($A31,'Return Data'!$B$7:$R$2292,12,0)</f>
        <v>6.1729000000000003</v>
      </c>
      <c r="K31" s="66">
        <f t="shared" si="5"/>
        <v>19</v>
      </c>
      <c r="L31" s="65">
        <f>VLOOKUP($A31,'Return Data'!$B$7:$R$2292,13,0)</f>
        <v>3.3574000000000002</v>
      </c>
      <c r="M31" s="66">
        <f t="shared" si="6"/>
        <v>18</v>
      </c>
      <c r="N31" s="65">
        <f>VLOOKUP($A31,'Return Data'!$B$7:$R$2292,17,0)</f>
        <v>7.2042999999999999</v>
      </c>
      <c r="O31" s="66">
        <f t="shared" si="7"/>
        <v>12</v>
      </c>
      <c r="P31" s="65">
        <f>VLOOKUP($A31,'Return Data'!$B$7:$R$2292,14,0)</f>
        <v>8.8171999999999997</v>
      </c>
      <c r="Q31" s="66">
        <f t="shared" si="8"/>
        <v>5</v>
      </c>
      <c r="R31" s="65">
        <f>VLOOKUP($A31,'Return Data'!$B$7:$R$2292,16,0)</f>
        <v>9.1258999999999997</v>
      </c>
      <c r="S31" s="67">
        <f t="shared" si="1"/>
        <v>4</v>
      </c>
    </row>
    <row r="32" spans="1:19" x14ac:dyDescent="0.3">
      <c r="A32" s="82" t="s">
        <v>1126</v>
      </c>
      <c r="B32" s="64">
        <f>VLOOKUP($A32,'Return Data'!$B$7:$R$2292,3,0)</f>
        <v>44531</v>
      </c>
      <c r="C32" s="65">
        <f>VLOOKUP($A32,'Return Data'!$B$7:$R$2292,4,0)</f>
        <v>54.559699999999999</v>
      </c>
      <c r="D32" s="65">
        <f>VLOOKUP($A32,'Return Data'!$B$7:$R$2292,9,0)</f>
        <v>6.2287999999999997</v>
      </c>
      <c r="E32" s="66">
        <f t="shared" si="2"/>
        <v>19</v>
      </c>
      <c r="F32" s="65">
        <f>VLOOKUP($A32,'Return Data'!$B$7:$R$2292,10,0)</f>
        <v>2.2993999999999999</v>
      </c>
      <c r="G32" s="66">
        <f t="shared" si="3"/>
        <v>30</v>
      </c>
      <c r="H32" s="65">
        <f>VLOOKUP($A32,'Return Data'!$B$7:$R$2292,11,0)</f>
        <v>3.7136999999999998</v>
      </c>
      <c r="I32" s="66">
        <f t="shared" si="4"/>
        <v>30</v>
      </c>
      <c r="J32" s="65">
        <f>VLOOKUP($A32,'Return Data'!$B$7:$R$2292,12,0)</f>
        <v>5.2427000000000001</v>
      </c>
      <c r="K32" s="66">
        <f t="shared" si="5"/>
        <v>28</v>
      </c>
      <c r="L32" s="65">
        <f>VLOOKUP($A32,'Return Data'!$B$7:$R$2292,13,0)</f>
        <v>2.0693000000000001</v>
      </c>
      <c r="M32" s="66">
        <f t="shared" si="6"/>
        <v>28</v>
      </c>
      <c r="N32" s="65">
        <f>VLOOKUP($A32,'Return Data'!$B$7:$R$2292,17,0)</f>
        <v>6.4587000000000003</v>
      </c>
      <c r="O32" s="66">
        <f t="shared" si="7"/>
        <v>17</v>
      </c>
      <c r="P32" s="65">
        <f>VLOOKUP($A32,'Return Data'!$B$7:$R$2292,14,0)</f>
        <v>8.2989999999999995</v>
      </c>
      <c r="Q32" s="66">
        <f t="shared" si="8"/>
        <v>10</v>
      </c>
      <c r="R32" s="65">
        <f>VLOOKUP($A32,'Return Data'!$B$7:$R$2292,16,0)</f>
        <v>8.2523999999999997</v>
      </c>
      <c r="S32" s="67">
        <f t="shared" si="1"/>
        <v>10</v>
      </c>
    </row>
    <row r="33" spans="1:19" x14ac:dyDescent="0.3">
      <c r="A33" s="82" t="s">
        <v>1127</v>
      </c>
      <c r="B33" s="64">
        <f>VLOOKUP($A33,'Return Data'!$B$7:$R$2292,3,0)</f>
        <v>44531</v>
      </c>
      <c r="C33" s="65">
        <f>VLOOKUP($A33,'Return Data'!$B$7:$R$2292,4,0)</f>
        <v>51.209800000000001</v>
      </c>
      <c r="D33" s="65">
        <f>VLOOKUP($A33,'Return Data'!$B$7:$R$2292,9,0)</f>
        <v>8.6135999999999999</v>
      </c>
      <c r="E33" s="66">
        <f t="shared" si="2"/>
        <v>8</v>
      </c>
      <c r="F33" s="65">
        <f>VLOOKUP($A33,'Return Data'!$B$7:$R$2292,10,0)</f>
        <v>3.0606</v>
      </c>
      <c r="G33" s="66">
        <f t="shared" si="3"/>
        <v>28</v>
      </c>
      <c r="H33" s="65">
        <f>VLOOKUP($A33,'Return Data'!$B$7:$R$2292,11,0)</f>
        <v>4.7103999999999999</v>
      </c>
      <c r="I33" s="66">
        <f t="shared" si="4"/>
        <v>21</v>
      </c>
      <c r="J33" s="65">
        <f>VLOOKUP($A33,'Return Data'!$B$7:$R$2292,12,0)</f>
        <v>4.8808999999999996</v>
      </c>
      <c r="K33" s="66">
        <f t="shared" si="5"/>
        <v>31</v>
      </c>
      <c r="L33" s="65">
        <f>VLOOKUP($A33,'Return Data'!$B$7:$R$2292,13,0)</f>
        <v>2.2658</v>
      </c>
      <c r="M33" s="66">
        <f t="shared" si="6"/>
        <v>26</v>
      </c>
      <c r="N33" s="65">
        <f>VLOOKUP($A33,'Return Data'!$B$7:$R$2292,17,0)</f>
        <v>5.7104999999999997</v>
      </c>
      <c r="O33" s="66">
        <f t="shared" si="7"/>
        <v>23</v>
      </c>
      <c r="P33" s="65">
        <f>VLOOKUP($A33,'Return Data'!$B$7:$R$2292,14,0)</f>
        <v>1.7272000000000001</v>
      </c>
      <c r="Q33" s="66">
        <f t="shared" si="8"/>
        <v>29</v>
      </c>
      <c r="R33" s="65">
        <f>VLOOKUP($A33,'Return Data'!$B$7:$R$2292,16,0)</f>
        <v>6.2721999999999998</v>
      </c>
      <c r="S33" s="67">
        <f t="shared" si="1"/>
        <v>27</v>
      </c>
    </row>
    <row r="34" spans="1:19" x14ac:dyDescent="0.3">
      <c r="A34" s="82" t="s">
        <v>1130</v>
      </c>
      <c r="B34" s="64">
        <f>VLOOKUP($A34,'Return Data'!$B$7:$R$2292,3,0)</f>
        <v>44531</v>
      </c>
      <c r="C34" s="65">
        <f>VLOOKUP($A34,'Return Data'!$B$7:$R$2292,4,0)</f>
        <v>62.933</v>
      </c>
      <c r="D34" s="65">
        <f>VLOOKUP($A34,'Return Data'!$B$7:$R$2292,9,0)</f>
        <v>10.8704</v>
      </c>
      <c r="E34" s="66">
        <f t="shared" si="2"/>
        <v>5</v>
      </c>
      <c r="F34" s="65">
        <f>VLOOKUP($A34,'Return Data'!$B$7:$R$2292,10,0)</f>
        <v>4.9467999999999996</v>
      </c>
      <c r="G34" s="66">
        <f t="shared" si="3"/>
        <v>10</v>
      </c>
      <c r="H34" s="65">
        <f>VLOOKUP($A34,'Return Data'!$B$7:$R$2292,11,0)</f>
        <v>6.2751999999999999</v>
      </c>
      <c r="I34" s="66">
        <f t="shared" si="4"/>
        <v>10</v>
      </c>
      <c r="J34" s="65">
        <f>VLOOKUP($A34,'Return Data'!$B$7:$R$2292,12,0)</f>
        <v>6.5441000000000003</v>
      </c>
      <c r="K34" s="66">
        <f t="shared" si="5"/>
        <v>17</v>
      </c>
      <c r="L34" s="65">
        <f>VLOOKUP($A34,'Return Data'!$B$7:$R$2292,13,0)</f>
        <v>3.8155999999999999</v>
      </c>
      <c r="M34" s="66">
        <f t="shared" si="6"/>
        <v>17</v>
      </c>
      <c r="N34" s="65">
        <f>VLOOKUP($A34,'Return Data'!$B$7:$R$2292,17,0)</f>
        <v>7.5465</v>
      </c>
      <c r="O34" s="66">
        <f t="shared" si="7"/>
        <v>10</v>
      </c>
      <c r="P34" s="65">
        <f>VLOOKUP($A34,'Return Data'!$B$7:$R$2292,14,0)</f>
        <v>8.7804000000000002</v>
      </c>
      <c r="Q34" s="66">
        <f t="shared" si="8"/>
        <v>6</v>
      </c>
      <c r="R34" s="65">
        <f>VLOOKUP($A34,'Return Data'!$B$7:$R$2292,16,0)</f>
        <v>8.7072000000000003</v>
      </c>
      <c r="S34" s="67">
        <f t="shared" si="1"/>
        <v>6</v>
      </c>
    </row>
    <row r="35" spans="1:19" x14ac:dyDescent="0.3">
      <c r="A35" s="82" t="s">
        <v>2029</v>
      </c>
      <c r="B35" s="64">
        <f>VLOOKUP($A35,'Return Data'!$B$7:$R$2292,3,0)</f>
        <v>44531</v>
      </c>
      <c r="C35" s="65">
        <f>VLOOKUP($A35,'Return Data'!$B$7:$R$2292,4,0)</f>
        <v>57.941000000000003</v>
      </c>
      <c r="D35" s="65">
        <f>VLOOKUP($A35,'Return Data'!$B$7:$R$2292,9,0)</f>
        <v>4.1402000000000001</v>
      </c>
      <c r="E35" s="66">
        <f t="shared" si="2"/>
        <v>30</v>
      </c>
      <c r="F35" s="65">
        <f>VLOOKUP($A35,'Return Data'!$B$7:$R$2292,10,0)</f>
        <v>1.1692</v>
      </c>
      <c r="G35" s="66">
        <f t="shared" si="3"/>
        <v>34</v>
      </c>
      <c r="H35" s="65">
        <f>VLOOKUP($A35,'Return Data'!$B$7:$R$2292,11,0)</f>
        <v>2.0104000000000002</v>
      </c>
      <c r="I35" s="66">
        <f t="shared" si="4"/>
        <v>34</v>
      </c>
      <c r="J35" s="65">
        <f>VLOOKUP($A35,'Return Data'!$B$7:$R$2292,12,0)</f>
        <v>3.5977000000000001</v>
      </c>
      <c r="K35" s="66">
        <f t="shared" si="5"/>
        <v>34</v>
      </c>
      <c r="L35" s="65">
        <f>VLOOKUP($A35,'Return Data'!$B$7:$R$2292,13,0)</f>
        <v>1.7282999999999999</v>
      </c>
      <c r="M35" s="66">
        <f t="shared" si="6"/>
        <v>30</v>
      </c>
      <c r="N35" s="65">
        <f>VLOOKUP($A35,'Return Data'!$B$7:$R$2292,17,0)</f>
        <v>4.9757999999999996</v>
      </c>
      <c r="O35" s="66">
        <f t="shared" si="7"/>
        <v>26</v>
      </c>
      <c r="P35" s="65">
        <f>VLOOKUP($A35,'Return Data'!$B$7:$R$2292,14,0)</f>
        <v>6.9827000000000004</v>
      </c>
      <c r="Q35" s="66">
        <f t="shared" si="8"/>
        <v>20</v>
      </c>
      <c r="R35" s="65">
        <f>VLOOKUP($A35,'Return Data'!$B$7:$R$2292,16,0)</f>
        <v>8.0059000000000005</v>
      </c>
      <c r="S35" s="67">
        <f t="shared" si="1"/>
        <v>14</v>
      </c>
    </row>
    <row r="36" spans="1:19" x14ac:dyDescent="0.3">
      <c r="A36" s="82" t="s">
        <v>1132</v>
      </c>
      <c r="B36" s="64">
        <f>VLOOKUP($A36,'Return Data'!$B$7:$R$2292,3,0)</f>
        <v>44531</v>
      </c>
      <c r="C36" s="65">
        <f>VLOOKUP($A36,'Return Data'!$B$7:$R$2292,4,0)</f>
        <v>72.619500000000002</v>
      </c>
      <c r="D36" s="65">
        <f>VLOOKUP($A36,'Return Data'!$B$7:$R$2292,9,0)</f>
        <v>4.5827</v>
      </c>
      <c r="E36" s="66">
        <f t="shared" si="2"/>
        <v>29</v>
      </c>
      <c r="F36" s="65">
        <f>VLOOKUP($A36,'Return Data'!$B$7:$R$2292,10,0)</f>
        <v>3.9106999999999998</v>
      </c>
      <c r="G36" s="66">
        <f t="shared" si="3"/>
        <v>20</v>
      </c>
      <c r="H36" s="65">
        <f>VLOOKUP($A36,'Return Data'!$B$7:$R$2292,11,0)</f>
        <v>4.0808</v>
      </c>
      <c r="I36" s="66">
        <f t="shared" si="4"/>
        <v>26</v>
      </c>
      <c r="J36" s="65">
        <f>VLOOKUP($A36,'Return Data'!$B$7:$R$2292,12,0)</f>
        <v>5.8490000000000002</v>
      </c>
      <c r="K36" s="66">
        <f t="shared" si="5"/>
        <v>23</v>
      </c>
      <c r="L36" s="65">
        <f>VLOOKUP($A36,'Return Data'!$B$7:$R$2292,13,0)</f>
        <v>2.1187</v>
      </c>
      <c r="M36" s="66">
        <f t="shared" si="6"/>
        <v>27</v>
      </c>
      <c r="N36" s="65">
        <f>VLOOKUP($A36,'Return Data'!$B$7:$R$2292,17,0)</f>
        <v>6.1098999999999997</v>
      </c>
      <c r="O36" s="66">
        <f t="shared" si="7"/>
        <v>20</v>
      </c>
      <c r="P36" s="65">
        <f>VLOOKUP($A36,'Return Data'!$B$7:$R$2292,14,0)</f>
        <v>8.4821000000000009</v>
      </c>
      <c r="Q36" s="66">
        <f t="shared" si="8"/>
        <v>9</v>
      </c>
      <c r="R36" s="65">
        <f>VLOOKUP($A36,'Return Data'!$B$7:$R$2292,16,0)</f>
        <v>8.6511999999999993</v>
      </c>
      <c r="S36" s="67">
        <f t="shared" si="1"/>
        <v>7</v>
      </c>
    </row>
    <row r="37" spans="1:19" x14ac:dyDescent="0.3">
      <c r="A37" s="82" t="s">
        <v>1135</v>
      </c>
      <c r="B37" s="64">
        <f>VLOOKUP($A37,'Return Data'!$B$7:$R$2292,3,0)</f>
        <v>44531</v>
      </c>
      <c r="C37" s="65">
        <f>VLOOKUP($A37,'Return Data'!$B$7:$R$2292,4,0)</f>
        <v>56.768099999999997</v>
      </c>
      <c r="D37" s="65">
        <f>VLOOKUP($A37,'Return Data'!$B$7:$R$2292,9,0)</f>
        <v>6.2168999999999999</v>
      </c>
      <c r="E37" s="66">
        <f t="shared" si="2"/>
        <v>20</v>
      </c>
      <c r="F37" s="65">
        <f>VLOOKUP($A37,'Return Data'!$B$7:$R$2292,10,0)</f>
        <v>3.2681</v>
      </c>
      <c r="G37" s="66">
        <f t="shared" si="3"/>
        <v>25</v>
      </c>
      <c r="H37" s="65">
        <f>VLOOKUP($A37,'Return Data'!$B$7:$R$2292,11,0)</f>
        <v>4.7744</v>
      </c>
      <c r="I37" s="66">
        <f t="shared" si="4"/>
        <v>20</v>
      </c>
      <c r="J37" s="65">
        <f>VLOOKUP($A37,'Return Data'!$B$7:$R$2292,12,0)</f>
        <v>5.8547000000000002</v>
      </c>
      <c r="K37" s="66">
        <f t="shared" si="5"/>
        <v>22</v>
      </c>
      <c r="L37" s="65">
        <f>VLOOKUP($A37,'Return Data'!$B$7:$R$2292,13,0)</f>
        <v>3.9876</v>
      </c>
      <c r="M37" s="66">
        <f t="shared" si="6"/>
        <v>15</v>
      </c>
      <c r="N37" s="65">
        <f>VLOOKUP($A37,'Return Data'!$B$7:$R$2292,17,0)</f>
        <v>8.3001000000000005</v>
      </c>
      <c r="O37" s="66">
        <f t="shared" si="7"/>
        <v>2</v>
      </c>
      <c r="P37" s="65">
        <f>VLOOKUP($A37,'Return Data'!$B$7:$R$2292,14,0)</f>
        <v>9.3005999999999993</v>
      </c>
      <c r="Q37" s="66">
        <f t="shared" si="8"/>
        <v>3</v>
      </c>
      <c r="R37" s="65">
        <f>VLOOKUP($A37,'Return Data'!$B$7:$R$2292,16,0)</f>
        <v>7.8026999999999997</v>
      </c>
      <c r="S37" s="67">
        <f t="shared" si="1"/>
        <v>18</v>
      </c>
    </row>
    <row r="38" spans="1:19" x14ac:dyDescent="0.3">
      <c r="A38" s="82" t="s">
        <v>1137</v>
      </c>
      <c r="B38" s="64">
        <f>VLOOKUP($A38,'Return Data'!$B$7:$R$2292,3,0)</f>
        <v>44531</v>
      </c>
      <c r="C38" s="65">
        <f>VLOOKUP($A38,'Return Data'!$B$7:$R$2292,4,0)</f>
        <v>66.863100000000003</v>
      </c>
      <c r="D38" s="65">
        <f>VLOOKUP($A38,'Return Data'!$B$7:$R$2292,9,0)</f>
        <v>6.9615</v>
      </c>
      <c r="E38" s="66">
        <f t="shared" si="2"/>
        <v>16</v>
      </c>
      <c r="F38" s="65">
        <f>VLOOKUP($A38,'Return Data'!$B$7:$R$2292,10,0)</f>
        <v>3.8109000000000002</v>
      </c>
      <c r="G38" s="66">
        <f t="shared" si="3"/>
        <v>22</v>
      </c>
      <c r="H38" s="65">
        <f>VLOOKUP($A38,'Return Data'!$B$7:$R$2292,11,0)</f>
        <v>3.7955000000000001</v>
      </c>
      <c r="I38" s="66">
        <f t="shared" si="4"/>
        <v>28</v>
      </c>
      <c r="J38" s="65">
        <f>VLOOKUP($A38,'Return Data'!$B$7:$R$2292,12,0)</f>
        <v>5.7264999999999997</v>
      </c>
      <c r="K38" s="66">
        <f t="shared" si="5"/>
        <v>25</v>
      </c>
      <c r="L38" s="65">
        <f>VLOOKUP($A38,'Return Data'!$B$7:$R$2292,13,0)</f>
        <v>2.5577000000000001</v>
      </c>
      <c r="M38" s="66">
        <f t="shared" si="6"/>
        <v>23</v>
      </c>
      <c r="N38" s="65">
        <f>VLOOKUP($A38,'Return Data'!$B$7:$R$2292,17,0)</f>
        <v>6.9218000000000002</v>
      </c>
      <c r="O38" s="66">
        <f t="shared" si="7"/>
        <v>14</v>
      </c>
      <c r="P38" s="65">
        <f>VLOOKUP($A38,'Return Data'!$B$7:$R$2292,14,0)</f>
        <v>7.9493</v>
      </c>
      <c r="Q38" s="66">
        <f t="shared" si="8"/>
        <v>12</v>
      </c>
      <c r="R38" s="65">
        <f>VLOOKUP($A38,'Return Data'!$B$7:$R$2292,16,0)</f>
        <v>8.0261999999999993</v>
      </c>
      <c r="S38" s="67">
        <f t="shared" si="1"/>
        <v>13</v>
      </c>
    </row>
    <row r="39" spans="1:19" x14ac:dyDescent="0.3">
      <c r="A39" s="82" t="s">
        <v>1139</v>
      </c>
      <c r="B39" s="64">
        <f>VLOOKUP($A39,'Return Data'!$B$7:$R$2292,3,0)</f>
        <v>44531</v>
      </c>
      <c r="C39" s="65">
        <f>VLOOKUP($A39,'Return Data'!$B$7:$R$2292,4,0)</f>
        <v>1.72</v>
      </c>
      <c r="D39" s="65">
        <f>VLOOKUP($A39,'Return Data'!$B$7:$R$2292,9,0)</f>
        <v>10.4879</v>
      </c>
      <c r="E39" s="66">
        <f t="shared" si="2"/>
        <v>6</v>
      </c>
      <c r="F39" s="65">
        <f>VLOOKUP($A39,'Return Data'!$B$7:$R$2292,10,0)</f>
        <v>10.726599999999999</v>
      </c>
      <c r="G39" s="66">
        <f t="shared" si="3"/>
        <v>7</v>
      </c>
      <c r="H39" s="65">
        <f>VLOOKUP($A39,'Return Data'!$B$7:$R$2292,11,0)</f>
        <v>11.025700000000001</v>
      </c>
      <c r="I39" s="66">
        <f t="shared" si="4"/>
        <v>6</v>
      </c>
      <c r="J39" s="65">
        <f>VLOOKUP($A39,'Return Data'!$B$7:$R$2292,12,0)</f>
        <v>11.341200000000001</v>
      </c>
      <c r="K39" s="66">
        <f t="shared" si="5"/>
        <v>6</v>
      </c>
      <c r="L39" s="65">
        <f>VLOOKUP($A39,'Return Data'!$B$7:$R$2292,13,0)</f>
        <v>-15.929399999999999</v>
      </c>
      <c r="M39" s="66">
        <f t="shared" si="6"/>
        <v>33</v>
      </c>
      <c r="N39" s="65"/>
      <c r="O39" s="66"/>
      <c r="P39" s="65"/>
      <c r="Q39" s="66"/>
      <c r="R39" s="65">
        <f>VLOOKUP($A39,'Return Data'!$B$7:$R$2292,16,0)</f>
        <v>-5.7436999999999996</v>
      </c>
      <c r="S39" s="67">
        <f t="shared" si="1"/>
        <v>33</v>
      </c>
    </row>
    <row r="40" spans="1:19" x14ac:dyDescent="0.3">
      <c r="A40" s="82" t="s">
        <v>1141</v>
      </c>
      <c r="B40" s="64">
        <f>VLOOKUP($A40,'Return Data'!$B$7:$R$2292,3,0)</f>
        <v>44531</v>
      </c>
      <c r="C40" s="65">
        <f>VLOOKUP($A40,'Return Data'!$B$7:$R$2292,4,0)</f>
        <v>55.551200000000001</v>
      </c>
      <c r="D40" s="65">
        <f>VLOOKUP($A40,'Return Data'!$B$7:$R$2292,9,0)</f>
        <v>2.3237999999999999</v>
      </c>
      <c r="E40" s="66">
        <f t="shared" si="2"/>
        <v>33</v>
      </c>
      <c r="F40" s="65">
        <f>VLOOKUP($A40,'Return Data'!$B$7:$R$2292,10,0)</f>
        <v>32.693399999999997</v>
      </c>
      <c r="G40" s="66">
        <f t="shared" si="3"/>
        <v>2</v>
      </c>
      <c r="H40" s="65">
        <f>VLOOKUP($A40,'Return Data'!$B$7:$R$2292,11,0)</f>
        <v>18.391999999999999</v>
      </c>
      <c r="I40" s="66">
        <f t="shared" si="4"/>
        <v>3</v>
      </c>
      <c r="J40" s="65">
        <f>VLOOKUP($A40,'Return Data'!$B$7:$R$2292,12,0)</f>
        <v>14.181800000000001</v>
      </c>
      <c r="K40" s="66">
        <f t="shared" si="5"/>
        <v>4</v>
      </c>
      <c r="L40" s="65">
        <f>VLOOKUP($A40,'Return Data'!$B$7:$R$2292,13,0)</f>
        <v>9.9513999999999996</v>
      </c>
      <c r="M40" s="66">
        <f t="shared" si="6"/>
        <v>4</v>
      </c>
      <c r="N40" s="65">
        <f>VLOOKUP($A40,'Return Data'!$B$7:$R$2292,17,0)</f>
        <v>5.2980999999999998</v>
      </c>
      <c r="O40" s="66">
        <f t="shared" si="7"/>
        <v>25</v>
      </c>
      <c r="P40" s="65">
        <f>VLOOKUP($A40,'Return Data'!$B$7:$R$2292,14,0)</f>
        <v>1.7757000000000001</v>
      </c>
      <c r="Q40" s="66">
        <f t="shared" si="8"/>
        <v>28</v>
      </c>
      <c r="R40" s="65">
        <f>VLOOKUP($A40,'Return Data'!$B$7:$R$2292,16,0)</f>
        <v>7.5781999999999998</v>
      </c>
      <c r="S40" s="67">
        <f t="shared" si="1"/>
        <v>22</v>
      </c>
    </row>
    <row r="41" spans="1:19" x14ac:dyDescent="0.3">
      <c r="A41" s="82" t="s">
        <v>1003</v>
      </c>
      <c r="B41" s="64">
        <f>VLOOKUP($A41,'Return Data'!$B$7:$R$2292,3,0)</f>
        <v>44531</v>
      </c>
      <c r="C41" s="65">
        <f>VLOOKUP($A41,'Return Data'!$B$7:$R$2292,4,0)</f>
        <v>72.918899999999994</v>
      </c>
      <c r="D41" s="65">
        <f>VLOOKUP($A41,'Return Data'!$B$7:$R$2292,9,0)</f>
        <v>16.492000000000001</v>
      </c>
      <c r="E41" s="66">
        <f t="shared" si="2"/>
        <v>2</v>
      </c>
      <c r="F41" s="65">
        <f>VLOOKUP($A41,'Return Data'!$B$7:$R$2292,10,0)</f>
        <v>6.0355999999999996</v>
      </c>
      <c r="G41" s="66">
        <f t="shared" si="3"/>
        <v>9</v>
      </c>
      <c r="H41" s="65">
        <f>VLOOKUP($A41,'Return Data'!$B$7:$R$2292,11,0)</f>
        <v>3.8592</v>
      </c>
      <c r="I41" s="66">
        <f t="shared" si="4"/>
        <v>27</v>
      </c>
      <c r="J41" s="65">
        <f>VLOOKUP($A41,'Return Data'!$B$7:$R$2292,12,0)</f>
        <v>5.9736000000000002</v>
      </c>
      <c r="K41" s="66">
        <f>RANK(J41,J$8:J$42,0)</f>
        <v>21</v>
      </c>
      <c r="L41" s="65">
        <f>VLOOKUP($A41,'Return Data'!$B$7:$R$2292,13,0)</f>
        <v>1.4154</v>
      </c>
      <c r="M41" s="66">
        <f>RANK(L41,L$8:L$42,0)</f>
        <v>31</v>
      </c>
      <c r="N41" s="65">
        <f>VLOOKUP($A41,'Return Data'!$B$7:$R$2292,17,0)</f>
        <v>6.2756999999999996</v>
      </c>
      <c r="O41" s="66">
        <f>RANK(N41,N$8:N$42,0)</f>
        <v>19</v>
      </c>
      <c r="P41" s="65">
        <f>VLOOKUP($A41,'Return Data'!$B$7:$R$2292,14,0)</f>
        <v>8.7108000000000008</v>
      </c>
      <c r="Q41" s="66">
        <f>RANK(P41,P$8:P$42,0)</f>
        <v>7</v>
      </c>
      <c r="R41" s="65">
        <f>VLOOKUP($A41,'Return Data'!$B$7:$R$2292,16,0)</f>
        <v>8.8559000000000001</v>
      </c>
      <c r="S41" s="67">
        <f t="shared" si="0"/>
        <v>5</v>
      </c>
    </row>
    <row r="42" spans="1:19" x14ac:dyDescent="0.3">
      <c r="A42" s="82" t="s">
        <v>1005</v>
      </c>
      <c r="B42" s="64">
        <f>VLOOKUP($A42,'Return Data'!$B$7:$R$2292,3,0)</f>
        <v>44531</v>
      </c>
      <c r="C42" s="65">
        <f>VLOOKUP($A42,'Return Data'!$B$7:$R$2292,4,0)</f>
        <v>14.208500000000001</v>
      </c>
      <c r="D42" s="65">
        <f>VLOOKUP($A42,'Return Data'!$B$7:$R$2292,9,0)</f>
        <v>27.522200000000002</v>
      </c>
      <c r="E42" s="66">
        <f t="shared" si="2"/>
        <v>1</v>
      </c>
      <c r="F42" s="65">
        <f>VLOOKUP($A42,'Return Data'!$B$7:$R$2292,10,0)</f>
        <v>11.8552</v>
      </c>
      <c r="G42" s="66">
        <f t="shared" si="3"/>
        <v>4</v>
      </c>
      <c r="H42" s="65">
        <f>VLOOKUP($A42,'Return Data'!$B$7:$R$2292,11,0)</f>
        <v>6.2931999999999997</v>
      </c>
      <c r="I42" s="66">
        <f t="shared" si="4"/>
        <v>9</v>
      </c>
      <c r="J42" s="65">
        <f>VLOOKUP($A42,'Return Data'!$B$7:$R$2292,12,0)</f>
        <v>6.6210000000000004</v>
      </c>
      <c r="K42" s="66">
        <f t="shared" ref="K42" si="9">RANK(J42,J$8:J$42,0)</f>
        <v>16</v>
      </c>
      <c r="L42" s="65">
        <f>VLOOKUP($A42,'Return Data'!$B$7:$R$2292,13,0)</f>
        <v>3.2542</v>
      </c>
      <c r="M42" s="66">
        <f t="shared" ref="M42" si="10">RANK(L42,L$8:L$42,0)</f>
        <v>19</v>
      </c>
      <c r="N42" s="65">
        <f>VLOOKUP($A42,'Return Data'!$B$7:$R$2292,17,0)</f>
        <v>7.9488000000000003</v>
      </c>
      <c r="O42" s="66">
        <f t="shared" ref="O42" si="11">RANK(N42,N$8:N$42,0)</f>
        <v>7</v>
      </c>
      <c r="P42" s="65">
        <f>VLOOKUP($A42,'Return Data'!$B$7:$R$2292,14,0)</f>
        <v>10.3705</v>
      </c>
      <c r="Q42" s="66">
        <f t="shared" ref="Q42" si="12">RANK(P42,P$8:P$42,0)</f>
        <v>1</v>
      </c>
      <c r="R42" s="65">
        <f>VLOOKUP($A42,'Return Data'!$B$7:$R$2292,16,0)</f>
        <v>10.8559</v>
      </c>
      <c r="S42" s="67">
        <f t="shared" ref="S42" si="13">RANK(R42,R$8:R$42,0)</f>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7.385597058823528</v>
      </c>
      <c r="E44" s="88"/>
      <c r="F44" s="89">
        <f>AVERAGE(F8:F42)</f>
        <v>27.120326470588239</v>
      </c>
      <c r="G44" s="88"/>
      <c r="H44" s="89">
        <f>AVERAGE(H8:H42)</f>
        <v>17.229841176470586</v>
      </c>
      <c r="I44" s="88"/>
      <c r="J44" s="89">
        <f>AVERAGE(J8:J42)</f>
        <v>14.457250000000002</v>
      </c>
      <c r="K44" s="88"/>
      <c r="L44" s="89">
        <f>AVERAGE(L8:L42)</f>
        <v>8.1821088235294113</v>
      </c>
      <c r="M44" s="88"/>
      <c r="N44" s="89">
        <f>AVERAGE(N8:N42)</f>
        <v>6.8646483870967732</v>
      </c>
      <c r="O44" s="88"/>
      <c r="P44" s="89">
        <f>AVERAGE(P8:P42)</f>
        <v>6.443696666666666</v>
      </c>
      <c r="Q44" s="88"/>
      <c r="R44" s="89">
        <f>AVERAGE(R8:R42)</f>
        <v>6.3548799999999988</v>
      </c>
      <c r="S44" s="90"/>
    </row>
    <row r="45" spans="1:19" x14ac:dyDescent="0.3">
      <c r="A45" s="87" t="s">
        <v>28</v>
      </c>
      <c r="B45" s="88"/>
      <c r="C45" s="88"/>
      <c r="D45" s="89">
        <f>MIN(D8:D42)</f>
        <v>-7.0746000000000002</v>
      </c>
      <c r="E45" s="88"/>
      <c r="F45" s="89">
        <f>MIN(F8:F42)</f>
        <v>1.1692</v>
      </c>
      <c r="G45" s="88"/>
      <c r="H45" s="89">
        <f>MIN(H8:H42)</f>
        <v>2.0104000000000002</v>
      </c>
      <c r="I45" s="88"/>
      <c r="J45" s="89">
        <f>MIN(J8:J42)</f>
        <v>3.5977000000000001</v>
      </c>
      <c r="K45" s="88"/>
      <c r="L45" s="89">
        <f>MIN(L8:L42)</f>
        <v>-16.292100000000001</v>
      </c>
      <c r="M45" s="88"/>
      <c r="N45" s="89">
        <f>MIN(N8:N42)</f>
        <v>-5.1845999999999997</v>
      </c>
      <c r="O45" s="88"/>
      <c r="P45" s="89">
        <f>MIN(P8:P42)</f>
        <v>-4.4329000000000001</v>
      </c>
      <c r="Q45" s="88"/>
      <c r="R45" s="89">
        <f>MIN(R8:R42)</f>
        <v>-12.6739</v>
      </c>
      <c r="S45" s="90"/>
    </row>
    <row r="46" spans="1:19" ht="15" thickBot="1" x14ac:dyDescent="0.35">
      <c r="A46" s="91" t="s">
        <v>29</v>
      </c>
      <c r="B46" s="92"/>
      <c r="C46" s="92"/>
      <c r="D46" s="93">
        <f>MAX(D8:D42)</f>
        <v>27.522200000000002</v>
      </c>
      <c r="E46" s="92"/>
      <c r="F46" s="93">
        <f>MAX(F8:F42)</f>
        <v>725.43079999999998</v>
      </c>
      <c r="G46" s="92"/>
      <c r="H46" s="93">
        <f>MAX(H8:H42)</f>
        <v>360.73329999999999</v>
      </c>
      <c r="I46" s="92"/>
      <c r="J46" s="93">
        <f>MAX(J8:J42)</f>
        <v>240.05160000000001</v>
      </c>
      <c r="K46" s="92"/>
      <c r="L46" s="93">
        <f>MAX(L8:L42)</f>
        <v>180.86080000000001</v>
      </c>
      <c r="M46" s="92"/>
      <c r="N46" s="93">
        <f>MAX(N8:N42)</f>
        <v>29.6721</v>
      </c>
      <c r="O46" s="92"/>
      <c r="P46" s="93">
        <f>MAX(P8:P42)</f>
        <v>10.3705</v>
      </c>
      <c r="Q46" s="92"/>
      <c r="R46" s="93">
        <f>MAX(R8:R42)</f>
        <v>23.457999999999998</v>
      </c>
      <c r="S46" s="94"/>
    </row>
    <row r="47" spans="1:19" x14ac:dyDescent="0.3">
      <c r="A47" s="112" t="s">
        <v>433</v>
      </c>
    </row>
    <row r="48" spans="1:19" x14ac:dyDescent="0.3">
      <c r="A48" s="14" t="s">
        <v>340</v>
      </c>
    </row>
  </sheetData>
  <sheetProtection algorithmName="SHA-512" hashValue="HyXIGV1noR5Op9JeT3slBWQXav7hlIzoSv/SG6PQVpky2uaj34fXZEWGoO6fKQGtQnkh+kQaDoAJh44cN8CuwA==" saltValue="rztdDcqekH7/k91Fp/YPs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1549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947</v>
      </c>
      <c r="B8" s="64">
        <f>VLOOKUP($A8,'Return Data'!$B$7:$R$2292,3,0)</f>
        <v>44531</v>
      </c>
      <c r="C8" s="65">
        <f>VLOOKUP($A8,'Return Data'!$B$7:$R$2292,4,0)</f>
        <v>362.35</v>
      </c>
      <c r="D8" s="65">
        <f>VLOOKUP($A8,'Return Data'!$B$7:$R$2292,10,0)</f>
        <v>0.59970000000000001</v>
      </c>
      <c r="E8" s="66">
        <f t="shared" ref="E8:E36" si="0">RANK(D8,D$8:D$36,0)</f>
        <v>18</v>
      </c>
      <c r="F8" s="65">
        <f>VLOOKUP($A8,'Return Data'!$B$7:$R$2292,11,0)</f>
        <v>13.0754</v>
      </c>
      <c r="G8" s="66">
        <f t="shared" ref="G8:G36" si="1">RANK(F8,F$8:F$36,0)</f>
        <v>10</v>
      </c>
      <c r="H8" s="65">
        <f>VLOOKUP($A8,'Return Data'!$B$7:$R$2292,12,0)</f>
        <v>19.272500000000001</v>
      </c>
      <c r="I8" s="66">
        <f t="shared" ref="I8:I36" si="2">RANK(H8,H$8:H$36,0)</f>
        <v>11</v>
      </c>
      <c r="J8" s="65">
        <f>VLOOKUP($A8,'Return Data'!$B$7:$R$2292,13,0)</f>
        <v>35.503500000000003</v>
      </c>
      <c r="K8" s="66">
        <f t="shared" ref="K8:K36" si="3">RANK(J8,J$8:J$36,0)</f>
        <v>12</v>
      </c>
      <c r="L8" s="65">
        <f>VLOOKUP($A8,'Return Data'!$B$7:$R$2292,17,0)</f>
        <v>21.085999999999999</v>
      </c>
      <c r="M8" s="66">
        <f t="shared" ref="M8:M36" si="4">RANK(L8,L$8:L$36,0)</f>
        <v>14</v>
      </c>
      <c r="N8" s="65">
        <f>VLOOKUP($A8,'Return Data'!$B$7:$R$2292,14,0)</f>
        <v>16.837900000000001</v>
      </c>
      <c r="O8" s="66">
        <f t="shared" ref="O8:O26" si="5">RANK(N8,N$8:N$36,0)</f>
        <v>20</v>
      </c>
      <c r="P8" s="65">
        <f>VLOOKUP($A8,'Return Data'!$B$7:$R$2292,15,0)</f>
        <v>15.371600000000001</v>
      </c>
      <c r="Q8" s="66">
        <f t="shared" ref="Q8:Q26" si="6">RANK(P8,P$8:P$36,0)</f>
        <v>19</v>
      </c>
      <c r="R8" s="65">
        <f>VLOOKUP($A8,'Return Data'!$B$7:$R$2292,16,0)</f>
        <v>15.4947</v>
      </c>
      <c r="S8" s="67">
        <f t="shared" ref="S8:S36" si="7">RANK(R8,R$8:R$36,0)</f>
        <v>11</v>
      </c>
    </row>
    <row r="9" spans="1:20" x14ac:dyDescent="0.3">
      <c r="A9" s="63" t="s">
        <v>948</v>
      </c>
      <c r="B9" s="64">
        <f>VLOOKUP($A9,'Return Data'!$B$7:$R$2292,3,0)</f>
        <v>44531</v>
      </c>
      <c r="C9" s="65">
        <f>VLOOKUP($A9,'Return Data'!$B$7:$R$2292,4,0)</f>
        <v>50.96</v>
      </c>
      <c r="D9" s="65">
        <f>VLOOKUP($A9,'Return Data'!$B$7:$R$2292,10,0)</f>
        <v>-0.27400000000000002</v>
      </c>
      <c r="E9" s="66">
        <f t="shared" si="0"/>
        <v>23</v>
      </c>
      <c r="F9" s="65">
        <f>VLOOKUP($A9,'Return Data'!$B$7:$R$2292,11,0)</f>
        <v>12.7933</v>
      </c>
      <c r="G9" s="66">
        <f t="shared" si="1"/>
        <v>12</v>
      </c>
      <c r="H9" s="65">
        <f>VLOOKUP($A9,'Return Data'!$B$7:$R$2292,12,0)</f>
        <v>19.540199999999999</v>
      </c>
      <c r="I9" s="66">
        <f t="shared" si="2"/>
        <v>9</v>
      </c>
      <c r="J9" s="65">
        <f>VLOOKUP($A9,'Return Data'!$B$7:$R$2292,13,0)</f>
        <v>29.900600000000001</v>
      </c>
      <c r="K9" s="66">
        <f t="shared" si="3"/>
        <v>22</v>
      </c>
      <c r="L9" s="65">
        <f>VLOOKUP($A9,'Return Data'!$B$7:$R$2292,17,0)</f>
        <v>21.826499999999999</v>
      </c>
      <c r="M9" s="66">
        <f t="shared" si="4"/>
        <v>10</v>
      </c>
      <c r="N9" s="65">
        <f>VLOOKUP($A9,'Return Data'!$B$7:$R$2292,14,0)</f>
        <v>20.951799999999999</v>
      </c>
      <c r="O9" s="66">
        <f t="shared" si="5"/>
        <v>2</v>
      </c>
      <c r="P9" s="65">
        <f>VLOOKUP($A9,'Return Data'!$B$7:$R$2292,15,0)</f>
        <v>21.082699999999999</v>
      </c>
      <c r="Q9" s="66">
        <f t="shared" si="6"/>
        <v>1</v>
      </c>
      <c r="R9" s="65">
        <f>VLOOKUP($A9,'Return Data'!$B$7:$R$2292,16,0)</f>
        <v>17.403199999999998</v>
      </c>
      <c r="S9" s="67">
        <f t="shared" si="7"/>
        <v>3</v>
      </c>
    </row>
    <row r="10" spans="1:20" x14ac:dyDescent="0.3">
      <c r="A10" s="63" t="s">
        <v>951</v>
      </c>
      <c r="B10" s="64">
        <f>VLOOKUP($A10,'Return Data'!$B$7:$R$2292,3,0)</f>
        <v>44531</v>
      </c>
      <c r="C10" s="65">
        <f>VLOOKUP($A10,'Return Data'!$B$7:$R$2292,4,0)</f>
        <v>22.77</v>
      </c>
      <c r="D10" s="65">
        <f>VLOOKUP($A10,'Return Data'!$B$7:$R$2292,10,0)</f>
        <v>-1.6839</v>
      </c>
      <c r="E10" s="66">
        <f t="shared" si="0"/>
        <v>27</v>
      </c>
      <c r="F10" s="65">
        <f>VLOOKUP($A10,'Return Data'!$B$7:$R$2292,11,0)</f>
        <v>9.5764999999999993</v>
      </c>
      <c r="G10" s="66">
        <f t="shared" si="1"/>
        <v>24</v>
      </c>
      <c r="H10" s="65">
        <f>VLOOKUP($A10,'Return Data'!$B$7:$R$2292,12,0)</f>
        <v>14.135300000000001</v>
      </c>
      <c r="I10" s="66">
        <f t="shared" si="2"/>
        <v>27</v>
      </c>
      <c r="J10" s="65">
        <f>VLOOKUP($A10,'Return Data'!$B$7:$R$2292,13,0)</f>
        <v>29.375</v>
      </c>
      <c r="K10" s="66">
        <f t="shared" si="3"/>
        <v>24</v>
      </c>
      <c r="L10" s="65">
        <f>VLOOKUP($A10,'Return Data'!$B$7:$R$2292,17,0)</f>
        <v>19.3202</v>
      </c>
      <c r="M10" s="66">
        <f t="shared" si="4"/>
        <v>21</v>
      </c>
      <c r="N10" s="65">
        <f>VLOOKUP($A10,'Return Data'!$B$7:$R$2292,14,0)</f>
        <v>16.8216</v>
      </c>
      <c r="O10" s="66">
        <f t="shared" si="5"/>
        <v>22</v>
      </c>
      <c r="P10" s="65">
        <f>VLOOKUP($A10,'Return Data'!$B$7:$R$2292,15,0)</f>
        <v>13.7735</v>
      </c>
      <c r="Q10" s="66">
        <f t="shared" si="6"/>
        <v>25</v>
      </c>
      <c r="R10" s="65">
        <f>VLOOKUP($A10,'Return Data'!$B$7:$R$2292,16,0)</f>
        <v>12.4567</v>
      </c>
      <c r="S10" s="67">
        <f t="shared" si="7"/>
        <v>27</v>
      </c>
    </row>
    <row r="11" spans="1:20" x14ac:dyDescent="0.3">
      <c r="A11" s="63" t="s">
        <v>953</v>
      </c>
      <c r="B11" s="64">
        <f>VLOOKUP($A11,'Return Data'!$B$7:$R$2292,3,0)</f>
        <v>44531</v>
      </c>
      <c r="C11" s="65">
        <f>VLOOKUP($A11,'Return Data'!$B$7:$R$2292,4,0)</f>
        <v>152.26</v>
      </c>
      <c r="D11" s="65">
        <f>VLOOKUP($A11,'Return Data'!$B$7:$R$2292,10,0)</f>
        <v>0.442</v>
      </c>
      <c r="E11" s="66">
        <f t="shared" si="0"/>
        <v>20</v>
      </c>
      <c r="F11" s="65">
        <f>VLOOKUP($A11,'Return Data'!$B$7:$R$2292,11,0)</f>
        <v>11.244199999999999</v>
      </c>
      <c r="G11" s="66">
        <f t="shared" si="1"/>
        <v>20</v>
      </c>
      <c r="H11" s="65">
        <f>VLOOKUP($A11,'Return Data'!$B$7:$R$2292,12,0)</f>
        <v>16.871400000000001</v>
      </c>
      <c r="I11" s="66">
        <f t="shared" si="2"/>
        <v>19</v>
      </c>
      <c r="J11" s="65">
        <f>VLOOKUP($A11,'Return Data'!$B$7:$R$2292,13,0)</f>
        <v>30.460100000000001</v>
      </c>
      <c r="K11" s="66">
        <f t="shared" si="3"/>
        <v>21</v>
      </c>
      <c r="L11" s="65">
        <f>VLOOKUP($A11,'Return Data'!$B$7:$R$2292,17,0)</f>
        <v>20.528600000000001</v>
      </c>
      <c r="M11" s="66">
        <f t="shared" si="4"/>
        <v>19</v>
      </c>
      <c r="N11" s="65">
        <f>VLOOKUP($A11,'Return Data'!$B$7:$R$2292,14,0)</f>
        <v>19.8171</v>
      </c>
      <c r="O11" s="66">
        <f t="shared" si="5"/>
        <v>5</v>
      </c>
      <c r="P11" s="65">
        <f>VLOOKUP($A11,'Return Data'!$B$7:$R$2292,15,0)</f>
        <v>17.639600000000002</v>
      </c>
      <c r="Q11" s="66">
        <f t="shared" si="6"/>
        <v>6</v>
      </c>
      <c r="R11" s="65">
        <f>VLOOKUP($A11,'Return Data'!$B$7:$R$2292,16,0)</f>
        <v>16.180700000000002</v>
      </c>
      <c r="S11" s="67">
        <f t="shared" si="7"/>
        <v>6</v>
      </c>
    </row>
    <row r="12" spans="1:20" x14ac:dyDescent="0.3">
      <c r="A12" s="63" t="s">
        <v>954</v>
      </c>
      <c r="B12" s="64">
        <f>VLOOKUP($A12,'Return Data'!$B$7:$R$2292,3,0)</f>
        <v>44531</v>
      </c>
      <c r="C12" s="65">
        <f>VLOOKUP($A12,'Return Data'!$B$7:$R$2292,4,0)</f>
        <v>45.29</v>
      </c>
      <c r="D12" s="65">
        <f>VLOOKUP($A12,'Return Data'!$B$7:$R$2292,10,0)</f>
        <v>-8.8200000000000001E-2</v>
      </c>
      <c r="E12" s="66">
        <f t="shared" si="0"/>
        <v>21</v>
      </c>
      <c r="F12" s="65">
        <f>VLOOKUP($A12,'Return Data'!$B$7:$R$2292,11,0)</f>
        <v>11.7996</v>
      </c>
      <c r="G12" s="66">
        <f t="shared" si="1"/>
        <v>16</v>
      </c>
      <c r="H12" s="65">
        <f>VLOOKUP($A12,'Return Data'!$B$7:$R$2292,12,0)</f>
        <v>18.281500000000001</v>
      </c>
      <c r="I12" s="66">
        <f t="shared" si="2"/>
        <v>16</v>
      </c>
      <c r="J12" s="65">
        <f>VLOOKUP($A12,'Return Data'!$B$7:$R$2292,13,0)</f>
        <v>33.284300000000002</v>
      </c>
      <c r="K12" s="66">
        <f t="shared" si="3"/>
        <v>16</v>
      </c>
      <c r="L12" s="65">
        <f>VLOOKUP($A12,'Return Data'!$B$7:$R$2292,17,0)</f>
        <v>25.5032</v>
      </c>
      <c r="M12" s="66">
        <f t="shared" si="4"/>
        <v>1</v>
      </c>
      <c r="N12" s="65">
        <f>VLOOKUP($A12,'Return Data'!$B$7:$R$2292,14,0)</f>
        <v>22.351299999999998</v>
      </c>
      <c r="O12" s="66">
        <f t="shared" si="5"/>
        <v>1</v>
      </c>
      <c r="P12" s="65">
        <f>VLOOKUP($A12,'Return Data'!$B$7:$R$2292,15,0)</f>
        <v>20.042200000000001</v>
      </c>
      <c r="Q12" s="66">
        <f t="shared" si="6"/>
        <v>2</v>
      </c>
      <c r="R12" s="65">
        <f>VLOOKUP($A12,'Return Data'!$B$7:$R$2292,16,0)</f>
        <v>16.032900000000001</v>
      </c>
      <c r="S12" s="67">
        <f t="shared" si="7"/>
        <v>7</v>
      </c>
    </row>
    <row r="13" spans="1:20" x14ac:dyDescent="0.3">
      <c r="A13" s="63" t="s">
        <v>956</v>
      </c>
      <c r="B13" s="64">
        <f>VLOOKUP($A13,'Return Data'!$B$7:$R$2292,3,0)</f>
        <v>44531</v>
      </c>
      <c r="C13" s="65">
        <f>VLOOKUP($A13,'Return Data'!$B$7:$R$2292,4,0)</f>
        <v>301.988</v>
      </c>
      <c r="D13" s="65">
        <f>VLOOKUP($A13,'Return Data'!$B$7:$R$2292,10,0)</f>
        <v>-4.4946000000000002</v>
      </c>
      <c r="E13" s="66">
        <f t="shared" si="0"/>
        <v>29</v>
      </c>
      <c r="F13" s="65">
        <f>VLOOKUP($A13,'Return Data'!$B$7:$R$2292,11,0)</f>
        <v>6.5633999999999997</v>
      </c>
      <c r="G13" s="66">
        <f t="shared" si="1"/>
        <v>28</v>
      </c>
      <c r="H13" s="65">
        <f>VLOOKUP($A13,'Return Data'!$B$7:$R$2292,12,0)</f>
        <v>14.1166</v>
      </c>
      <c r="I13" s="66">
        <f t="shared" si="2"/>
        <v>28</v>
      </c>
      <c r="J13" s="65">
        <f>VLOOKUP($A13,'Return Data'!$B$7:$R$2292,13,0)</f>
        <v>25.6388</v>
      </c>
      <c r="K13" s="66">
        <f t="shared" si="3"/>
        <v>27</v>
      </c>
      <c r="L13" s="65">
        <f>VLOOKUP($A13,'Return Data'!$B$7:$R$2292,17,0)</f>
        <v>13.4985</v>
      </c>
      <c r="M13" s="66">
        <f t="shared" si="4"/>
        <v>29</v>
      </c>
      <c r="N13" s="65">
        <f>VLOOKUP($A13,'Return Data'!$B$7:$R$2292,14,0)</f>
        <v>13.742000000000001</v>
      </c>
      <c r="O13" s="66">
        <f t="shared" si="5"/>
        <v>27</v>
      </c>
      <c r="P13" s="65">
        <f>VLOOKUP($A13,'Return Data'!$B$7:$R$2292,15,0)</f>
        <v>12.562099999999999</v>
      </c>
      <c r="Q13" s="66">
        <f t="shared" si="6"/>
        <v>26</v>
      </c>
      <c r="R13" s="65">
        <f>VLOOKUP($A13,'Return Data'!$B$7:$R$2292,16,0)</f>
        <v>11.8536</v>
      </c>
      <c r="S13" s="67">
        <f t="shared" si="7"/>
        <v>28</v>
      </c>
    </row>
    <row r="14" spans="1:20" x14ac:dyDescent="0.3">
      <c r="A14" s="63" t="s">
        <v>959</v>
      </c>
      <c r="B14" s="64">
        <f>VLOOKUP($A14,'Return Data'!$B$7:$R$2292,3,0)</f>
        <v>44531</v>
      </c>
      <c r="C14" s="65">
        <f>VLOOKUP($A14,'Return Data'!$B$7:$R$2292,4,0)</f>
        <v>58.33</v>
      </c>
      <c r="D14" s="65">
        <f>VLOOKUP($A14,'Return Data'!$B$7:$R$2292,10,0)</f>
        <v>-0.39279999999999998</v>
      </c>
      <c r="E14" s="66">
        <f t="shared" si="0"/>
        <v>25</v>
      </c>
      <c r="F14" s="65">
        <f>VLOOKUP($A14,'Return Data'!$B$7:$R$2292,11,0)</f>
        <v>11.6791</v>
      </c>
      <c r="G14" s="66">
        <f t="shared" si="1"/>
        <v>17</v>
      </c>
      <c r="H14" s="65">
        <f>VLOOKUP($A14,'Return Data'!$B$7:$R$2292,12,0)</f>
        <v>17.624500000000001</v>
      </c>
      <c r="I14" s="66">
        <f t="shared" si="2"/>
        <v>18</v>
      </c>
      <c r="J14" s="65">
        <f>VLOOKUP($A14,'Return Data'!$B$7:$R$2292,13,0)</f>
        <v>31.9086</v>
      </c>
      <c r="K14" s="66">
        <f t="shared" si="3"/>
        <v>19</v>
      </c>
      <c r="L14" s="65">
        <f>VLOOKUP($A14,'Return Data'!$B$7:$R$2292,17,0)</f>
        <v>21.5457</v>
      </c>
      <c r="M14" s="66">
        <f t="shared" si="4"/>
        <v>12</v>
      </c>
      <c r="N14" s="65">
        <f>VLOOKUP($A14,'Return Data'!$B$7:$R$2292,14,0)</f>
        <v>18.490300000000001</v>
      </c>
      <c r="O14" s="66">
        <f t="shared" si="5"/>
        <v>11</v>
      </c>
      <c r="P14" s="65">
        <f>VLOOKUP($A14,'Return Data'!$B$7:$R$2292,15,0)</f>
        <v>17.683299999999999</v>
      </c>
      <c r="Q14" s="66">
        <f t="shared" si="6"/>
        <v>5</v>
      </c>
      <c r="R14" s="65">
        <f>VLOOKUP($A14,'Return Data'!$B$7:$R$2292,16,0)</f>
        <v>15.370699999999999</v>
      </c>
      <c r="S14" s="67">
        <f t="shared" si="7"/>
        <v>12</v>
      </c>
    </row>
    <row r="15" spans="1:20" x14ac:dyDescent="0.3">
      <c r="A15" s="63" t="s">
        <v>961</v>
      </c>
      <c r="B15" s="64">
        <f>VLOOKUP($A15,'Return Data'!$B$7:$R$2292,3,0)</f>
        <v>44531</v>
      </c>
      <c r="C15" s="65">
        <f>VLOOKUP($A15,'Return Data'!$B$7:$R$2292,4,0)</f>
        <v>754.13480000000004</v>
      </c>
      <c r="D15" s="65">
        <f>VLOOKUP($A15,'Return Data'!$B$7:$R$2292,10,0)</f>
        <v>1.3194999999999999</v>
      </c>
      <c r="E15" s="66">
        <f t="shared" si="0"/>
        <v>10</v>
      </c>
      <c r="F15" s="65">
        <f>VLOOKUP($A15,'Return Data'!$B$7:$R$2292,11,0)</f>
        <v>8.7698</v>
      </c>
      <c r="G15" s="66">
        <f t="shared" si="1"/>
        <v>26</v>
      </c>
      <c r="H15" s="65">
        <f>VLOOKUP($A15,'Return Data'!$B$7:$R$2292,12,0)</f>
        <v>15.8222</v>
      </c>
      <c r="I15" s="66">
        <f t="shared" si="2"/>
        <v>21</v>
      </c>
      <c r="J15" s="65">
        <f>VLOOKUP($A15,'Return Data'!$B$7:$R$2292,13,0)</f>
        <v>39.43</v>
      </c>
      <c r="K15" s="66">
        <f t="shared" si="3"/>
        <v>4</v>
      </c>
      <c r="L15" s="65">
        <f>VLOOKUP($A15,'Return Data'!$B$7:$R$2292,17,0)</f>
        <v>22.556799999999999</v>
      </c>
      <c r="M15" s="66">
        <f t="shared" si="4"/>
        <v>7</v>
      </c>
      <c r="N15" s="65">
        <f>VLOOKUP($A15,'Return Data'!$B$7:$R$2292,14,0)</f>
        <v>17.427099999999999</v>
      </c>
      <c r="O15" s="66">
        <f t="shared" si="5"/>
        <v>18</v>
      </c>
      <c r="P15" s="65">
        <f>VLOOKUP($A15,'Return Data'!$B$7:$R$2292,15,0)</f>
        <v>14.535299999999999</v>
      </c>
      <c r="Q15" s="66">
        <f t="shared" si="6"/>
        <v>22</v>
      </c>
      <c r="R15" s="65">
        <f>VLOOKUP($A15,'Return Data'!$B$7:$R$2292,16,0)</f>
        <v>13.783099999999999</v>
      </c>
      <c r="S15" s="67">
        <f t="shared" si="7"/>
        <v>21</v>
      </c>
    </row>
    <row r="16" spans="1:20" x14ac:dyDescent="0.3">
      <c r="A16" s="63" t="s">
        <v>963</v>
      </c>
      <c r="B16" s="64">
        <f>VLOOKUP($A16,'Return Data'!$B$7:$R$2292,3,0)</f>
        <v>44531</v>
      </c>
      <c r="C16" s="65">
        <f>VLOOKUP($A16,'Return Data'!$B$7:$R$2292,4,0)</f>
        <v>713.06700000000001</v>
      </c>
      <c r="D16" s="65">
        <f>VLOOKUP($A16,'Return Data'!$B$7:$R$2292,10,0)</f>
        <v>2.2046999999999999</v>
      </c>
      <c r="E16" s="66">
        <f t="shared" si="0"/>
        <v>8</v>
      </c>
      <c r="F16" s="65">
        <f>VLOOKUP($A16,'Return Data'!$B$7:$R$2292,11,0)</f>
        <v>9.2346000000000004</v>
      </c>
      <c r="G16" s="66">
        <f t="shared" si="1"/>
        <v>25</v>
      </c>
      <c r="H16" s="65">
        <f>VLOOKUP($A16,'Return Data'!$B$7:$R$2292,12,0)</f>
        <v>14.177899999999999</v>
      </c>
      <c r="I16" s="66">
        <f t="shared" si="2"/>
        <v>26</v>
      </c>
      <c r="J16" s="65">
        <f>VLOOKUP($A16,'Return Data'!$B$7:$R$2292,13,0)</f>
        <v>36.500100000000003</v>
      </c>
      <c r="K16" s="66">
        <f t="shared" si="3"/>
        <v>8</v>
      </c>
      <c r="L16" s="65">
        <f>VLOOKUP($A16,'Return Data'!$B$7:$R$2292,17,0)</f>
        <v>16.509599999999999</v>
      </c>
      <c r="M16" s="66">
        <f t="shared" si="4"/>
        <v>26</v>
      </c>
      <c r="N16" s="65">
        <f>VLOOKUP($A16,'Return Data'!$B$7:$R$2292,14,0)</f>
        <v>14.411</v>
      </c>
      <c r="O16" s="66">
        <f t="shared" si="5"/>
        <v>25</v>
      </c>
      <c r="P16" s="65">
        <f>VLOOKUP($A16,'Return Data'!$B$7:$R$2292,15,0)</f>
        <v>14.3428</v>
      </c>
      <c r="Q16" s="66">
        <f t="shared" si="6"/>
        <v>23</v>
      </c>
      <c r="R16" s="65">
        <f>VLOOKUP($A16,'Return Data'!$B$7:$R$2292,16,0)</f>
        <v>13.729200000000001</v>
      </c>
      <c r="S16" s="67">
        <f t="shared" si="7"/>
        <v>22</v>
      </c>
    </row>
    <row r="17" spans="1:19" x14ac:dyDescent="0.3">
      <c r="A17" s="63" t="s">
        <v>965</v>
      </c>
      <c r="B17" s="64">
        <f>VLOOKUP($A17,'Return Data'!$B$7:$R$2292,3,0)</f>
        <v>44531</v>
      </c>
      <c r="C17" s="65">
        <f>VLOOKUP($A17,'Return Data'!$B$7:$R$2292,4,0)</f>
        <v>335.60980000000001</v>
      </c>
      <c r="D17" s="65">
        <f>VLOOKUP($A17,'Return Data'!$B$7:$R$2292,10,0)</f>
        <v>-0.20979999999999999</v>
      </c>
      <c r="E17" s="66">
        <f t="shared" si="0"/>
        <v>22</v>
      </c>
      <c r="F17" s="65">
        <f>VLOOKUP($A17,'Return Data'!$B$7:$R$2292,11,0)</f>
        <v>10.2364</v>
      </c>
      <c r="G17" s="66">
        <f t="shared" si="1"/>
        <v>23</v>
      </c>
      <c r="H17" s="65">
        <f>VLOOKUP($A17,'Return Data'!$B$7:$R$2292,12,0)</f>
        <v>14.706799999999999</v>
      </c>
      <c r="I17" s="66">
        <f t="shared" si="2"/>
        <v>24</v>
      </c>
      <c r="J17" s="65">
        <f>VLOOKUP($A17,'Return Data'!$B$7:$R$2292,13,0)</f>
        <v>29.4023</v>
      </c>
      <c r="K17" s="66">
        <f t="shared" si="3"/>
        <v>23</v>
      </c>
      <c r="L17" s="65">
        <f>VLOOKUP($A17,'Return Data'!$B$7:$R$2292,17,0)</f>
        <v>19.0367</v>
      </c>
      <c r="M17" s="66">
        <f t="shared" si="4"/>
        <v>22</v>
      </c>
      <c r="N17" s="65">
        <f>VLOOKUP($A17,'Return Data'!$B$7:$R$2292,14,0)</f>
        <v>17.692799999999998</v>
      </c>
      <c r="O17" s="66">
        <f t="shared" si="5"/>
        <v>17</v>
      </c>
      <c r="P17" s="65">
        <f>VLOOKUP($A17,'Return Data'!$B$7:$R$2292,15,0)</f>
        <v>15.986000000000001</v>
      </c>
      <c r="Q17" s="66">
        <f t="shared" si="6"/>
        <v>14</v>
      </c>
      <c r="R17" s="65">
        <f>VLOOKUP($A17,'Return Data'!$B$7:$R$2292,16,0)</f>
        <v>13.648199999999999</v>
      </c>
      <c r="S17" s="67">
        <f t="shared" si="7"/>
        <v>23</v>
      </c>
    </row>
    <row r="18" spans="1:19" x14ac:dyDescent="0.3">
      <c r="A18" s="63" t="s">
        <v>967</v>
      </c>
      <c r="B18" s="64">
        <f>VLOOKUP($A18,'Return Data'!$B$7:$R$2292,3,0)</f>
        <v>44531</v>
      </c>
      <c r="C18" s="65">
        <f>VLOOKUP($A18,'Return Data'!$B$7:$R$2292,4,0)</f>
        <v>69.09</v>
      </c>
      <c r="D18" s="65">
        <f>VLOOKUP($A18,'Return Data'!$B$7:$R$2292,10,0)</f>
        <v>2.3100999999999998</v>
      </c>
      <c r="E18" s="66">
        <f t="shared" si="0"/>
        <v>5</v>
      </c>
      <c r="F18" s="65">
        <f>VLOOKUP($A18,'Return Data'!$B$7:$R$2292,11,0)</f>
        <v>13.2994</v>
      </c>
      <c r="G18" s="66">
        <f t="shared" si="1"/>
        <v>8</v>
      </c>
      <c r="H18" s="65">
        <f>VLOOKUP($A18,'Return Data'!$B$7:$R$2292,12,0)</f>
        <v>18.895199999999999</v>
      </c>
      <c r="I18" s="66">
        <f t="shared" si="2"/>
        <v>13</v>
      </c>
      <c r="J18" s="65">
        <f>VLOOKUP($A18,'Return Data'!$B$7:$R$2292,13,0)</f>
        <v>36.460599999999999</v>
      </c>
      <c r="K18" s="66">
        <f t="shared" si="3"/>
        <v>9</v>
      </c>
      <c r="L18" s="65">
        <f>VLOOKUP($A18,'Return Data'!$B$7:$R$2292,17,0)</f>
        <v>21.5349</v>
      </c>
      <c r="M18" s="66">
        <f t="shared" si="4"/>
        <v>13</v>
      </c>
      <c r="N18" s="65">
        <f>VLOOKUP($A18,'Return Data'!$B$7:$R$2292,14,0)</f>
        <v>17.824999999999999</v>
      </c>
      <c r="O18" s="66">
        <f t="shared" si="5"/>
        <v>15</v>
      </c>
      <c r="P18" s="65">
        <f>VLOOKUP($A18,'Return Data'!$B$7:$R$2292,15,0)</f>
        <v>16.653500000000001</v>
      </c>
      <c r="Q18" s="66">
        <f t="shared" si="6"/>
        <v>11</v>
      </c>
      <c r="R18" s="65">
        <f>VLOOKUP($A18,'Return Data'!$B$7:$R$2292,16,0)</f>
        <v>15.882400000000001</v>
      </c>
      <c r="S18" s="67">
        <f t="shared" si="7"/>
        <v>8</v>
      </c>
    </row>
    <row r="19" spans="1:19" x14ac:dyDescent="0.3">
      <c r="A19" s="63" t="s">
        <v>969</v>
      </c>
      <c r="B19" s="64">
        <f>VLOOKUP($A19,'Return Data'!$B$7:$R$2292,3,0)</f>
        <v>44531</v>
      </c>
      <c r="C19" s="65">
        <f>VLOOKUP($A19,'Return Data'!$B$7:$R$2292,4,0)</f>
        <v>42.63</v>
      </c>
      <c r="D19" s="65">
        <f>VLOOKUP($A19,'Return Data'!$B$7:$R$2292,10,0)</f>
        <v>1.2108000000000001</v>
      </c>
      <c r="E19" s="66">
        <f t="shared" si="0"/>
        <v>13</v>
      </c>
      <c r="F19" s="65">
        <f>VLOOKUP($A19,'Return Data'!$B$7:$R$2292,11,0)</f>
        <v>13.8622</v>
      </c>
      <c r="G19" s="66">
        <f t="shared" si="1"/>
        <v>6</v>
      </c>
      <c r="H19" s="65">
        <f>VLOOKUP($A19,'Return Data'!$B$7:$R$2292,12,0)</f>
        <v>22.254100000000001</v>
      </c>
      <c r="I19" s="66">
        <f t="shared" si="2"/>
        <v>2</v>
      </c>
      <c r="J19" s="65">
        <f>VLOOKUP($A19,'Return Data'!$B$7:$R$2292,13,0)</f>
        <v>38.364199999999997</v>
      </c>
      <c r="K19" s="66">
        <f t="shared" si="3"/>
        <v>6</v>
      </c>
      <c r="L19" s="65">
        <f>VLOOKUP($A19,'Return Data'!$B$7:$R$2292,17,0)</f>
        <v>24.192399999999999</v>
      </c>
      <c r="M19" s="66">
        <f t="shared" si="4"/>
        <v>4</v>
      </c>
      <c r="N19" s="65">
        <f>VLOOKUP($A19,'Return Data'!$B$7:$R$2292,14,0)</f>
        <v>20.7804</v>
      </c>
      <c r="O19" s="66">
        <f t="shared" si="5"/>
        <v>3</v>
      </c>
      <c r="P19" s="65">
        <f>VLOOKUP($A19,'Return Data'!$B$7:$R$2292,15,0)</f>
        <v>16.672599999999999</v>
      </c>
      <c r="Q19" s="66">
        <f t="shared" si="6"/>
        <v>10</v>
      </c>
      <c r="R19" s="65">
        <f>VLOOKUP($A19,'Return Data'!$B$7:$R$2292,16,0)</f>
        <v>15.119899999999999</v>
      </c>
      <c r="S19" s="67">
        <f t="shared" si="7"/>
        <v>14</v>
      </c>
    </row>
    <row r="20" spans="1:19" x14ac:dyDescent="0.3">
      <c r="A20" s="63" t="s">
        <v>970</v>
      </c>
      <c r="B20" s="64">
        <f>VLOOKUP($A20,'Return Data'!$B$7:$R$2292,3,0)</f>
        <v>44531</v>
      </c>
      <c r="C20" s="65">
        <f>VLOOKUP($A20,'Return Data'!$B$7:$R$2292,4,0)</f>
        <v>55.03</v>
      </c>
      <c r="D20" s="65">
        <f>VLOOKUP($A20,'Return Data'!$B$7:$R$2292,10,0)</f>
        <v>2.8022</v>
      </c>
      <c r="E20" s="66">
        <f t="shared" si="0"/>
        <v>3</v>
      </c>
      <c r="F20" s="65">
        <f>VLOOKUP($A20,'Return Data'!$B$7:$R$2292,11,0)</f>
        <v>15.029299999999999</v>
      </c>
      <c r="G20" s="66">
        <f t="shared" si="1"/>
        <v>3</v>
      </c>
      <c r="H20" s="65">
        <f>VLOOKUP($A20,'Return Data'!$B$7:$R$2292,12,0)</f>
        <v>21.478999999999999</v>
      </c>
      <c r="I20" s="66">
        <f t="shared" si="2"/>
        <v>5</v>
      </c>
      <c r="J20" s="65">
        <f>VLOOKUP($A20,'Return Data'!$B$7:$R$2292,13,0)</f>
        <v>35.042900000000003</v>
      </c>
      <c r="K20" s="66">
        <f t="shared" si="3"/>
        <v>13</v>
      </c>
      <c r="L20" s="65">
        <f>VLOOKUP($A20,'Return Data'!$B$7:$R$2292,17,0)</f>
        <v>23.308199999999999</v>
      </c>
      <c r="M20" s="66">
        <f t="shared" si="4"/>
        <v>5</v>
      </c>
      <c r="N20" s="65">
        <f>VLOOKUP($A20,'Return Data'!$B$7:$R$2292,14,0)</f>
        <v>18.6676</v>
      </c>
      <c r="O20" s="66">
        <f t="shared" si="5"/>
        <v>9</v>
      </c>
      <c r="P20" s="65">
        <f>VLOOKUP($A20,'Return Data'!$B$7:$R$2292,15,0)</f>
        <v>17.123999999999999</v>
      </c>
      <c r="Q20" s="66">
        <f t="shared" si="6"/>
        <v>9</v>
      </c>
      <c r="R20" s="65">
        <f>VLOOKUP($A20,'Return Data'!$B$7:$R$2292,16,0)</f>
        <v>13.921099999999999</v>
      </c>
      <c r="S20" s="67">
        <f t="shared" si="7"/>
        <v>20</v>
      </c>
    </row>
    <row r="21" spans="1:19" x14ac:dyDescent="0.3">
      <c r="A21" s="63" t="s">
        <v>973</v>
      </c>
      <c r="B21" s="64">
        <f>VLOOKUP($A21,'Return Data'!$B$7:$R$2292,3,0)</f>
        <v>44531</v>
      </c>
      <c r="C21" s="65">
        <f>VLOOKUP($A21,'Return Data'!$B$7:$R$2292,4,0)</f>
        <v>32.619999999999997</v>
      </c>
      <c r="D21" s="65">
        <f>VLOOKUP($A21,'Return Data'!$B$7:$R$2292,10,0)</f>
        <v>0.92820000000000003</v>
      </c>
      <c r="E21" s="66">
        <f t="shared" si="0"/>
        <v>15</v>
      </c>
      <c r="F21" s="65">
        <f>VLOOKUP($A21,'Return Data'!$B$7:$R$2292,11,0)</f>
        <v>10.613799999999999</v>
      </c>
      <c r="G21" s="66">
        <f t="shared" si="1"/>
        <v>21</v>
      </c>
      <c r="H21" s="65">
        <f>VLOOKUP($A21,'Return Data'!$B$7:$R$2292,12,0)</f>
        <v>15.3058</v>
      </c>
      <c r="I21" s="66">
        <f t="shared" si="2"/>
        <v>22</v>
      </c>
      <c r="J21" s="65">
        <f>VLOOKUP($A21,'Return Data'!$B$7:$R$2292,13,0)</f>
        <v>23.9833</v>
      </c>
      <c r="K21" s="66">
        <f t="shared" si="3"/>
        <v>29</v>
      </c>
      <c r="L21" s="65">
        <f>VLOOKUP($A21,'Return Data'!$B$7:$R$2292,17,0)</f>
        <v>14.6462</v>
      </c>
      <c r="M21" s="66">
        <f t="shared" si="4"/>
        <v>27</v>
      </c>
      <c r="N21" s="65">
        <f>VLOOKUP($A21,'Return Data'!$B$7:$R$2292,14,0)</f>
        <v>14.020300000000001</v>
      </c>
      <c r="O21" s="66">
        <f t="shared" si="5"/>
        <v>26</v>
      </c>
      <c r="P21" s="65">
        <f>VLOOKUP($A21,'Return Data'!$B$7:$R$2292,15,0)</f>
        <v>14.7628</v>
      </c>
      <c r="Q21" s="66">
        <f t="shared" si="6"/>
        <v>21</v>
      </c>
      <c r="R21" s="65">
        <f>VLOOKUP($A21,'Return Data'!$B$7:$R$2292,16,0)</f>
        <v>13.2981</v>
      </c>
      <c r="S21" s="67">
        <f t="shared" si="7"/>
        <v>24</v>
      </c>
    </row>
    <row r="22" spans="1:19" x14ac:dyDescent="0.3">
      <c r="A22" s="63" t="s">
        <v>975</v>
      </c>
      <c r="B22" s="64">
        <f>VLOOKUP($A22,'Return Data'!$B$7:$R$2292,3,0)</f>
        <v>44531</v>
      </c>
      <c r="C22" s="65">
        <f>VLOOKUP($A22,'Return Data'!$B$7:$R$2292,4,0)</f>
        <v>50.92</v>
      </c>
      <c r="D22" s="65">
        <f>VLOOKUP($A22,'Return Data'!$B$7:$R$2292,10,0)</f>
        <v>3.7067000000000001</v>
      </c>
      <c r="E22" s="66">
        <f t="shared" si="0"/>
        <v>1</v>
      </c>
      <c r="F22" s="65">
        <f>VLOOKUP($A22,'Return Data'!$B$7:$R$2292,11,0)</f>
        <v>17.598199999999999</v>
      </c>
      <c r="G22" s="66">
        <f t="shared" si="1"/>
        <v>1</v>
      </c>
      <c r="H22" s="65">
        <f>VLOOKUP($A22,'Return Data'!$B$7:$R$2292,12,0)</f>
        <v>25.8216</v>
      </c>
      <c r="I22" s="66">
        <f t="shared" si="2"/>
        <v>1</v>
      </c>
      <c r="J22" s="65">
        <f>VLOOKUP($A22,'Return Data'!$B$7:$R$2292,13,0)</f>
        <v>40.043999999999997</v>
      </c>
      <c r="K22" s="66">
        <f t="shared" si="3"/>
        <v>3</v>
      </c>
      <c r="L22" s="65">
        <f>VLOOKUP($A22,'Return Data'!$B$7:$R$2292,17,0)</f>
        <v>24.465900000000001</v>
      </c>
      <c r="M22" s="66">
        <f t="shared" si="4"/>
        <v>3</v>
      </c>
      <c r="N22" s="65">
        <f>VLOOKUP($A22,'Return Data'!$B$7:$R$2292,14,0)</f>
        <v>19.633600000000001</v>
      </c>
      <c r="O22" s="66">
        <f t="shared" si="5"/>
        <v>7</v>
      </c>
      <c r="P22" s="65">
        <f>VLOOKUP($A22,'Return Data'!$B$7:$R$2292,15,0)</f>
        <v>17.734100000000002</v>
      </c>
      <c r="Q22" s="66">
        <f t="shared" si="6"/>
        <v>4</v>
      </c>
      <c r="R22" s="65">
        <f>VLOOKUP($A22,'Return Data'!$B$7:$R$2292,16,0)</f>
        <v>16.5185</v>
      </c>
      <c r="S22" s="67">
        <f t="shared" si="7"/>
        <v>4</v>
      </c>
    </row>
    <row r="23" spans="1:19" x14ac:dyDescent="0.3">
      <c r="A23" s="63" t="s">
        <v>977</v>
      </c>
      <c r="B23" s="64">
        <f>VLOOKUP($A23,'Return Data'!$B$7:$R$2292,3,0)</f>
        <v>44531</v>
      </c>
      <c r="C23" s="65">
        <f>VLOOKUP($A23,'Return Data'!$B$7:$R$2292,4,0)</f>
        <v>107.26260000000001</v>
      </c>
      <c r="D23" s="65">
        <f>VLOOKUP($A23,'Return Data'!$B$7:$R$2292,10,0)</f>
        <v>2.9605000000000001</v>
      </c>
      <c r="E23" s="66">
        <f t="shared" si="0"/>
        <v>2</v>
      </c>
      <c r="F23" s="65">
        <f>VLOOKUP($A23,'Return Data'!$B$7:$R$2292,11,0)</f>
        <v>13.1844</v>
      </c>
      <c r="G23" s="66">
        <f t="shared" si="1"/>
        <v>9</v>
      </c>
      <c r="H23" s="65">
        <f>VLOOKUP($A23,'Return Data'!$B$7:$R$2292,12,0)</f>
        <v>17.939800000000002</v>
      </c>
      <c r="I23" s="66">
        <f t="shared" si="2"/>
        <v>17</v>
      </c>
      <c r="J23" s="65">
        <f>VLOOKUP($A23,'Return Data'!$B$7:$R$2292,13,0)</f>
        <v>27.757300000000001</v>
      </c>
      <c r="K23" s="66">
        <f t="shared" si="3"/>
        <v>26</v>
      </c>
      <c r="L23" s="65">
        <f>VLOOKUP($A23,'Return Data'!$B$7:$R$2292,17,0)</f>
        <v>20.991700000000002</v>
      </c>
      <c r="M23" s="66">
        <f t="shared" si="4"/>
        <v>16</v>
      </c>
      <c r="N23" s="65">
        <f>VLOOKUP($A23,'Return Data'!$B$7:$R$2292,14,0)</f>
        <v>15.630599999999999</v>
      </c>
      <c r="O23" s="66">
        <f t="shared" si="5"/>
        <v>23</v>
      </c>
      <c r="P23" s="65">
        <f>VLOOKUP($A23,'Return Data'!$B$7:$R$2292,15,0)</f>
        <v>13.9773</v>
      </c>
      <c r="Q23" s="66">
        <f t="shared" si="6"/>
        <v>24</v>
      </c>
      <c r="R23" s="65">
        <f>VLOOKUP($A23,'Return Data'!$B$7:$R$2292,16,0)</f>
        <v>12.951499999999999</v>
      </c>
      <c r="S23" s="67">
        <f t="shared" si="7"/>
        <v>25</v>
      </c>
    </row>
    <row r="24" spans="1:19" x14ac:dyDescent="0.3">
      <c r="A24" s="63" t="s">
        <v>1904</v>
      </c>
      <c r="B24" s="64">
        <f>VLOOKUP($A24,'Return Data'!$B$7:$R$2292,3,0)</f>
        <v>44531</v>
      </c>
      <c r="C24" s="65">
        <f>VLOOKUP($A24,'Return Data'!$B$7:$R$2292,4,0)</f>
        <v>408.70400000000001</v>
      </c>
      <c r="D24" s="65">
        <f>VLOOKUP($A24,'Return Data'!$B$7:$R$2292,10,0)</f>
        <v>0.63819999999999999</v>
      </c>
      <c r="E24" s="66">
        <f t="shared" si="0"/>
        <v>17</v>
      </c>
      <c r="F24" s="65">
        <f>VLOOKUP($A24,'Return Data'!$B$7:$R$2292,11,0)</f>
        <v>12.7111</v>
      </c>
      <c r="G24" s="66">
        <f t="shared" si="1"/>
        <v>14</v>
      </c>
      <c r="H24" s="65">
        <f>VLOOKUP($A24,'Return Data'!$B$7:$R$2292,12,0)</f>
        <v>19.506900000000002</v>
      </c>
      <c r="I24" s="66">
        <f t="shared" si="2"/>
        <v>10</v>
      </c>
      <c r="J24" s="65">
        <f>VLOOKUP($A24,'Return Data'!$B$7:$R$2292,13,0)</f>
        <v>35.7059</v>
      </c>
      <c r="K24" s="66">
        <f t="shared" si="3"/>
        <v>11</v>
      </c>
      <c r="L24" s="65">
        <f>VLOOKUP($A24,'Return Data'!$B$7:$R$2292,17,0)</f>
        <v>23.201699999999999</v>
      </c>
      <c r="M24" s="66">
        <f t="shared" si="4"/>
        <v>6</v>
      </c>
      <c r="N24" s="65">
        <f>VLOOKUP($A24,'Return Data'!$B$7:$R$2292,14,0)</f>
        <v>20.541799999999999</v>
      </c>
      <c r="O24" s="66">
        <f t="shared" si="5"/>
        <v>4</v>
      </c>
      <c r="P24" s="65">
        <f>VLOOKUP($A24,'Return Data'!$B$7:$R$2292,15,0)</f>
        <v>17.406300000000002</v>
      </c>
      <c r="Q24" s="66">
        <f t="shared" si="6"/>
        <v>8</v>
      </c>
      <c r="R24" s="65">
        <f>VLOOKUP($A24,'Return Data'!$B$7:$R$2292,16,0)</f>
        <v>15.721399999999999</v>
      </c>
      <c r="S24" s="67">
        <f t="shared" si="7"/>
        <v>9</v>
      </c>
    </row>
    <row r="25" spans="1:19" x14ac:dyDescent="0.3">
      <c r="A25" s="63" t="s">
        <v>978</v>
      </c>
      <c r="B25" s="64">
        <f>VLOOKUP($A25,'Return Data'!$B$7:$R$2292,3,0)</f>
        <v>44531</v>
      </c>
      <c r="C25" s="65">
        <f>VLOOKUP($A25,'Return Data'!$B$7:$R$2292,4,0)</f>
        <v>42.859000000000002</v>
      </c>
      <c r="D25" s="65">
        <f>VLOOKUP($A25,'Return Data'!$B$7:$R$2292,10,0)</f>
        <v>-0.37419999999999998</v>
      </c>
      <c r="E25" s="66">
        <f t="shared" si="0"/>
        <v>24</v>
      </c>
      <c r="F25" s="65">
        <f>VLOOKUP($A25,'Return Data'!$B$7:$R$2292,11,0)</f>
        <v>10.544</v>
      </c>
      <c r="G25" s="66">
        <f t="shared" si="1"/>
        <v>22</v>
      </c>
      <c r="H25" s="65">
        <f>VLOOKUP($A25,'Return Data'!$B$7:$R$2292,12,0)</f>
        <v>16.600899999999999</v>
      </c>
      <c r="I25" s="66">
        <f t="shared" si="2"/>
        <v>20</v>
      </c>
      <c r="J25" s="65">
        <f>VLOOKUP($A25,'Return Data'!$B$7:$R$2292,13,0)</f>
        <v>31.364599999999999</v>
      </c>
      <c r="K25" s="66">
        <f t="shared" si="3"/>
        <v>20</v>
      </c>
      <c r="L25" s="65">
        <f>VLOOKUP($A25,'Return Data'!$B$7:$R$2292,17,0)</f>
        <v>18.9711</v>
      </c>
      <c r="M25" s="66">
        <f t="shared" si="4"/>
        <v>23</v>
      </c>
      <c r="N25" s="65">
        <f>VLOOKUP($A25,'Return Data'!$B$7:$R$2292,14,0)</f>
        <v>16.901</v>
      </c>
      <c r="O25" s="66">
        <f t="shared" si="5"/>
        <v>19</v>
      </c>
      <c r="P25" s="65">
        <f>VLOOKUP($A25,'Return Data'!$B$7:$R$2292,15,0)</f>
        <v>15.2065</v>
      </c>
      <c r="Q25" s="66">
        <f t="shared" si="6"/>
        <v>20</v>
      </c>
      <c r="R25" s="65">
        <f>VLOOKUP($A25,'Return Data'!$B$7:$R$2292,16,0)</f>
        <v>14.3353</v>
      </c>
      <c r="S25" s="67">
        <f t="shared" si="7"/>
        <v>18</v>
      </c>
    </row>
    <row r="26" spans="1:19" x14ac:dyDescent="0.3">
      <c r="A26" s="63" t="s">
        <v>980</v>
      </c>
      <c r="B26" s="64">
        <f>VLOOKUP($A26,'Return Data'!$B$7:$R$2292,3,0)</f>
        <v>44531</v>
      </c>
      <c r="C26" s="65">
        <f>VLOOKUP($A26,'Return Data'!$B$7:$R$2292,4,0)</f>
        <v>44.3977</v>
      </c>
      <c r="D26" s="65">
        <f>VLOOKUP($A26,'Return Data'!$B$7:$R$2292,10,0)</f>
        <v>1.2703</v>
      </c>
      <c r="E26" s="66">
        <f t="shared" si="0"/>
        <v>11</v>
      </c>
      <c r="F26" s="65">
        <f>VLOOKUP($A26,'Return Data'!$B$7:$R$2292,11,0)</f>
        <v>14.691000000000001</v>
      </c>
      <c r="G26" s="66">
        <f t="shared" si="1"/>
        <v>5</v>
      </c>
      <c r="H26" s="65">
        <f>VLOOKUP($A26,'Return Data'!$B$7:$R$2292,12,0)</f>
        <v>21.610900000000001</v>
      </c>
      <c r="I26" s="66">
        <f t="shared" si="2"/>
        <v>4</v>
      </c>
      <c r="J26" s="65">
        <f>VLOOKUP($A26,'Return Data'!$B$7:$R$2292,13,0)</f>
        <v>32.700800000000001</v>
      </c>
      <c r="K26" s="66">
        <f t="shared" si="3"/>
        <v>18</v>
      </c>
      <c r="L26" s="65">
        <f>VLOOKUP($A26,'Return Data'!$B$7:$R$2292,17,0)</f>
        <v>20.541399999999999</v>
      </c>
      <c r="M26" s="66">
        <f t="shared" si="4"/>
        <v>18</v>
      </c>
      <c r="N26" s="65">
        <f>VLOOKUP($A26,'Return Data'!$B$7:$R$2292,14,0)</f>
        <v>18.683700000000002</v>
      </c>
      <c r="O26" s="66">
        <f t="shared" si="5"/>
        <v>8</v>
      </c>
      <c r="P26" s="65">
        <f>VLOOKUP($A26,'Return Data'!$B$7:$R$2292,15,0)</f>
        <v>16.5459</v>
      </c>
      <c r="Q26" s="66">
        <f t="shared" si="6"/>
        <v>12</v>
      </c>
      <c r="R26" s="65">
        <f>VLOOKUP($A26,'Return Data'!$B$7:$R$2292,16,0)</f>
        <v>14.3544</v>
      </c>
      <c r="S26" s="67">
        <f t="shared" si="7"/>
        <v>17</v>
      </c>
    </row>
    <row r="27" spans="1:19" x14ac:dyDescent="0.3">
      <c r="A27" s="63" t="s">
        <v>981</v>
      </c>
      <c r="B27" s="64">
        <f>VLOOKUP($A27,'Return Data'!$B$7:$R$2292,3,0)</f>
        <v>44531</v>
      </c>
      <c r="C27" s="65">
        <f>VLOOKUP($A27,'Return Data'!$B$7:$R$2292,4,0)</f>
        <v>16.2818</v>
      </c>
      <c r="D27" s="65">
        <f>VLOOKUP($A27,'Return Data'!$B$7:$R$2292,10,0)</f>
        <v>2.2694000000000001</v>
      </c>
      <c r="E27" s="66">
        <f t="shared" si="0"/>
        <v>6</v>
      </c>
      <c r="F27" s="65">
        <f>VLOOKUP($A27,'Return Data'!$B$7:$R$2292,11,0)</f>
        <v>11.3156</v>
      </c>
      <c r="G27" s="66">
        <f t="shared" si="1"/>
        <v>19</v>
      </c>
      <c r="H27" s="65">
        <f>VLOOKUP($A27,'Return Data'!$B$7:$R$2292,12,0)</f>
        <v>19.669</v>
      </c>
      <c r="I27" s="66">
        <f t="shared" si="2"/>
        <v>7</v>
      </c>
      <c r="J27" s="65">
        <f>VLOOKUP($A27,'Return Data'!$B$7:$R$2292,13,0)</f>
        <v>39.314300000000003</v>
      </c>
      <c r="K27" s="66">
        <f t="shared" si="3"/>
        <v>5</v>
      </c>
      <c r="L27" s="65">
        <f>VLOOKUP($A27,'Return Data'!$B$7:$R$2292,17,0)</f>
        <v>21.8521</v>
      </c>
      <c r="M27" s="66">
        <f t="shared" si="4"/>
        <v>9</v>
      </c>
      <c r="N27" s="65"/>
      <c r="O27" s="66"/>
      <c r="P27" s="65"/>
      <c r="Q27" s="66"/>
      <c r="R27" s="65">
        <f>VLOOKUP($A27,'Return Data'!$B$7:$R$2292,16,0)</f>
        <v>19.645</v>
      </c>
      <c r="S27" s="67">
        <f t="shared" si="7"/>
        <v>1</v>
      </c>
    </row>
    <row r="28" spans="1:19" x14ac:dyDescent="0.3">
      <c r="A28" s="63" t="s">
        <v>983</v>
      </c>
      <c r="B28" s="64">
        <f>VLOOKUP($A28,'Return Data'!$B$7:$R$2292,3,0)</f>
        <v>44531</v>
      </c>
      <c r="C28" s="65">
        <f>VLOOKUP($A28,'Return Data'!$B$7:$R$2292,4,0)</f>
        <v>84.269000000000005</v>
      </c>
      <c r="D28" s="65">
        <f>VLOOKUP($A28,'Return Data'!$B$7:$R$2292,10,0)</f>
        <v>0.45900000000000002</v>
      </c>
      <c r="E28" s="66">
        <f t="shared" si="0"/>
        <v>19</v>
      </c>
      <c r="F28" s="65">
        <f>VLOOKUP($A28,'Return Data'!$B$7:$R$2292,11,0)</f>
        <v>12.7616</v>
      </c>
      <c r="G28" s="66">
        <f t="shared" si="1"/>
        <v>13</v>
      </c>
      <c r="H28" s="65">
        <f>VLOOKUP($A28,'Return Data'!$B$7:$R$2292,12,0)</f>
        <v>18.583500000000001</v>
      </c>
      <c r="I28" s="66">
        <f t="shared" si="2"/>
        <v>15</v>
      </c>
      <c r="J28" s="65">
        <f>VLOOKUP($A28,'Return Data'!$B$7:$R$2292,13,0)</f>
        <v>34.623600000000003</v>
      </c>
      <c r="K28" s="66">
        <f t="shared" si="3"/>
        <v>15</v>
      </c>
      <c r="L28" s="65">
        <f>VLOOKUP($A28,'Return Data'!$B$7:$R$2292,17,0)</f>
        <v>21.049099999999999</v>
      </c>
      <c r="M28" s="66">
        <f t="shared" si="4"/>
        <v>15</v>
      </c>
      <c r="N28" s="65">
        <f>VLOOKUP($A28,'Return Data'!$B$7:$R$2292,14,0)</f>
        <v>18.4986</v>
      </c>
      <c r="O28" s="66">
        <f t="shared" ref="O28:O36" si="8">RANK(N28,N$8:N$36,0)</f>
        <v>10</v>
      </c>
      <c r="P28" s="65">
        <f>VLOOKUP($A28,'Return Data'!$B$7:$R$2292,15,0)</f>
        <v>18.241800000000001</v>
      </c>
      <c r="Q28" s="66">
        <f t="shared" ref="Q28:Q36" si="9">RANK(P28,P$8:P$36,0)</f>
        <v>3</v>
      </c>
      <c r="R28" s="65">
        <f>VLOOKUP($A28,'Return Data'!$B$7:$R$2292,16,0)</f>
        <v>18.304500000000001</v>
      </c>
      <c r="S28" s="67">
        <f t="shared" si="7"/>
        <v>2</v>
      </c>
    </row>
    <row r="29" spans="1:19" x14ac:dyDescent="0.3">
      <c r="A29" s="63" t="s">
        <v>2014</v>
      </c>
      <c r="B29" s="64">
        <f>VLOOKUP($A29,'Return Data'!$B$7:$R$2292,3,0)</f>
        <v>44531</v>
      </c>
      <c r="C29" s="65">
        <f>VLOOKUP($A29,'Return Data'!$B$7:$R$2292,4,0)</f>
        <v>38.396500000000003</v>
      </c>
      <c r="D29" s="65">
        <f>VLOOKUP($A29,'Return Data'!$B$7:$R$2292,10,0)</f>
        <v>0.79700000000000004</v>
      </c>
      <c r="E29" s="66">
        <f t="shared" si="0"/>
        <v>16</v>
      </c>
      <c r="F29" s="65">
        <f>VLOOKUP($A29,'Return Data'!$B$7:$R$2292,11,0)</f>
        <v>12.991</v>
      </c>
      <c r="G29" s="66">
        <f t="shared" si="1"/>
        <v>11</v>
      </c>
      <c r="H29" s="65">
        <f>VLOOKUP($A29,'Return Data'!$B$7:$R$2292,12,0)</f>
        <v>18.847799999999999</v>
      </c>
      <c r="I29" s="66">
        <f t="shared" si="2"/>
        <v>14</v>
      </c>
      <c r="J29" s="65">
        <f>VLOOKUP($A29,'Return Data'!$B$7:$R$2292,13,0)</f>
        <v>34.950000000000003</v>
      </c>
      <c r="K29" s="66">
        <f t="shared" si="3"/>
        <v>14</v>
      </c>
      <c r="L29" s="65">
        <f>VLOOKUP($A29,'Return Data'!$B$7:$R$2292,17,0)</f>
        <v>20.6722</v>
      </c>
      <c r="M29" s="66">
        <f t="shared" si="4"/>
        <v>17</v>
      </c>
      <c r="N29" s="65">
        <f>VLOOKUP($A29,'Return Data'!$B$7:$R$2292,14,0)</f>
        <v>18.002400000000002</v>
      </c>
      <c r="O29" s="66">
        <f t="shared" si="8"/>
        <v>14</v>
      </c>
      <c r="P29" s="65">
        <f>VLOOKUP($A29,'Return Data'!$B$7:$R$2292,15,0)</f>
        <v>15.9543</v>
      </c>
      <c r="Q29" s="66">
        <f t="shared" si="9"/>
        <v>15</v>
      </c>
      <c r="R29" s="65">
        <f>VLOOKUP($A29,'Return Data'!$B$7:$R$2292,16,0)</f>
        <v>14.0943</v>
      </c>
      <c r="S29" s="67">
        <f t="shared" si="7"/>
        <v>19</v>
      </c>
    </row>
    <row r="30" spans="1:19" x14ac:dyDescent="0.3">
      <c r="A30" s="63" t="s">
        <v>986</v>
      </c>
      <c r="B30" s="64">
        <f>VLOOKUP($A30,'Return Data'!$B$7:$R$2292,3,0)</f>
        <v>44531</v>
      </c>
      <c r="C30" s="65">
        <f>VLOOKUP($A30,'Return Data'!$B$7:$R$2292,4,0)</f>
        <v>53.226199999999999</v>
      </c>
      <c r="D30" s="65">
        <f>VLOOKUP($A30,'Return Data'!$B$7:$R$2292,10,0)</f>
        <v>2.2238000000000002</v>
      </c>
      <c r="E30" s="66">
        <f t="shared" si="0"/>
        <v>7</v>
      </c>
      <c r="F30" s="65">
        <f>VLOOKUP($A30,'Return Data'!$B$7:$R$2292,11,0)</f>
        <v>13.581899999999999</v>
      </c>
      <c r="G30" s="66">
        <f t="shared" si="1"/>
        <v>7</v>
      </c>
      <c r="H30" s="65">
        <f>VLOOKUP($A30,'Return Data'!$B$7:$R$2292,12,0)</f>
        <v>19.244499999999999</v>
      </c>
      <c r="I30" s="66">
        <f t="shared" si="2"/>
        <v>12</v>
      </c>
      <c r="J30" s="65">
        <f>VLOOKUP($A30,'Return Data'!$B$7:$R$2292,13,0)</f>
        <v>42.661299999999997</v>
      </c>
      <c r="K30" s="66">
        <f t="shared" si="3"/>
        <v>1</v>
      </c>
      <c r="L30" s="65">
        <f>VLOOKUP($A30,'Return Data'!$B$7:$R$2292,17,0)</f>
        <v>18.857500000000002</v>
      </c>
      <c r="M30" s="66">
        <f t="shared" si="4"/>
        <v>24</v>
      </c>
      <c r="N30" s="65">
        <f>VLOOKUP($A30,'Return Data'!$B$7:$R$2292,14,0)</f>
        <v>15.3864</v>
      </c>
      <c r="O30" s="66">
        <f t="shared" si="8"/>
        <v>24</v>
      </c>
      <c r="P30" s="65">
        <f>VLOOKUP($A30,'Return Data'!$B$7:$R$2292,15,0)</f>
        <v>16.2668</v>
      </c>
      <c r="Q30" s="66">
        <f t="shared" si="9"/>
        <v>13</v>
      </c>
      <c r="R30" s="65">
        <f>VLOOKUP($A30,'Return Data'!$B$7:$R$2292,16,0)</f>
        <v>15.620900000000001</v>
      </c>
      <c r="S30" s="67">
        <f t="shared" si="7"/>
        <v>10</v>
      </c>
    </row>
    <row r="31" spans="1:19" x14ac:dyDescent="0.3">
      <c r="A31" s="63" t="s">
        <v>988</v>
      </c>
      <c r="B31" s="64">
        <f>VLOOKUP($A31,'Return Data'!$B$7:$R$2292,3,0)</f>
        <v>44531</v>
      </c>
      <c r="C31" s="65">
        <f>VLOOKUP($A31,'Return Data'!$B$7:$R$2292,4,0)</f>
        <v>270.87</v>
      </c>
      <c r="D31" s="65">
        <f>VLOOKUP($A31,'Return Data'!$B$7:$R$2292,10,0)</f>
        <v>-2.6347999999999998</v>
      </c>
      <c r="E31" s="66">
        <f t="shared" si="0"/>
        <v>28</v>
      </c>
      <c r="F31" s="65">
        <f>VLOOKUP($A31,'Return Data'!$B$7:$R$2292,11,0)</f>
        <v>7.3177000000000003</v>
      </c>
      <c r="G31" s="66">
        <f t="shared" si="1"/>
        <v>27</v>
      </c>
      <c r="H31" s="65">
        <f>VLOOKUP($A31,'Return Data'!$B$7:$R$2292,12,0)</f>
        <v>14.508599999999999</v>
      </c>
      <c r="I31" s="66">
        <f t="shared" si="2"/>
        <v>25</v>
      </c>
      <c r="J31" s="65">
        <f>VLOOKUP($A31,'Return Data'!$B$7:$R$2292,13,0)</f>
        <v>28.271100000000001</v>
      </c>
      <c r="K31" s="66">
        <f t="shared" si="3"/>
        <v>25</v>
      </c>
      <c r="L31" s="65">
        <f>VLOOKUP($A31,'Return Data'!$B$7:$R$2292,17,0)</f>
        <v>18.257999999999999</v>
      </c>
      <c r="M31" s="66">
        <f t="shared" si="4"/>
        <v>25</v>
      </c>
      <c r="N31" s="65">
        <f>VLOOKUP($A31,'Return Data'!$B$7:$R$2292,14,0)</f>
        <v>16.829499999999999</v>
      </c>
      <c r="O31" s="66">
        <f t="shared" si="8"/>
        <v>21</v>
      </c>
      <c r="P31" s="65">
        <f>VLOOKUP($A31,'Return Data'!$B$7:$R$2292,15,0)</f>
        <v>15.422800000000001</v>
      </c>
      <c r="Q31" s="66">
        <f t="shared" si="9"/>
        <v>18</v>
      </c>
      <c r="R31" s="65">
        <f>VLOOKUP($A31,'Return Data'!$B$7:$R$2292,16,0)</f>
        <v>14.9963</v>
      </c>
      <c r="S31" s="67">
        <f t="shared" si="7"/>
        <v>15</v>
      </c>
    </row>
    <row r="32" spans="1:19" x14ac:dyDescent="0.3">
      <c r="A32" s="63" t="s">
        <v>989</v>
      </c>
      <c r="B32" s="64">
        <f>VLOOKUP($A32,'Return Data'!$B$7:$R$2292,3,0)</f>
        <v>44531</v>
      </c>
      <c r="C32" s="65">
        <f>VLOOKUP($A32,'Return Data'!$B$7:$R$2292,4,0)</f>
        <v>65.015799999999999</v>
      </c>
      <c r="D32" s="65">
        <f>VLOOKUP($A32,'Return Data'!$B$7:$R$2292,10,0)</f>
        <v>1.2289000000000001</v>
      </c>
      <c r="E32" s="66">
        <f t="shared" si="0"/>
        <v>12</v>
      </c>
      <c r="F32" s="65">
        <f>VLOOKUP($A32,'Return Data'!$B$7:$R$2292,11,0)</f>
        <v>11.4162</v>
      </c>
      <c r="G32" s="66">
        <f t="shared" si="1"/>
        <v>18</v>
      </c>
      <c r="H32" s="65">
        <f>VLOOKUP($A32,'Return Data'!$B$7:$R$2292,12,0)</f>
        <v>15.085000000000001</v>
      </c>
      <c r="I32" s="66">
        <f t="shared" si="2"/>
        <v>23</v>
      </c>
      <c r="J32" s="65">
        <f>VLOOKUP($A32,'Return Data'!$B$7:$R$2292,13,0)</f>
        <v>33.039099999999998</v>
      </c>
      <c r="K32" s="66">
        <f t="shared" si="3"/>
        <v>17</v>
      </c>
      <c r="L32" s="65">
        <f>VLOOKUP($A32,'Return Data'!$B$7:$R$2292,17,0)</f>
        <v>21.555499999999999</v>
      </c>
      <c r="M32" s="66">
        <f t="shared" si="4"/>
        <v>11</v>
      </c>
      <c r="N32" s="65">
        <f>VLOOKUP($A32,'Return Data'!$B$7:$R$2292,14,0)</f>
        <v>18.359300000000001</v>
      </c>
      <c r="O32" s="66">
        <f t="shared" si="8"/>
        <v>12</v>
      </c>
      <c r="P32" s="65">
        <f>VLOOKUP($A32,'Return Data'!$B$7:$R$2292,15,0)</f>
        <v>15.7285</v>
      </c>
      <c r="Q32" s="66">
        <f t="shared" si="9"/>
        <v>17</v>
      </c>
      <c r="R32" s="65">
        <f>VLOOKUP($A32,'Return Data'!$B$7:$R$2292,16,0)</f>
        <v>16.4435</v>
      </c>
      <c r="S32" s="67">
        <f t="shared" si="7"/>
        <v>5</v>
      </c>
    </row>
    <row r="33" spans="1:19" x14ac:dyDescent="0.3">
      <c r="A33" s="63" t="s">
        <v>992</v>
      </c>
      <c r="B33" s="64">
        <f>VLOOKUP($A33,'Return Data'!$B$7:$R$2292,3,0)</f>
        <v>44531</v>
      </c>
      <c r="C33" s="65">
        <f>VLOOKUP($A33,'Return Data'!$B$7:$R$2292,4,0)</f>
        <v>362.20519999999999</v>
      </c>
      <c r="D33" s="65">
        <f>VLOOKUP($A33,'Return Data'!$B$7:$R$2292,10,0)</f>
        <v>1.0826</v>
      </c>
      <c r="E33" s="66">
        <f t="shared" si="0"/>
        <v>14</v>
      </c>
      <c r="F33" s="65">
        <f>VLOOKUP($A33,'Return Data'!$B$7:$R$2292,11,0)</f>
        <v>12.3956</v>
      </c>
      <c r="G33" s="66">
        <f t="shared" si="1"/>
        <v>15</v>
      </c>
      <c r="H33" s="65">
        <f>VLOOKUP($A33,'Return Data'!$B$7:$R$2292,12,0)</f>
        <v>19.540500000000002</v>
      </c>
      <c r="I33" s="66">
        <f t="shared" si="2"/>
        <v>8</v>
      </c>
      <c r="J33" s="65">
        <f>VLOOKUP($A33,'Return Data'!$B$7:$R$2292,13,0)</f>
        <v>40.239400000000003</v>
      </c>
      <c r="K33" s="66">
        <f t="shared" si="3"/>
        <v>2</v>
      </c>
      <c r="L33" s="65">
        <f>VLOOKUP($A33,'Return Data'!$B$7:$R$2292,17,0)</f>
        <v>19.966999999999999</v>
      </c>
      <c r="M33" s="66">
        <f t="shared" si="4"/>
        <v>20</v>
      </c>
      <c r="N33" s="65">
        <f>VLOOKUP($A33,'Return Data'!$B$7:$R$2292,14,0)</f>
        <v>17.792200000000001</v>
      </c>
      <c r="O33" s="66">
        <f t="shared" si="8"/>
        <v>16</v>
      </c>
      <c r="P33" s="65">
        <f>VLOOKUP($A33,'Return Data'!$B$7:$R$2292,15,0)</f>
        <v>15.784700000000001</v>
      </c>
      <c r="Q33" s="66">
        <f t="shared" si="9"/>
        <v>16</v>
      </c>
      <c r="R33" s="65">
        <f>VLOOKUP($A33,'Return Data'!$B$7:$R$2292,16,0)</f>
        <v>14.458</v>
      </c>
      <c r="S33" s="67">
        <f t="shared" si="7"/>
        <v>16</v>
      </c>
    </row>
    <row r="34" spans="1:19" x14ac:dyDescent="0.3">
      <c r="A34" s="63" t="s">
        <v>993</v>
      </c>
      <c r="B34" s="64">
        <f>VLOOKUP($A34,'Return Data'!$B$7:$R$2292,3,0)</f>
        <v>44531</v>
      </c>
      <c r="C34" s="65">
        <f>VLOOKUP($A34,'Return Data'!$B$7:$R$2292,4,0)</f>
        <v>105.68</v>
      </c>
      <c r="D34" s="65">
        <f>VLOOKUP($A34,'Return Data'!$B$7:$R$2292,10,0)</f>
        <v>-0.98380000000000001</v>
      </c>
      <c r="E34" s="66">
        <f t="shared" si="0"/>
        <v>26</v>
      </c>
      <c r="F34" s="65">
        <f>VLOOKUP($A34,'Return Data'!$B$7:$R$2292,11,0)</f>
        <v>6.4463999999999997</v>
      </c>
      <c r="G34" s="66">
        <f t="shared" si="1"/>
        <v>29</v>
      </c>
      <c r="H34" s="65">
        <f>VLOOKUP($A34,'Return Data'!$B$7:$R$2292,12,0)</f>
        <v>13.707800000000001</v>
      </c>
      <c r="I34" s="66">
        <f t="shared" si="2"/>
        <v>29</v>
      </c>
      <c r="J34" s="65">
        <f>VLOOKUP($A34,'Return Data'!$B$7:$R$2292,13,0)</f>
        <v>25.139099999999999</v>
      </c>
      <c r="K34" s="66">
        <f t="shared" si="3"/>
        <v>28</v>
      </c>
      <c r="L34" s="65">
        <f>VLOOKUP($A34,'Return Data'!$B$7:$R$2292,17,0)</f>
        <v>14.456799999999999</v>
      </c>
      <c r="M34" s="66">
        <f t="shared" si="4"/>
        <v>28</v>
      </c>
      <c r="N34" s="65">
        <f>VLOOKUP($A34,'Return Data'!$B$7:$R$2292,14,0)</f>
        <v>11.8291</v>
      </c>
      <c r="O34" s="66">
        <f t="shared" si="8"/>
        <v>28</v>
      </c>
      <c r="P34" s="65">
        <f>VLOOKUP($A34,'Return Data'!$B$7:$R$2292,15,0)</f>
        <v>10.760199999999999</v>
      </c>
      <c r="Q34" s="66">
        <f t="shared" si="9"/>
        <v>27</v>
      </c>
      <c r="R34" s="65">
        <f>VLOOKUP($A34,'Return Data'!$B$7:$R$2292,16,0)</f>
        <v>10.2539</v>
      </c>
      <c r="S34" s="67">
        <f t="shared" si="7"/>
        <v>29</v>
      </c>
    </row>
    <row r="35" spans="1:19" x14ac:dyDescent="0.3">
      <c r="A35" s="63" t="s">
        <v>995</v>
      </c>
      <c r="B35" s="64">
        <f>VLOOKUP($A35,'Return Data'!$B$7:$R$2292,3,0)</f>
        <v>44531</v>
      </c>
      <c r="C35" s="65">
        <f>VLOOKUP($A35,'Return Data'!$B$7:$R$2292,4,0)</f>
        <v>17.13</v>
      </c>
      <c r="D35" s="65">
        <f>VLOOKUP($A35,'Return Data'!$B$7:$R$2292,10,0)</f>
        <v>2.5135000000000001</v>
      </c>
      <c r="E35" s="66">
        <f t="shared" si="0"/>
        <v>4</v>
      </c>
      <c r="F35" s="65">
        <f>VLOOKUP($A35,'Return Data'!$B$7:$R$2292,11,0)</f>
        <v>15.198399999999999</v>
      </c>
      <c r="G35" s="66">
        <f t="shared" si="1"/>
        <v>2</v>
      </c>
      <c r="H35" s="65">
        <f>VLOOKUP($A35,'Return Data'!$B$7:$R$2292,12,0)</f>
        <v>21.060099999999998</v>
      </c>
      <c r="I35" s="66">
        <f t="shared" si="2"/>
        <v>6</v>
      </c>
      <c r="J35" s="65">
        <f>VLOOKUP($A35,'Return Data'!$B$7:$R$2292,13,0)</f>
        <v>36.385399999999997</v>
      </c>
      <c r="K35" s="66">
        <f t="shared" si="3"/>
        <v>10</v>
      </c>
      <c r="L35" s="65">
        <f>VLOOKUP($A35,'Return Data'!$B$7:$R$2292,17,0)</f>
        <v>22.053999999999998</v>
      </c>
      <c r="M35" s="66">
        <f t="shared" si="4"/>
        <v>8</v>
      </c>
      <c r="N35" s="65">
        <f>VLOOKUP($A35,'Return Data'!$B$7:$R$2292,14,0)</f>
        <v>18.1754</v>
      </c>
      <c r="O35" s="66">
        <f t="shared" si="8"/>
        <v>13</v>
      </c>
      <c r="P35" s="65">
        <f>VLOOKUP($A35,'Return Data'!$B$7:$R$2292,15,0)</f>
        <v>0</v>
      </c>
      <c r="Q35" s="66">
        <f t="shared" si="9"/>
        <v>28</v>
      </c>
      <c r="R35" s="65">
        <f>VLOOKUP($A35,'Return Data'!$B$7:$R$2292,16,0)</f>
        <v>12.5237</v>
      </c>
      <c r="S35" s="67">
        <f t="shared" si="7"/>
        <v>26</v>
      </c>
    </row>
    <row r="36" spans="1:19" x14ac:dyDescent="0.3">
      <c r="A36" s="63" t="s">
        <v>1909</v>
      </c>
      <c r="B36" s="64">
        <f>VLOOKUP($A36,'Return Data'!$B$7:$R$2292,3,0)</f>
        <v>44531</v>
      </c>
      <c r="C36" s="65">
        <f>VLOOKUP($A36,'Return Data'!$B$7:$R$2292,4,0)</f>
        <v>206.68790000000001</v>
      </c>
      <c r="D36" s="65">
        <f>VLOOKUP($A36,'Return Data'!$B$7:$R$2292,10,0)</f>
        <v>1.7481</v>
      </c>
      <c r="E36" s="66">
        <f t="shared" si="0"/>
        <v>9</v>
      </c>
      <c r="F36" s="65">
        <f>VLOOKUP($A36,'Return Data'!$B$7:$R$2292,11,0)</f>
        <v>14.905900000000001</v>
      </c>
      <c r="G36" s="66">
        <f t="shared" si="1"/>
        <v>4</v>
      </c>
      <c r="H36" s="65">
        <f>VLOOKUP($A36,'Return Data'!$B$7:$R$2292,12,0)</f>
        <v>22.248699999999999</v>
      </c>
      <c r="I36" s="66">
        <f t="shared" si="2"/>
        <v>3</v>
      </c>
      <c r="J36" s="65">
        <f>VLOOKUP($A36,'Return Data'!$B$7:$R$2292,13,0)</f>
        <v>37.121000000000002</v>
      </c>
      <c r="K36" s="66">
        <f t="shared" si="3"/>
        <v>7</v>
      </c>
      <c r="L36" s="65">
        <f>VLOOKUP($A36,'Return Data'!$B$7:$R$2292,17,0)</f>
        <v>24.869399999999999</v>
      </c>
      <c r="M36" s="66">
        <f t="shared" si="4"/>
        <v>2</v>
      </c>
      <c r="N36" s="65">
        <f>VLOOKUP($A36,'Return Data'!$B$7:$R$2292,14,0)</f>
        <v>19.690100000000001</v>
      </c>
      <c r="O36" s="66">
        <f t="shared" si="8"/>
        <v>6</v>
      </c>
      <c r="P36" s="65">
        <f>VLOOKUP($A36,'Return Data'!$B$7:$R$2292,15,0)</f>
        <v>17.493099999999998</v>
      </c>
      <c r="Q36" s="66">
        <f t="shared" si="9"/>
        <v>7</v>
      </c>
      <c r="R36" s="65">
        <f>VLOOKUP($A36,'Return Data'!$B$7:$R$2292,16,0)</f>
        <v>15.316700000000001</v>
      </c>
      <c r="S36" s="67">
        <f t="shared" si="7"/>
        <v>13</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0.74410689655172424</v>
      </c>
      <c r="E38" s="74"/>
      <c r="F38" s="75">
        <f>AVERAGE(F8:F36)</f>
        <v>11.890896551724136</v>
      </c>
      <c r="G38" s="74"/>
      <c r="H38" s="75">
        <f>AVERAGE(H8:H36)</f>
        <v>18.153744827586209</v>
      </c>
      <c r="I38" s="74"/>
      <c r="J38" s="75">
        <f>AVERAGE(J8:J36)</f>
        <v>33.605903448275868</v>
      </c>
      <c r="K38" s="74"/>
      <c r="L38" s="75">
        <f>AVERAGE(L8:L36)</f>
        <v>20.581272413793108</v>
      </c>
      <c r="M38" s="74"/>
      <c r="N38" s="75">
        <f>AVERAGE(N8:N36)</f>
        <v>17.706782142857143</v>
      </c>
      <c r="O38" s="74"/>
      <c r="P38" s="75">
        <f>AVERAGE(P8:P36)</f>
        <v>15.526939285714283</v>
      </c>
      <c r="Q38" s="74"/>
      <c r="R38" s="75">
        <f>AVERAGE(R8:R36)</f>
        <v>14.817668965517241</v>
      </c>
      <c r="S38" s="76"/>
    </row>
    <row r="39" spans="1:19" x14ac:dyDescent="0.3">
      <c r="A39" s="73" t="s">
        <v>28</v>
      </c>
      <c r="B39" s="74"/>
      <c r="C39" s="74"/>
      <c r="D39" s="75">
        <f>MIN(D8:D36)</f>
        <v>-4.4946000000000002</v>
      </c>
      <c r="E39" s="74"/>
      <c r="F39" s="75">
        <f>MIN(F8:F36)</f>
        <v>6.4463999999999997</v>
      </c>
      <c r="G39" s="74"/>
      <c r="H39" s="75">
        <f>MIN(H8:H36)</f>
        <v>13.707800000000001</v>
      </c>
      <c r="I39" s="74"/>
      <c r="J39" s="75">
        <f>MIN(J8:J36)</f>
        <v>23.9833</v>
      </c>
      <c r="K39" s="74"/>
      <c r="L39" s="75">
        <f>MIN(L8:L36)</f>
        <v>13.4985</v>
      </c>
      <c r="M39" s="74"/>
      <c r="N39" s="75">
        <f>MIN(N8:N36)</f>
        <v>11.8291</v>
      </c>
      <c r="O39" s="74"/>
      <c r="P39" s="75">
        <f>MIN(P8:P36)</f>
        <v>0</v>
      </c>
      <c r="Q39" s="74"/>
      <c r="R39" s="75">
        <f>MIN(R8:R36)</f>
        <v>10.2539</v>
      </c>
      <c r="S39" s="76"/>
    </row>
    <row r="40" spans="1:19" ht="15" thickBot="1" x14ac:dyDescent="0.35">
      <c r="A40" s="77" t="s">
        <v>29</v>
      </c>
      <c r="B40" s="78"/>
      <c r="C40" s="78"/>
      <c r="D40" s="79">
        <f>MAX(D8:D36)</f>
        <v>3.7067000000000001</v>
      </c>
      <c r="E40" s="78"/>
      <c r="F40" s="79">
        <f>MAX(F8:F36)</f>
        <v>17.598199999999999</v>
      </c>
      <c r="G40" s="78"/>
      <c r="H40" s="79">
        <f>MAX(H8:H36)</f>
        <v>25.8216</v>
      </c>
      <c r="I40" s="78"/>
      <c r="J40" s="79">
        <f>MAX(J8:J36)</f>
        <v>42.661299999999997</v>
      </c>
      <c r="K40" s="78"/>
      <c r="L40" s="79">
        <f>MAX(L8:L36)</f>
        <v>25.5032</v>
      </c>
      <c r="M40" s="78"/>
      <c r="N40" s="79">
        <f>MAX(N8:N36)</f>
        <v>22.351299999999998</v>
      </c>
      <c r="O40" s="78"/>
      <c r="P40" s="79">
        <f>MAX(P8:P36)</f>
        <v>21.082699999999999</v>
      </c>
      <c r="Q40" s="78"/>
      <c r="R40" s="79">
        <f>MAX(R8:R36)</f>
        <v>19.645</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1340</v>
      </c>
      <c r="B8" s="64">
        <f>VLOOKUP($A8,'Return Data'!$B$7:$R$2292,3,0)</f>
        <v>44531</v>
      </c>
      <c r="C8" s="65">
        <f>VLOOKUP($A8,'Return Data'!$B$7:$R$2292,4,0)</f>
        <v>69.247699999999995</v>
      </c>
      <c r="D8" s="65">
        <f>VLOOKUP($A8,'Return Data'!$B$7:$R$2292,9,0)</f>
        <v>9.0733999999999995</v>
      </c>
      <c r="E8" s="66">
        <f t="shared" ref="E8:E31" si="0">RANK(D8,D$8:D$31,0)</f>
        <v>11</v>
      </c>
      <c r="F8" s="65">
        <f>VLOOKUP($A8,'Return Data'!$B$7:$R$2292,10,0)</f>
        <v>4.4692999999999996</v>
      </c>
      <c r="G8" s="66">
        <f t="shared" ref="G8:G31" si="1">RANK(F8,F$8:F$31,0)</f>
        <v>10</v>
      </c>
      <c r="H8" s="65">
        <f>VLOOKUP($A8,'Return Data'!$B$7:$R$2292,11,0)</f>
        <v>6.3886000000000003</v>
      </c>
      <c r="I8" s="66">
        <f t="shared" ref="I8:I31" si="2">RANK(H8,H$8:H$31,0)</f>
        <v>3</v>
      </c>
      <c r="J8" s="65">
        <f>VLOOKUP($A8,'Return Data'!$B$7:$R$2292,12,0)</f>
        <v>8.3293999999999997</v>
      </c>
      <c r="K8" s="66">
        <f t="shared" ref="K8:K31" si="3">RANK(J8,J$8:J$31,0)</f>
        <v>1</v>
      </c>
      <c r="L8" s="65">
        <f>VLOOKUP($A8,'Return Data'!$B$7:$R$2292,13,0)</f>
        <v>4.8822999999999999</v>
      </c>
      <c r="M8" s="66">
        <f t="shared" ref="M8:M31" si="4">RANK(L8,L$8:L$31,0)</f>
        <v>3</v>
      </c>
      <c r="N8" s="65">
        <f>VLOOKUP($A8,'Return Data'!$B$7:$R$2292,17,0)</f>
        <v>8.3400999999999996</v>
      </c>
      <c r="O8" s="66">
        <f t="shared" ref="O8:O31" si="5">RANK(N8,N$8:N$31,0)</f>
        <v>8</v>
      </c>
      <c r="P8" s="65">
        <f>VLOOKUP($A8,'Return Data'!$B$7:$R$2292,14,0)</f>
        <v>10.1882</v>
      </c>
      <c r="Q8" s="66">
        <f t="shared" ref="Q8:Q31" si="6">RANK(P8,P$8:P$31,0)</f>
        <v>11</v>
      </c>
      <c r="R8" s="65">
        <f>VLOOKUP($A8,'Return Data'!$B$7:$R$2292,16,0)</f>
        <v>9.7621000000000002</v>
      </c>
      <c r="S8" s="67">
        <f t="shared" ref="S8:S31" si="7">RANK(R8,R$8:R$31,0)</f>
        <v>6</v>
      </c>
    </row>
    <row r="9" spans="1:19" x14ac:dyDescent="0.3">
      <c r="A9" s="82" t="s">
        <v>1341</v>
      </c>
      <c r="B9" s="64">
        <f>VLOOKUP($A9,'Return Data'!$B$7:$R$2292,3,0)</f>
        <v>44531</v>
      </c>
      <c r="C9" s="65">
        <f>VLOOKUP($A9,'Return Data'!$B$7:$R$2292,4,0)</f>
        <v>21.395</v>
      </c>
      <c r="D9" s="65">
        <f>VLOOKUP($A9,'Return Data'!$B$7:$R$2292,9,0)</f>
        <v>9.4847999999999999</v>
      </c>
      <c r="E9" s="66">
        <f t="shared" si="0"/>
        <v>9</v>
      </c>
      <c r="F9" s="65">
        <f>VLOOKUP($A9,'Return Data'!$B$7:$R$2292,10,0)</f>
        <v>4.9343000000000004</v>
      </c>
      <c r="G9" s="66">
        <f t="shared" si="1"/>
        <v>6</v>
      </c>
      <c r="H9" s="65">
        <f>VLOOKUP($A9,'Return Data'!$B$7:$R$2292,11,0)</f>
        <v>5.0781999999999998</v>
      </c>
      <c r="I9" s="66">
        <f t="shared" si="2"/>
        <v>13</v>
      </c>
      <c r="J9" s="65">
        <f>VLOOKUP($A9,'Return Data'!$B$7:$R$2292,12,0)</f>
        <v>5.7108999999999996</v>
      </c>
      <c r="K9" s="66">
        <f t="shared" si="3"/>
        <v>17</v>
      </c>
      <c r="L9" s="65">
        <f>VLOOKUP($A9,'Return Data'!$B$7:$R$2292,13,0)</f>
        <v>3.9005999999999998</v>
      </c>
      <c r="M9" s="66">
        <f t="shared" si="4"/>
        <v>8</v>
      </c>
      <c r="N9" s="65">
        <f>VLOOKUP($A9,'Return Data'!$B$7:$R$2292,17,0)</f>
        <v>8.4632000000000005</v>
      </c>
      <c r="O9" s="66">
        <f t="shared" si="5"/>
        <v>7</v>
      </c>
      <c r="P9" s="65">
        <f>VLOOKUP($A9,'Return Data'!$B$7:$R$2292,14,0)</f>
        <v>10.4298</v>
      </c>
      <c r="Q9" s="66">
        <f t="shared" si="6"/>
        <v>7</v>
      </c>
      <c r="R9" s="65">
        <f>VLOOKUP($A9,'Return Data'!$B$7:$R$2292,16,0)</f>
        <v>8.0931999999999995</v>
      </c>
      <c r="S9" s="67">
        <f t="shared" si="7"/>
        <v>21</v>
      </c>
    </row>
    <row r="10" spans="1:19" x14ac:dyDescent="0.3">
      <c r="A10" s="82" t="s">
        <v>1344</v>
      </c>
      <c r="B10" s="64">
        <f>VLOOKUP($A10,'Return Data'!$B$7:$R$2292,3,0)</f>
        <v>44531</v>
      </c>
      <c r="C10" s="65">
        <f>VLOOKUP($A10,'Return Data'!$B$7:$R$2292,4,0)</f>
        <v>36.9636</v>
      </c>
      <c r="D10" s="65">
        <f>VLOOKUP($A10,'Return Data'!$B$7:$R$2292,9,0)</f>
        <v>8.6252999999999993</v>
      </c>
      <c r="E10" s="66">
        <f t="shared" si="0"/>
        <v>13</v>
      </c>
      <c r="F10" s="65">
        <f>VLOOKUP($A10,'Return Data'!$B$7:$R$2292,10,0)</f>
        <v>4.1840000000000002</v>
      </c>
      <c r="G10" s="66">
        <f t="shared" si="1"/>
        <v>13</v>
      </c>
      <c r="H10" s="65">
        <f>VLOOKUP($A10,'Return Data'!$B$7:$R$2292,11,0)</f>
        <v>5.2887000000000004</v>
      </c>
      <c r="I10" s="66">
        <f t="shared" si="2"/>
        <v>11</v>
      </c>
      <c r="J10" s="65">
        <f>VLOOKUP($A10,'Return Data'!$B$7:$R$2292,12,0)</f>
        <v>6.9101999999999997</v>
      </c>
      <c r="K10" s="66">
        <f t="shared" si="3"/>
        <v>9</v>
      </c>
      <c r="L10" s="65">
        <f>VLOOKUP($A10,'Return Data'!$B$7:$R$2292,13,0)</f>
        <v>3.4171999999999998</v>
      </c>
      <c r="M10" s="66">
        <f t="shared" si="4"/>
        <v>14</v>
      </c>
      <c r="N10" s="65">
        <f>VLOOKUP($A10,'Return Data'!$B$7:$R$2292,17,0)</f>
        <v>6.7199</v>
      </c>
      <c r="O10" s="66">
        <f t="shared" si="5"/>
        <v>17</v>
      </c>
      <c r="P10" s="65">
        <f>VLOOKUP($A10,'Return Data'!$B$7:$R$2292,14,0)</f>
        <v>8.3742000000000001</v>
      </c>
      <c r="Q10" s="66">
        <f t="shared" si="6"/>
        <v>18</v>
      </c>
      <c r="R10" s="65">
        <f>VLOOKUP($A10,'Return Data'!$B$7:$R$2292,16,0)</f>
        <v>8.3940999999999999</v>
      </c>
      <c r="S10" s="67">
        <f t="shared" si="7"/>
        <v>17</v>
      </c>
    </row>
    <row r="11" spans="1:19" x14ac:dyDescent="0.3">
      <c r="A11" s="82" t="s">
        <v>2021</v>
      </c>
      <c r="B11" s="64">
        <f>VLOOKUP($A11,'Return Data'!$B$7:$R$2292,3,0)</f>
        <v>44531</v>
      </c>
      <c r="C11" s="65">
        <f>VLOOKUP($A11,'Return Data'!$B$7:$R$2292,4,0)</f>
        <v>64.570099999999996</v>
      </c>
      <c r="D11" s="65">
        <f>VLOOKUP($A11,'Return Data'!$B$7:$R$2292,9,0)</f>
        <v>5.8636999999999997</v>
      </c>
      <c r="E11" s="66">
        <f t="shared" si="0"/>
        <v>19</v>
      </c>
      <c r="F11" s="65">
        <f>VLOOKUP($A11,'Return Data'!$B$7:$R$2292,10,0)</f>
        <v>4.1604999999999999</v>
      </c>
      <c r="G11" s="66">
        <f t="shared" si="1"/>
        <v>14</v>
      </c>
      <c r="H11" s="65">
        <f>VLOOKUP($A11,'Return Data'!$B$7:$R$2292,11,0)</f>
        <v>4.3745000000000003</v>
      </c>
      <c r="I11" s="66">
        <f t="shared" si="2"/>
        <v>20</v>
      </c>
      <c r="J11" s="65">
        <f>VLOOKUP($A11,'Return Data'!$B$7:$R$2292,12,0)</f>
        <v>4.8799000000000001</v>
      </c>
      <c r="K11" s="66">
        <f t="shared" si="3"/>
        <v>21</v>
      </c>
      <c r="L11" s="65">
        <f>VLOOKUP($A11,'Return Data'!$B$7:$R$2292,13,0)</f>
        <v>2.9683000000000002</v>
      </c>
      <c r="M11" s="66">
        <f t="shared" si="4"/>
        <v>19</v>
      </c>
      <c r="N11" s="65">
        <f>VLOOKUP($A11,'Return Data'!$B$7:$R$2292,17,0)</f>
        <v>6.6590999999999996</v>
      </c>
      <c r="O11" s="66">
        <f t="shared" si="5"/>
        <v>18</v>
      </c>
      <c r="P11" s="65">
        <f>VLOOKUP($A11,'Return Data'!$B$7:$R$2292,14,0)</f>
        <v>8.3645999999999994</v>
      </c>
      <c r="Q11" s="66">
        <f t="shared" si="6"/>
        <v>19</v>
      </c>
      <c r="R11" s="65">
        <f>VLOOKUP($A11,'Return Data'!$B$7:$R$2292,16,0)</f>
        <v>8.7885000000000009</v>
      </c>
      <c r="S11" s="67">
        <f t="shared" si="7"/>
        <v>14</v>
      </c>
    </row>
    <row r="12" spans="1:19" x14ac:dyDescent="0.3">
      <c r="A12" s="82" t="s">
        <v>1345</v>
      </c>
      <c r="B12" s="64">
        <f>VLOOKUP($A12,'Return Data'!$B$7:$R$2292,3,0)</f>
        <v>44531</v>
      </c>
      <c r="C12" s="65">
        <f>VLOOKUP($A12,'Return Data'!$B$7:$R$2292,4,0)</f>
        <v>79.659899999999993</v>
      </c>
      <c r="D12" s="65">
        <f>VLOOKUP($A12,'Return Data'!$B$7:$R$2292,9,0)</f>
        <v>7.9029999999999996</v>
      </c>
      <c r="E12" s="66">
        <f t="shared" si="0"/>
        <v>14</v>
      </c>
      <c r="F12" s="65">
        <f>VLOOKUP($A12,'Return Data'!$B$7:$R$2292,10,0)</f>
        <v>4.7571000000000003</v>
      </c>
      <c r="G12" s="66">
        <f t="shared" si="1"/>
        <v>8</v>
      </c>
      <c r="H12" s="65">
        <f>VLOOKUP($A12,'Return Data'!$B$7:$R$2292,11,0)</f>
        <v>5.8451000000000004</v>
      </c>
      <c r="I12" s="66">
        <f t="shared" si="2"/>
        <v>7</v>
      </c>
      <c r="J12" s="65">
        <f>VLOOKUP($A12,'Return Data'!$B$7:$R$2292,12,0)</f>
        <v>6.8087999999999997</v>
      </c>
      <c r="K12" s="66">
        <f t="shared" si="3"/>
        <v>10</v>
      </c>
      <c r="L12" s="65">
        <f>VLOOKUP($A12,'Return Data'!$B$7:$R$2292,13,0)</f>
        <v>4.1757</v>
      </c>
      <c r="M12" s="66">
        <f t="shared" si="4"/>
        <v>6</v>
      </c>
      <c r="N12" s="65">
        <f>VLOOKUP($A12,'Return Data'!$B$7:$R$2292,17,0)</f>
        <v>8.6744000000000003</v>
      </c>
      <c r="O12" s="66">
        <f t="shared" si="5"/>
        <v>6</v>
      </c>
      <c r="P12" s="65">
        <f>VLOOKUP($A12,'Return Data'!$B$7:$R$2292,14,0)</f>
        <v>10.7311</v>
      </c>
      <c r="Q12" s="66">
        <f t="shared" si="6"/>
        <v>3</v>
      </c>
      <c r="R12" s="65">
        <f>VLOOKUP($A12,'Return Data'!$B$7:$R$2292,16,0)</f>
        <v>8.8486999999999991</v>
      </c>
      <c r="S12" s="67">
        <f t="shared" si="7"/>
        <v>13</v>
      </c>
    </row>
    <row r="13" spans="1:19" x14ac:dyDescent="0.3">
      <c r="A13" s="82" t="s">
        <v>1347</v>
      </c>
      <c r="B13" s="64">
        <f>VLOOKUP($A13,'Return Data'!$B$7:$R$2292,3,0)</f>
        <v>44531</v>
      </c>
      <c r="C13" s="65">
        <f>VLOOKUP($A13,'Return Data'!$B$7:$R$2292,4,0)</f>
        <v>20.593299999999999</v>
      </c>
      <c r="D13" s="65">
        <f>VLOOKUP($A13,'Return Data'!$B$7:$R$2292,9,0)</f>
        <v>6.1875</v>
      </c>
      <c r="E13" s="66">
        <f t="shared" si="0"/>
        <v>18</v>
      </c>
      <c r="F13" s="65">
        <f>VLOOKUP($A13,'Return Data'!$B$7:$R$2292,10,0)</f>
        <v>5.3606999999999996</v>
      </c>
      <c r="G13" s="66">
        <f t="shared" si="1"/>
        <v>2</v>
      </c>
      <c r="H13" s="65">
        <f>VLOOKUP($A13,'Return Data'!$B$7:$R$2292,11,0)</f>
        <v>5.8973000000000004</v>
      </c>
      <c r="I13" s="66">
        <f t="shared" si="2"/>
        <v>6</v>
      </c>
      <c r="J13" s="65">
        <f>VLOOKUP($A13,'Return Data'!$B$7:$R$2292,12,0)</f>
        <v>8.1524999999999999</v>
      </c>
      <c r="K13" s="66">
        <f t="shared" si="3"/>
        <v>3</v>
      </c>
      <c r="L13" s="65">
        <f>VLOOKUP($A13,'Return Data'!$B$7:$R$2292,13,0)</f>
        <v>5.3898999999999999</v>
      </c>
      <c r="M13" s="66">
        <f t="shared" si="4"/>
        <v>2</v>
      </c>
      <c r="N13" s="65">
        <f>VLOOKUP($A13,'Return Data'!$B$7:$R$2292,17,0)</f>
        <v>9.2754999999999992</v>
      </c>
      <c r="O13" s="66">
        <f t="shared" si="5"/>
        <v>2</v>
      </c>
      <c r="P13" s="65">
        <f>VLOOKUP($A13,'Return Data'!$B$7:$R$2292,14,0)</f>
        <v>10.6257</v>
      </c>
      <c r="Q13" s="66">
        <f t="shared" si="6"/>
        <v>5</v>
      </c>
      <c r="R13" s="65">
        <f>VLOOKUP($A13,'Return Data'!$B$7:$R$2292,16,0)</f>
        <v>9.7001000000000008</v>
      </c>
      <c r="S13" s="67">
        <f t="shared" si="7"/>
        <v>8</v>
      </c>
    </row>
    <row r="14" spans="1:19" x14ac:dyDescent="0.3">
      <c r="A14" s="82" t="s">
        <v>1350</v>
      </c>
      <c r="B14" s="64">
        <f>VLOOKUP($A14,'Return Data'!$B$7:$R$2292,3,0)</f>
        <v>44531</v>
      </c>
      <c r="C14" s="65">
        <f>VLOOKUP($A14,'Return Data'!$B$7:$R$2292,4,0)</f>
        <v>52.319699999999997</v>
      </c>
      <c r="D14" s="65">
        <f>VLOOKUP($A14,'Return Data'!$B$7:$R$2292,9,0)</f>
        <v>4.7389999999999999</v>
      </c>
      <c r="E14" s="66">
        <f t="shared" si="0"/>
        <v>24</v>
      </c>
      <c r="F14" s="65">
        <f>VLOOKUP($A14,'Return Data'!$B$7:$R$2292,10,0)</f>
        <v>2.9889999999999999</v>
      </c>
      <c r="G14" s="66">
        <f t="shared" si="1"/>
        <v>21</v>
      </c>
      <c r="H14" s="65">
        <f>VLOOKUP($A14,'Return Data'!$B$7:$R$2292,11,0)</f>
        <v>4.6181999999999999</v>
      </c>
      <c r="I14" s="66">
        <f t="shared" si="2"/>
        <v>17</v>
      </c>
      <c r="J14" s="65">
        <f>VLOOKUP($A14,'Return Data'!$B$7:$R$2292,12,0)</f>
        <v>5.8714000000000004</v>
      </c>
      <c r="K14" s="66">
        <f t="shared" si="3"/>
        <v>15</v>
      </c>
      <c r="L14" s="65">
        <f>VLOOKUP($A14,'Return Data'!$B$7:$R$2292,13,0)</f>
        <v>3.1482999999999999</v>
      </c>
      <c r="M14" s="66">
        <f t="shared" si="4"/>
        <v>17</v>
      </c>
      <c r="N14" s="65">
        <f>VLOOKUP($A14,'Return Data'!$B$7:$R$2292,17,0)</f>
        <v>5.6291000000000002</v>
      </c>
      <c r="O14" s="66">
        <f t="shared" si="5"/>
        <v>23</v>
      </c>
      <c r="P14" s="65">
        <f>VLOOKUP($A14,'Return Data'!$B$7:$R$2292,14,0)</f>
        <v>7.5195999999999996</v>
      </c>
      <c r="Q14" s="66">
        <f t="shared" si="6"/>
        <v>23</v>
      </c>
      <c r="R14" s="65">
        <f>VLOOKUP($A14,'Return Data'!$B$7:$R$2292,16,0)</f>
        <v>7.7763</v>
      </c>
      <c r="S14" s="67">
        <f t="shared" si="7"/>
        <v>23</v>
      </c>
    </row>
    <row r="15" spans="1:19" x14ac:dyDescent="0.3">
      <c r="A15" s="82" t="s">
        <v>1352</v>
      </c>
      <c r="B15" s="64">
        <f>VLOOKUP($A15,'Return Data'!$B$7:$R$2292,3,0)</f>
        <v>44531</v>
      </c>
      <c r="C15" s="65">
        <f>VLOOKUP($A15,'Return Data'!$B$7:$R$2292,4,0)</f>
        <v>46.682299999999998</v>
      </c>
      <c r="D15" s="65">
        <f>VLOOKUP($A15,'Return Data'!$B$7:$R$2292,9,0)</f>
        <v>11.340400000000001</v>
      </c>
      <c r="E15" s="66">
        <f t="shared" si="0"/>
        <v>4</v>
      </c>
      <c r="F15" s="65">
        <f>VLOOKUP($A15,'Return Data'!$B$7:$R$2292,10,0)</f>
        <v>5.3388</v>
      </c>
      <c r="G15" s="66">
        <f t="shared" si="1"/>
        <v>3</v>
      </c>
      <c r="H15" s="65">
        <f>VLOOKUP($A15,'Return Data'!$B$7:$R$2292,11,0)</f>
        <v>5.9397000000000002</v>
      </c>
      <c r="I15" s="66">
        <f t="shared" si="2"/>
        <v>5</v>
      </c>
      <c r="J15" s="65">
        <f>VLOOKUP($A15,'Return Data'!$B$7:$R$2292,12,0)</f>
        <v>6.6417999999999999</v>
      </c>
      <c r="K15" s="66">
        <f t="shared" si="3"/>
        <v>12</v>
      </c>
      <c r="L15" s="65">
        <f>VLOOKUP($A15,'Return Data'!$B$7:$R$2292,13,0)</f>
        <v>3.7553000000000001</v>
      </c>
      <c r="M15" s="66">
        <f t="shared" si="4"/>
        <v>9</v>
      </c>
      <c r="N15" s="65">
        <f>VLOOKUP($A15,'Return Data'!$B$7:$R$2292,17,0)</f>
        <v>6.9856999999999996</v>
      </c>
      <c r="O15" s="66">
        <f t="shared" si="5"/>
        <v>16</v>
      </c>
      <c r="P15" s="65">
        <f>VLOOKUP($A15,'Return Data'!$B$7:$R$2292,14,0)</f>
        <v>8.0792000000000002</v>
      </c>
      <c r="Q15" s="66">
        <f t="shared" si="6"/>
        <v>20</v>
      </c>
      <c r="R15" s="65">
        <f>VLOOKUP($A15,'Return Data'!$B$7:$R$2292,16,0)</f>
        <v>8.3407</v>
      </c>
      <c r="S15" s="67">
        <f t="shared" si="7"/>
        <v>18</v>
      </c>
    </row>
    <row r="16" spans="1:19" x14ac:dyDescent="0.3">
      <c r="A16" s="82" t="s">
        <v>1354</v>
      </c>
      <c r="B16" s="64">
        <f>VLOOKUP($A16,'Return Data'!$B$7:$R$2292,3,0)</f>
        <v>44531</v>
      </c>
      <c r="C16" s="65">
        <f>VLOOKUP($A16,'Return Data'!$B$7:$R$2292,4,0)</f>
        <v>86.287300000000002</v>
      </c>
      <c r="D16" s="65">
        <f>VLOOKUP($A16,'Return Data'!$B$7:$R$2292,9,0)</f>
        <v>16.671800000000001</v>
      </c>
      <c r="E16" s="66">
        <f t="shared" si="0"/>
        <v>1</v>
      </c>
      <c r="F16" s="65">
        <f>VLOOKUP($A16,'Return Data'!$B$7:$R$2292,10,0)</f>
        <v>9.4838000000000005</v>
      </c>
      <c r="G16" s="66">
        <f t="shared" si="1"/>
        <v>1</v>
      </c>
      <c r="H16" s="65">
        <f>VLOOKUP($A16,'Return Data'!$B$7:$R$2292,11,0)</f>
        <v>8.5914000000000001</v>
      </c>
      <c r="I16" s="66">
        <f t="shared" si="2"/>
        <v>1</v>
      </c>
      <c r="J16" s="65">
        <f>VLOOKUP($A16,'Return Data'!$B$7:$R$2292,12,0)</f>
        <v>8.3077000000000005</v>
      </c>
      <c r="K16" s="66">
        <f t="shared" si="3"/>
        <v>2</v>
      </c>
      <c r="L16" s="65">
        <f>VLOOKUP($A16,'Return Data'!$B$7:$R$2292,13,0)</f>
        <v>6.0220000000000002</v>
      </c>
      <c r="M16" s="66">
        <f t="shared" si="4"/>
        <v>1</v>
      </c>
      <c r="N16" s="65">
        <f>VLOOKUP($A16,'Return Data'!$B$7:$R$2292,17,0)</f>
        <v>9.7385000000000002</v>
      </c>
      <c r="O16" s="66">
        <f t="shared" si="5"/>
        <v>1</v>
      </c>
      <c r="P16" s="65">
        <f>VLOOKUP($A16,'Return Data'!$B$7:$R$2292,14,0)</f>
        <v>10.4636</v>
      </c>
      <c r="Q16" s="66">
        <f t="shared" si="6"/>
        <v>6</v>
      </c>
      <c r="R16" s="65">
        <f>VLOOKUP($A16,'Return Data'!$B$7:$R$2292,16,0)</f>
        <v>9.3170000000000002</v>
      </c>
      <c r="S16" s="67">
        <f t="shared" si="7"/>
        <v>10</v>
      </c>
    </row>
    <row r="17" spans="1:19" x14ac:dyDescent="0.3">
      <c r="A17" s="82" t="s">
        <v>1356</v>
      </c>
      <c r="B17" s="64">
        <f>VLOOKUP($A17,'Return Data'!$B$7:$R$2292,3,0)</f>
        <v>44531</v>
      </c>
      <c r="C17" s="65">
        <f>VLOOKUP($A17,'Return Data'!$B$7:$R$2292,4,0)</f>
        <v>18.6492</v>
      </c>
      <c r="D17" s="65">
        <f>VLOOKUP($A17,'Return Data'!$B$7:$R$2292,9,0)</f>
        <v>10.873900000000001</v>
      </c>
      <c r="E17" s="66">
        <f t="shared" si="0"/>
        <v>6</v>
      </c>
      <c r="F17" s="65">
        <f>VLOOKUP($A17,'Return Data'!$B$7:$R$2292,10,0)</f>
        <v>3.1255999999999999</v>
      </c>
      <c r="G17" s="66">
        <f t="shared" si="1"/>
        <v>20</v>
      </c>
      <c r="H17" s="65">
        <f>VLOOKUP($A17,'Return Data'!$B$7:$R$2292,11,0)</f>
        <v>3.8803999999999998</v>
      </c>
      <c r="I17" s="66">
        <f t="shared" si="2"/>
        <v>21</v>
      </c>
      <c r="J17" s="65">
        <f>VLOOKUP($A17,'Return Data'!$B$7:$R$2292,12,0)</f>
        <v>6.2057000000000002</v>
      </c>
      <c r="K17" s="66">
        <f t="shared" si="3"/>
        <v>14</v>
      </c>
      <c r="L17" s="65">
        <f>VLOOKUP($A17,'Return Data'!$B$7:$R$2292,13,0)</f>
        <v>3.3626</v>
      </c>
      <c r="M17" s="66">
        <f t="shared" si="4"/>
        <v>15</v>
      </c>
      <c r="N17" s="65">
        <f>VLOOKUP($A17,'Return Data'!$B$7:$R$2292,17,0)</f>
        <v>5.8392999999999997</v>
      </c>
      <c r="O17" s="66">
        <f t="shared" si="5"/>
        <v>22</v>
      </c>
      <c r="P17" s="65">
        <f>VLOOKUP($A17,'Return Data'!$B$7:$R$2292,14,0)</f>
        <v>7.3789999999999996</v>
      </c>
      <c r="Q17" s="66">
        <f t="shared" si="6"/>
        <v>24</v>
      </c>
      <c r="R17" s="65">
        <f>VLOOKUP($A17,'Return Data'!$B$7:$R$2292,16,0)</f>
        <v>7.1635</v>
      </c>
      <c r="S17" s="67">
        <f t="shared" si="7"/>
        <v>24</v>
      </c>
    </row>
    <row r="18" spans="1:19" x14ac:dyDescent="0.3">
      <c r="A18" s="82" t="s">
        <v>1357</v>
      </c>
      <c r="B18" s="64">
        <f>VLOOKUP($A18,'Return Data'!$B$7:$R$2292,3,0)</f>
        <v>44531</v>
      </c>
      <c r="C18" s="65">
        <f>VLOOKUP($A18,'Return Data'!$B$7:$R$2292,4,0)</f>
        <v>30.159500000000001</v>
      </c>
      <c r="D18" s="65">
        <f>VLOOKUP($A18,'Return Data'!$B$7:$R$2292,9,0)</f>
        <v>7.4969000000000001</v>
      </c>
      <c r="E18" s="66">
        <f t="shared" si="0"/>
        <v>15</v>
      </c>
      <c r="F18" s="65">
        <f>VLOOKUP($A18,'Return Data'!$B$7:$R$2292,10,0)</f>
        <v>3.7763</v>
      </c>
      <c r="G18" s="66">
        <f t="shared" si="1"/>
        <v>16</v>
      </c>
      <c r="H18" s="65">
        <f>VLOOKUP($A18,'Return Data'!$B$7:$R$2292,11,0)</f>
        <v>5.2123999999999997</v>
      </c>
      <c r="I18" s="66">
        <f t="shared" si="2"/>
        <v>12</v>
      </c>
      <c r="J18" s="65">
        <f>VLOOKUP($A18,'Return Data'!$B$7:$R$2292,12,0)</f>
        <v>6.6787999999999998</v>
      </c>
      <c r="K18" s="66">
        <f t="shared" si="3"/>
        <v>11</v>
      </c>
      <c r="L18" s="65">
        <f>VLOOKUP($A18,'Return Data'!$B$7:$R$2292,13,0)</f>
        <v>3.4493</v>
      </c>
      <c r="M18" s="66">
        <f t="shared" si="4"/>
        <v>13</v>
      </c>
      <c r="N18" s="65">
        <f>VLOOKUP($A18,'Return Data'!$B$7:$R$2292,17,0)</f>
        <v>8.7271000000000001</v>
      </c>
      <c r="O18" s="66">
        <f t="shared" si="5"/>
        <v>4</v>
      </c>
      <c r="P18" s="65">
        <f>VLOOKUP($A18,'Return Data'!$B$7:$R$2292,14,0)</f>
        <v>10.953200000000001</v>
      </c>
      <c r="Q18" s="66">
        <f t="shared" si="6"/>
        <v>1</v>
      </c>
      <c r="R18" s="65">
        <f>VLOOKUP($A18,'Return Data'!$B$7:$R$2292,16,0)</f>
        <v>9.7603000000000009</v>
      </c>
      <c r="S18" s="67">
        <f t="shared" si="7"/>
        <v>7</v>
      </c>
    </row>
    <row r="19" spans="1:19" x14ac:dyDescent="0.3">
      <c r="A19" s="82" t="s">
        <v>1360</v>
      </c>
      <c r="B19" s="64">
        <f>VLOOKUP($A19,'Return Data'!$B$7:$R$2292,3,0)</f>
        <v>44531</v>
      </c>
      <c r="C19" s="65">
        <f>VLOOKUP($A19,'Return Data'!$B$7:$R$2292,4,0)</f>
        <v>2457.7977000000001</v>
      </c>
      <c r="D19" s="65">
        <f>VLOOKUP($A19,'Return Data'!$B$7:$R$2292,9,0)</f>
        <v>11.241199999999999</v>
      </c>
      <c r="E19" s="66">
        <f t="shared" si="0"/>
        <v>5</v>
      </c>
      <c r="F19" s="65">
        <f>VLOOKUP($A19,'Return Data'!$B$7:$R$2292,10,0)</f>
        <v>4.3197999999999999</v>
      </c>
      <c r="G19" s="66">
        <f t="shared" si="1"/>
        <v>11</v>
      </c>
      <c r="H19" s="65">
        <f>VLOOKUP($A19,'Return Data'!$B$7:$R$2292,11,0)</f>
        <v>3.4958999999999998</v>
      </c>
      <c r="I19" s="66">
        <f t="shared" si="2"/>
        <v>22</v>
      </c>
      <c r="J19" s="65">
        <f>VLOOKUP($A19,'Return Data'!$B$7:$R$2292,12,0)</f>
        <v>4.4709000000000003</v>
      </c>
      <c r="K19" s="66">
        <f t="shared" si="3"/>
        <v>23</v>
      </c>
      <c r="L19" s="65">
        <f>VLOOKUP($A19,'Return Data'!$B$7:$R$2292,13,0)</f>
        <v>1.9939</v>
      </c>
      <c r="M19" s="66">
        <f t="shared" si="4"/>
        <v>23</v>
      </c>
      <c r="N19" s="65">
        <f>VLOOKUP($A19,'Return Data'!$B$7:$R$2292,17,0)</f>
        <v>5.1840000000000002</v>
      </c>
      <c r="O19" s="66">
        <f t="shared" si="5"/>
        <v>24</v>
      </c>
      <c r="P19" s="65">
        <f>VLOOKUP($A19,'Return Data'!$B$7:$R$2292,14,0)</f>
        <v>7.6016000000000004</v>
      </c>
      <c r="Q19" s="66">
        <f t="shared" si="6"/>
        <v>22</v>
      </c>
      <c r="R19" s="65">
        <f>VLOOKUP($A19,'Return Data'!$B$7:$R$2292,16,0)</f>
        <v>7.9215</v>
      </c>
      <c r="S19" s="67">
        <f t="shared" si="7"/>
        <v>22</v>
      </c>
    </row>
    <row r="20" spans="1:19" x14ac:dyDescent="0.3">
      <c r="A20" s="82" t="s">
        <v>1361</v>
      </c>
      <c r="B20" s="64">
        <f>VLOOKUP($A20,'Return Data'!$B$7:$R$2292,3,0)</f>
        <v>44531</v>
      </c>
      <c r="C20" s="65">
        <f>VLOOKUP($A20,'Return Data'!$B$7:$R$2292,4,0)</f>
        <v>88.036199999999994</v>
      </c>
      <c r="D20" s="65">
        <f>VLOOKUP($A20,'Return Data'!$B$7:$R$2292,9,0)</f>
        <v>7.0124000000000004</v>
      </c>
      <c r="E20" s="66">
        <f t="shared" si="0"/>
        <v>16</v>
      </c>
      <c r="F20" s="65">
        <f>VLOOKUP($A20,'Return Data'!$B$7:$R$2292,10,0)</f>
        <v>4.8085000000000004</v>
      </c>
      <c r="G20" s="66">
        <f t="shared" si="1"/>
        <v>7</v>
      </c>
      <c r="H20" s="65">
        <f>VLOOKUP($A20,'Return Data'!$B$7:$R$2292,11,0)</f>
        <v>6.6577000000000002</v>
      </c>
      <c r="I20" s="66">
        <f t="shared" si="2"/>
        <v>2</v>
      </c>
      <c r="J20" s="65">
        <f>VLOOKUP($A20,'Return Data'!$B$7:$R$2292,12,0)</f>
        <v>7.3093000000000004</v>
      </c>
      <c r="K20" s="66">
        <f t="shared" si="3"/>
        <v>6</v>
      </c>
      <c r="L20" s="65">
        <f>VLOOKUP($A20,'Return Data'!$B$7:$R$2292,13,0)</f>
        <v>4.6722000000000001</v>
      </c>
      <c r="M20" s="66">
        <f t="shared" si="4"/>
        <v>4</v>
      </c>
      <c r="N20" s="65">
        <f>VLOOKUP($A20,'Return Data'!$B$7:$R$2292,17,0)</f>
        <v>8.9916999999999998</v>
      </c>
      <c r="O20" s="66">
        <f t="shared" si="5"/>
        <v>3</v>
      </c>
      <c r="P20" s="65">
        <f>VLOOKUP($A20,'Return Data'!$B$7:$R$2292,14,0)</f>
        <v>10.331200000000001</v>
      </c>
      <c r="Q20" s="66">
        <f t="shared" si="6"/>
        <v>8</v>
      </c>
      <c r="R20" s="65">
        <f>VLOOKUP($A20,'Return Data'!$B$7:$R$2292,16,0)</f>
        <v>9.0182000000000002</v>
      </c>
      <c r="S20" s="67">
        <f t="shared" si="7"/>
        <v>12</v>
      </c>
    </row>
    <row r="21" spans="1:19" x14ac:dyDescent="0.3">
      <c r="A21" s="82" t="s">
        <v>1363</v>
      </c>
      <c r="B21" s="64">
        <f>VLOOKUP($A21,'Return Data'!$B$7:$R$2292,3,0)</f>
        <v>44531</v>
      </c>
      <c r="C21" s="65">
        <f>VLOOKUP($A21,'Return Data'!$B$7:$R$2292,4,0)</f>
        <v>60.331499999999998</v>
      </c>
      <c r="D21" s="65">
        <f>VLOOKUP($A21,'Return Data'!$B$7:$R$2292,9,0)</f>
        <v>5.0239000000000003</v>
      </c>
      <c r="E21" s="66">
        <f t="shared" si="0"/>
        <v>21</v>
      </c>
      <c r="F21" s="65">
        <f>VLOOKUP($A21,'Return Data'!$B$7:$R$2292,10,0)</f>
        <v>3.2227999999999999</v>
      </c>
      <c r="G21" s="66">
        <f t="shared" si="1"/>
        <v>19</v>
      </c>
      <c r="H21" s="65">
        <f>VLOOKUP($A21,'Return Data'!$B$7:$R$2292,11,0)</f>
        <v>4.7313999999999998</v>
      </c>
      <c r="I21" s="66">
        <f t="shared" si="2"/>
        <v>15</v>
      </c>
      <c r="J21" s="65">
        <f>VLOOKUP($A21,'Return Data'!$B$7:$R$2292,12,0)</f>
        <v>5.8323</v>
      </c>
      <c r="K21" s="66">
        <f t="shared" si="3"/>
        <v>16</v>
      </c>
      <c r="L21" s="65">
        <f>VLOOKUP($A21,'Return Data'!$B$7:$R$2292,13,0)</f>
        <v>2.6854</v>
      </c>
      <c r="M21" s="66">
        <f t="shared" si="4"/>
        <v>21</v>
      </c>
      <c r="N21" s="65">
        <f>VLOOKUP($A21,'Return Data'!$B$7:$R$2292,17,0)</f>
        <v>7.4348000000000001</v>
      </c>
      <c r="O21" s="66">
        <f t="shared" si="5"/>
        <v>13</v>
      </c>
      <c r="P21" s="65">
        <f>VLOOKUP($A21,'Return Data'!$B$7:$R$2292,14,0)</f>
        <v>8.7231000000000005</v>
      </c>
      <c r="Q21" s="66">
        <f t="shared" si="6"/>
        <v>16</v>
      </c>
      <c r="R21" s="65">
        <f>VLOOKUP($A21,'Return Data'!$B$7:$R$2292,16,0)</f>
        <v>9.6084999999999994</v>
      </c>
      <c r="S21" s="67">
        <f t="shared" si="7"/>
        <v>9</v>
      </c>
    </row>
    <row r="22" spans="1:19" x14ac:dyDescent="0.3">
      <c r="A22" s="82" t="s">
        <v>1365</v>
      </c>
      <c r="B22" s="64">
        <f>VLOOKUP($A22,'Return Data'!$B$7:$R$2292,3,0)</f>
        <v>44531</v>
      </c>
      <c r="C22" s="65">
        <f>VLOOKUP($A22,'Return Data'!$B$7:$R$2292,4,0)</f>
        <v>52.655299999999997</v>
      </c>
      <c r="D22" s="65">
        <f>VLOOKUP($A22,'Return Data'!$B$7:$R$2292,9,0)</f>
        <v>4.76</v>
      </c>
      <c r="E22" s="66">
        <f t="shared" si="0"/>
        <v>23</v>
      </c>
      <c r="F22" s="65">
        <f>VLOOKUP($A22,'Return Data'!$B$7:$R$2292,10,0)</f>
        <v>1.6775</v>
      </c>
      <c r="G22" s="66">
        <f t="shared" si="1"/>
        <v>24</v>
      </c>
      <c r="H22" s="65">
        <f>VLOOKUP($A22,'Return Data'!$B$7:$R$2292,11,0)</f>
        <v>2.9034</v>
      </c>
      <c r="I22" s="66">
        <f t="shared" si="2"/>
        <v>23</v>
      </c>
      <c r="J22" s="65">
        <f>VLOOKUP($A22,'Return Data'!$B$7:$R$2292,12,0)</f>
        <v>4.7365000000000004</v>
      </c>
      <c r="K22" s="66">
        <f t="shared" si="3"/>
        <v>22</v>
      </c>
      <c r="L22" s="65">
        <f>VLOOKUP($A22,'Return Data'!$B$7:$R$2292,13,0)</f>
        <v>2.99</v>
      </c>
      <c r="M22" s="66">
        <f t="shared" si="4"/>
        <v>18</v>
      </c>
      <c r="N22" s="65">
        <f>VLOOKUP($A22,'Return Data'!$B$7:$R$2292,17,0)</f>
        <v>6.9927000000000001</v>
      </c>
      <c r="O22" s="66">
        <f t="shared" si="5"/>
        <v>15</v>
      </c>
      <c r="P22" s="65">
        <f>VLOOKUP($A22,'Return Data'!$B$7:$R$2292,14,0)</f>
        <v>9.2955000000000005</v>
      </c>
      <c r="Q22" s="66">
        <f t="shared" si="6"/>
        <v>13</v>
      </c>
      <c r="R22" s="65">
        <f>VLOOKUP($A22,'Return Data'!$B$7:$R$2292,16,0)</f>
        <v>8.1625999999999994</v>
      </c>
      <c r="S22" s="67">
        <f t="shared" si="7"/>
        <v>20</v>
      </c>
    </row>
    <row r="23" spans="1:19" x14ac:dyDescent="0.3">
      <c r="A23" s="82" t="s">
        <v>1368</v>
      </c>
      <c r="B23" s="64">
        <f>VLOOKUP($A23,'Return Data'!$B$7:$R$2292,3,0)</f>
        <v>44531</v>
      </c>
      <c r="C23" s="65">
        <f>VLOOKUP($A23,'Return Data'!$B$7:$R$2292,4,0)</f>
        <v>34.064399999999999</v>
      </c>
      <c r="D23" s="65">
        <f>VLOOKUP($A23,'Return Data'!$B$7:$R$2292,9,0)</f>
        <v>9.4992000000000001</v>
      </c>
      <c r="E23" s="66">
        <f t="shared" si="0"/>
        <v>8</v>
      </c>
      <c r="F23" s="65">
        <f>VLOOKUP($A23,'Return Data'!$B$7:$R$2292,10,0)</f>
        <v>5.1048999999999998</v>
      </c>
      <c r="G23" s="66">
        <f t="shared" si="1"/>
        <v>5</v>
      </c>
      <c r="H23" s="65">
        <f>VLOOKUP($A23,'Return Data'!$B$7:$R$2292,11,0)</f>
        <v>5.5437000000000003</v>
      </c>
      <c r="I23" s="66">
        <f t="shared" si="2"/>
        <v>9</v>
      </c>
      <c r="J23" s="65">
        <f>VLOOKUP($A23,'Return Data'!$B$7:$R$2292,12,0)</f>
        <v>6.9489000000000001</v>
      </c>
      <c r="K23" s="66">
        <f t="shared" si="3"/>
        <v>8</v>
      </c>
      <c r="L23" s="65">
        <f>VLOOKUP($A23,'Return Data'!$B$7:$R$2292,13,0)</f>
        <v>3.7322000000000002</v>
      </c>
      <c r="M23" s="66">
        <f t="shared" si="4"/>
        <v>10</v>
      </c>
      <c r="N23" s="65">
        <f>VLOOKUP($A23,'Return Data'!$B$7:$R$2292,17,0)</f>
        <v>7.8132000000000001</v>
      </c>
      <c r="O23" s="66">
        <f t="shared" si="5"/>
        <v>11</v>
      </c>
      <c r="P23" s="65">
        <f>VLOOKUP($A23,'Return Data'!$B$7:$R$2292,14,0)</f>
        <v>10.25</v>
      </c>
      <c r="Q23" s="66">
        <f t="shared" si="6"/>
        <v>9</v>
      </c>
      <c r="R23" s="65">
        <f>VLOOKUP($A23,'Return Data'!$B$7:$R$2292,16,0)</f>
        <v>10.4489</v>
      </c>
      <c r="S23" s="67">
        <f t="shared" si="7"/>
        <v>1</v>
      </c>
    </row>
    <row r="24" spans="1:19" x14ac:dyDescent="0.3">
      <c r="A24" s="82" t="s">
        <v>1370</v>
      </c>
      <c r="B24" s="64">
        <f>VLOOKUP($A24,'Return Data'!$B$7:$R$2292,3,0)</f>
        <v>44531</v>
      </c>
      <c r="C24" s="65">
        <f>VLOOKUP($A24,'Return Data'!$B$7:$R$2292,4,0)</f>
        <v>25.719899999999999</v>
      </c>
      <c r="D24" s="65">
        <f>VLOOKUP($A24,'Return Data'!$B$7:$R$2292,9,0)</f>
        <v>5.6505999999999998</v>
      </c>
      <c r="E24" s="66">
        <f t="shared" si="0"/>
        <v>20</v>
      </c>
      <c r="F24" s="65">
        <f>VLOOKUP($A24,'Return Data'!$B$7:$R$2292,10,0)</f>
        <v>4.3063000000000002</v>
      </c>
      <c r="G24" s="66">
        <f t="shared" si="1"/>
        <v>12</v>
      </c>
      <c r="H24" s="65">
        <f>VLOOKUP($A24,'Return Data'!$B$7:$R$2292,11,0)</f>
        <v>5.2938000000000001</v>
      </c>
      <c r="I24" s="66">
        <f t="shared" si="2"/>
        <v>10</v>
      </c>
      <c r="J24" s="65">
        <f>VLOOKUP($A24,'Return Data'!$B$7:$R$2292,12,0)</f>
        <v>6.9720000000000004</v>
      </c>
      <c r="K24" s="66">
        <f t="shared" si="3"/>
        <v>7</v>
      </c>
      <c r="L24" s="65">
        <f>VLOOKUP($A24,'Return Data'!$B$7:$R$2292,13,0)</f>
        <v>4.5137999999999998</v>
      </c>
      <c r="M24" s="66">
        <f t="shared" si="4"/>
        <v>5</v>
      </c>
      <c r="N24" s="65">
        <f>VLOOKUP($A24,'Return Data'!$B$7:$R$2292,17,0)</f>
        <v>7.2526000000000002</v>
      </c>
      <c r="O24" s="66">
        <f t="shared" si="5"/>
        <v>14</v>
      </c>
      <c r="P24" s="65">
        <f>VLOOKUP($A24,'Return Data'!$B$7:$R$2292,14,0)</f>
        <v>8.9495000000000005</v>
      </c>
      <c r="Q24" s="66">
        <f t="shared" si="6"/>
        <v>15</v>
      </c>
      <c r="R24" s="65">
        <f>VLOOKUP($A24,'Return Data'!$B$7:$R$2292,16,0)</f>
        <v>8.2498000000000005</v>
      </c>
      <c r="S24" s="67">
        <f t="shared" si="7"/>
        <v>19</v>
      </c>
    </row>
    <row r="25" spans="1:19" x14ac:dyDescent="0.3">
      <c r="A25" s="82" t="s">
        <v>1371</v>
      </c>
      <c r="B25" s="64">
        <f>VLOOKUP($A25,'Return Data'!$B$7:$R$2292,3,0)</f>
        <v>44531</v>
      </c>
      <c r="C25" s="65">
        <f>VLOOKUP($A25,'Return Data'!$B$7:$R$2292,4,0)</f>
        <v>54.018999999999998</v>
      </c>
      <c r="D25" s="65">
        <f>VLOOKUP($A25,'Return Data'!$B$7:$R$2292,9,0)</f>
        <v>6.8606999999999996</v>
      </c>
      <c r="E25" s="66">
        <f t="shared" si="0"/>
        <v>17</v>
      </c>
      <c r="F25" s="65">
        <f>VLOOKUP($A25,'Return Data'!$B$7:$R$2292,10,0)</f>
        <v>3.7730000000000001</v>
      </c>
      <c r="G25" s="66">
        <f t="shared" si="1"/>
        <v>17</v>
      </c>
      <c r="H25" s="65">
        <f>VLOOKUP($A25,'Return Data'!$B$7:$R$2292,11,0)</f>
        <v>4.5533999999999999</v>
      </c>
      <c r="I25" s="66">
        <f t="shared" si="2"/>
        <v>18</v>
      </c>
      <c r="J25" s="65">
        <f>VLOOKUP($A25,'Return Data'!$B$7:$R$2292,12,0)</f>
        <v>5.6624999999999996</v>
      </c>
      <c r="K25" s="66">
        <f t="shared" si="3"/>
        <v>19</v>
      </c>
      <c r="L25" s="65">
        <f>VLOOKUP($A25,'Return Data'!$B$7:$R$2292,13,0)</f>
        <v>3.7199</v>
      </c>
      <c r="M25" s="66">
        <f t="shared" si="4"/>
        <v>11</v>
      </c>
      <c r="N25" s="65">
        <f>VLOOKUP($A25,'Return Data'!$B$7:$R$2292,17,0)</f>
        <v>8.0122999999999998</v>
      </c>
      <c r="O25" s="66">
        <f t="shared" si="5"/>
        <v>9</v>
      </c>
      <c r="P25" s="65">
        <f>VLOOKUP($A25,'Return Data'!$B$7:$R$2292,14,0)</f>
        <v>10.190200000000001</v>
      </c>
      <c r="Q25" s="66">
        <f t="shared" si="6"/>
        <v>10</v>
      </c>
      <c r="R25" s="65">
        <f>VLOOKUP($A25,'Return Data'!$B$7:$R$2292,16,0)</f>
        <v>9.9822000000000006</v>
      </c>
      <c r="S25" s="67">
        <f t="shared" si="7"/>
        <v>4</v>
      </c>
    </row>
    <row r="26" spans="1:19" x14ac:dyDescent="0.3">
      <c r="A26" s="82" t="s">
        <v>1373</v>
      </c>
      <c r="B26" s="64">
        <f>VLOOKUP($A26,'Return Data'!$B$7:$R$2292,3,0)</f>
        <v>44531</v>
      </c>
      <c r="C26" s="65">
        <f>VLOOKUP($A26,'Return Data'!$B$7:$R$2292,4,0)</f>
        <v>68.287099999999995</v>
      </c>
      <c r="D26" s="65">
        <f>VLOOKUP($A26,'Return Data'!$B$7:$R$2292,9,0)</f>
        <v>10.2774</v>
      </c>
      <c r="E26" s="66">
        <f t="shared" si="0"/>
        <v>7</v>
      </c>
      <c r="F26" s="65">
        <f>VLOOKUP($A26,'Return Data'!$B$7:$R$2292,10,0)</f>
        <v>4.0378999999999996</v>
      </c>
      <c r="G26" s="66">
        <f t="shared" si="1"/>
        <v>15</v>
      </c>
      <c r="H26" s="65">
        <f>VLOOKUP($A26,'Return Data'!$B$7:$R$2292,11,0)</f>
        <v>4.7735000000000003</v>
      </c>
      <c r="I26" s="66">
        <f t="shared" si="2"/>
        <v>14</v>
      </c>
      <c r="J26" s="65">
        <f>VLOOKUP($A26,'Return Data'!$B$7:$R$2292,12,0)</f>
        <v>5.6893000000000002</v>
      </c>
      <c r="K26" s="66">
        <f t="shared" si="3"/>
        <v>18</v>
      </c>
      <c r="L26" s="65">
        <f>VLOOKUP($A26,'Return Data'!$B$7:$R$2292,13,0)</f>
        <v>2.3778000000000001</v>
      </c>
      <c r="M26" s="66">
        <f t="shared" si="4"/>
        <v>22</v>
      </c>
      <c r="N26" s="65">
        <f>VLOOKUP($A26,'Return Data'!$B$7:$R$2292,17,0)</f>
        <v>5.9903000000000004</v>
      </c>
      <c r="O26" s="66">
        <f t="shared" si="5"/>
        <v>21</v>
      </c>
      <c r="P26" s="65">
        <f>VLOOKUP($A26,'Return Data'!$B$7:$R$2292,14,0)</f>
        <v>8.0617999999999999</v>
      </c>
      <c r="Q26" s="66">
        <f t="shared" si="6"/>
        <v>21</v>
      </c>
      <c r="R26" s="65">
        <f>VLOOKUP($A26,'Return Data'!$B$7:$R$2292,16,0)</f>
        <v>8.6715999999999998</v>
      </c>
      <c r="S26" s="67">
        <f t="shared" si="7"/>
        <v>15</v>
      </c>
    </row>
    <row r="27" spans="1:19" x14ac:dyDescent="0.3">
      <c r="A27" s="82" t="s">
        <v>1375</v>
      </c>
      <c r="B27" s="64">
        <f>VLOOKUP($A27,'Return Data'!$B$7:$R$2292,3,0)</f>
        <v>44531</v>
      </c>
      <c r="C27" s="65">
        <f>VLOOKUP($A27,'Return Data'!$B$7:$R$2292,4,0)</f>
        <v>51.910600000000002</v>
      </c>
      <c r="D27" s="65">
        <f>VLOOKUP($A27,'Return Data'!$B$7:$R$2292,9,0)</f>
        <v>4.9016999999999999</v>
      </c>
      <c r="E27" s="66">
        <f t="shared" si="0"/>
        <v>22</v>
      </c>
      <c r="F27" s="65">
        <f>VLOOKUP($A27,'Return Data'!$B$7:$R$2292,10,0)</f>
        <v>3.2403</v>
      </c>
      <c r="G27" s="66">
        <f t="shared" si="1"/>
        <v>18</v>
      </c>
      <c r="H27" s="65">
        <f>VLOOKUP($A27,'Return Data'!$B$7:$R$2292,11,0)</f>
        <v>4.6707000000000001</v>
      </c>
      <c r="I27" s="66">
        <f t="shared" si="2"/>
        <v>16</v>
      </c>
      <c r="J27" s="65">
        <f>VLOOKUP($A27,'Return Data'!$B$7:$R$2292,12,0)</f>
        <v>5.2892999999999999</v>
      </c>
      <c r="K27" s="66">
        <f t="shared" si="3"/>
        <v>20</v>
      </c>
      <c r="L27" s="65">
        <f>VLOOKUP($A27,'Return Data'!$B$7:$R$2292,13,0)</f>
        <v>3.2008000000000001</v>
      </c>
      <c r="M27" s="66">
        <f t="shared" si="4"/>
        <v>16</v>
      </c>
      <c r="N27" s="65">
        <f>VLOOKUP($A27,'Return Data'!$B$7:$R$2292,17,0)</f>
        <v>6.5891999999999999</v>
      </c>
      <c r="O27" s="66">
        <f t="shared" si="5"/>
        <v>19</v>
      </c>
      <c r="P27" s="65">
        <f>VLOOKUP($A27,'Return Data'!$B$7:$R$2292,14,0)</f>
        <v>9.0808</v>
      </c>
      <c r="Q27" s="66">
        <f t="shared" si="6"/>
        <v>14</v>
      </c>
      <c r="R27" s="65">
        <f>VLOOKUP($A27,'Return Data'!$B$7:$R$2292,16,0)</f>
        <v>9.1174999999999997</v>
      </c>
      <c r="S27" s="67">
        <f t="shared" si="7"/>
        <v>11</v>
      </c>
    </row>
    <row r="28" spans="1:19" x14ac:dyDescent="0.3">
      <c r="A28" s="82" t="s">
        <v>864</v>
      </c>
      <c r="B28" s="64">
        <f>VLOOKUP($A28,'Return Data'!$B$7:$R$2292,3,0)</f>
        <v>44531</v>
      </c>
      <c r="C28" s="65">
        <f>VLOOKUP($A28,'Return Data'!$B$7:$R$2292,4,0)</f>
        <v>18.0397</v>
      </c>
      <c r="D28" s="65">
        <f>VLOOKUP($A28,'Return Data'!$B$7:$R$2292,9,0)</f>
        <v>8.6602999999999994</v>
      </c>
      <c r="E28" s="66">
        <f t="shared" si="0"/>
        <v>12</v>
      </c>
      <c r="F28" s="65">
        <f>VLOOKUP($A28,'Return Data'!$B$7:$R$2292,10,0)</f>
        <v>1.6879999999999999</v>
      </c>
      <c r="G28" s="66">
        <f t="shared" si="1"/>
        <v>23</v>
      </c>
      <c r="H28" s="65">
        <f>VLOOKUP($A28,'Return Data'!$B$7:$R$2292,11,0)</f>
        <v>-0.22420000000000001</v>
      </c>
      <c r="I28" s="66">
        <f t="shared" si="2"/>
        <v>24</v>
      </c>
      <c r="J28" s="65">
        <f>VLOOKUP($A28,'Return Data'!$B$7:$R$2292,12,0)</f>
        <v>3.4668000000000001</v>
      </c>
      <c r="K28" s="66">
        <f t="shared" si="3"/>
        <v>24</v>
      </c>
      <c r="L28" s="65">
        <f>VLOOKUP($A28,'Return Data'!$B$7:$R$2292,13,0)</f>
        <v>1.8190999999999999</v>
      </c>
      <c r="M28" s="66">
        <f t="shared" si="4"/>
        <v>24</v>
      </c>
      <c r="N28" s="65">
        <f>VLOOKUP($A28,'Return Data'!$B$7:$R$2292,17,0)</f>
        <v>6.5434999999999999</v>
      </c>
      <c r="O28" s="66">
        <f t="shared" si="5"/>
        <v>20</v>
      </c>
      <c r="P28" s="65">
        <f>VLOOKUP($A28,'Return Data'!$B$7:$R$2292,14,0)</f>
        <v>8.6808999999999994</v>
      </c>
      <c r="Q28" s="66">
        <f t="shared" si="6"/>
        <v>17</v>
      </c>
      <c r="R28" s="65">
        <f>VLOOKUP($A28,'Return Data'!$B$7:$R$2292,16,0)</f>
        <v>8.5564</v>
      </c>
      <c r="S28" s="67">
        <f t="shared" si="7"/>
        <v>16</v>
      </c>
    </row>
    <row r="29" spans="1:19" x14ac:dyDescent="0.3">
      <c r="A29" s="82" t="s">
        <v>867</v>
      </c>
      <c r="B29" s="64">
        <f>VLOOKUP($A29,'Return Data'!$B$7:$R$2292,3,0)</f>
        <v>44531</v>
      </c>
      <c r="C29" s="65">
        <f>VLOOKUP($A29,'Return Data'!$B$7:$R$2292,4,0)</f>
        <v>20.129100000000001</v>
      </c>
      <c r="D29" s="65">
        <f>VLOOKUP($A29,'Return Data'!$B$7:$R$2292,9,0)</f>
        <v>13.1541</v>
      </c>
      <c r="E29" s="66">
        <f t="shared" si="0"/>
        <v>2</v>
      </c>
      <c r="F29" s="65">
        <f>VLOOKUP($A29,'Return Data'!$B$7:$R$2292,10,0)</f>
        <v>4.7217000000000002</v>
      </c>
      <c r="G29" s="66">
        <f t="shared" si="1"/>
        <v>9</v>
      </c>
      <c r="H29" s="65">
        <f>VLOOKUP($A29,'Return Data'!$B$7:$R$2292,11,0)</f>
        <v>5.8209999999999997</v>
      </c>
      <c r="I29" s="66">
        <f t="shared" si="2"/>
        <v>8</v>
      </c>
      <c r="J29" s="65">
        <f>VLOOKUP($A29,'Return Data'!$B$7:$R$2292,12,0)</f>
        <v>7.6607000000000003</v>
      </c>
      <c r="K29" s="66">
        <f t="shared" si="3"/>
        <v>4</v>
      </c>
      <c r="L29" s="65">
        <f>VLOOKUP($A29,'Return Data'!$B$7:$R$2292,13,0)</f>
        <v>3.9963000000000002</v>
      </c>
      <c r="M29" s="66">
        <f t="shared" si="4"/>
        <v>7</v>
      </c>
      <c r="N29" s="65">
        <f>VLOOKUP($A29,'Return Data'!$B$7:$R$2292,17,0)</f>
        <v>8.7035999999999998</v>
      </c>
      <c r="O29" s="66">
        <f t="shared" si="5"/>
        <v>5</v>
      </c>
      <c r="P29" s="65">
        <f>VLOOKUP($A29,'Return Data'!$B$7:$R$2292,14,0)</f>
        <v>10.8935</v>
      </c>
      <c r="Q29" s="66">
        <f t="shared" si="6"/>
        <v>2</v>
      </c>
      <c r="R29" s="65">
        <f>VLOOKUP($A29,'Return Data'!$B$7:$R$2292,16,0)</f>
        <v>10.1676</v>
      </c>
      <c r="S29" s="67">
        <f t="shared" si="7"/>
        <v>2</v>
      </c>
    </row>
    <row r="30" spans="1:19" x14ac:dyDescent="0.3">
      <c r="A30" s="82" t="s">
        <v>868</v>
      </c>
      <c r="B30" s="64">
        <f>VLOOKUP($A30,'Return Data'!$B$7:$R$2292,3,0)</f>
        <v>44531</v>
      </c>
      <c r="C30" s="65">
        <f>VLOOKUP($A30,'Return Data'!$B$7:$R$2292,4,0)</f>
        <v>37.087600000000002</v>
      </c>
      <c r="D30" s="65">
        <f>VLOOKUP($A30,'Return Data'!$B$7:$R$2292,9,0)</f>
        <v>9.0787999999999993</v>
      </c>
      <c r="E30" s="66">
        <f t="shared" si="0"/>
        <v>10</v>
      </c>
      <c r="F30" s="65">
        <f>VLOOKUP($A30,'Return Data'!$B$7:$R$2292,10,0)</f>
        <v>2.1539000000000001</v>
      </c>
      <c r="G30" s="66">
        <f t="shared" si="1"/>
        <v>22</v>
      </c>
      <c r="H30" s="65">
        <f>VLOOKUP($A30,'Return Data'!$B$7:$R$2292,11,0)</f>
        <v>4.4253</v>
      </c>
      <c r="I30" s="66">
        <f t="shared" si="2"/>
        <v>19</v>
      </c>
      <c r="J30" s="65">
        <f>VLOOKUP($A30,'Return Data'!$B$7:$R$2292,12,0)</f>
        <v>6.3372000000000002</v>
      </c>
      <c r="K30" s="66">
        <f t="shared" si="3"/>
        <v>13</v>
      </c>
      <c r="L30" s="65">
        <f>VLOOKUP($A30,'Return Data'!$B$7:$R$2292,13,0)</f>
        <v>2.7336999999999998</v>
      </c>
      <c r="M30" s="66">
        <f t="shared" si="4"/>
        <v>20</v>
      </c>
      <c r="N30" s="65">
        <f>VLOOKUP($A30,'Return Data'!$B$7:$R$2292,17,0)</f>
        <v>7.8869999999999996</v>
      </c>
      <c r="O30" s="66">
        <f t="shared" si="5"/>
        <v>10</v>
      </c>
      <c r="P30" s="65">
        <f>VLOOKUP($A30,'Return Data'!$B$7:$R$2292,14,0)</f>
        <v>10.6943</v>
      </c>
      <c r="Q30" s="66">
        <f t="shared" si="6"/>
        <v>4</v>
      </c>
      <c r="R30" s="65">
        <f>VLOOKUP($A30,'Return Data'!$B$7:$R$2292,16,0)</f>
        <v>10.095800000000001</v>
      </c>
      <c r="S30" s="67">
        <f t="shared" si="7"/>
        <v>3</v>
      </c>
    </row>
    <row r="31" spans="1:19" x14ac:dyDescent="0.3">
      <c r="A31" s="82" t="s">
        <v>871</v>
      </c>
      <c r="B31" s="64">
        <f>VLOOKUP($A31,'Return Data'!$B$7:$R$2292,3,0)</f>
        <v>44531</v>
      </c>
      <c r="C31" s="65">
        <f>VLOOKUP($A31,'Return Data'!$B$7:$R$2292,4,0)</f>
        <v>52.724800000000002</v>
      </c>
      <c r="D31" s="65">
        <f>VLOOKUP($A31,'Return Data'!$B$7:$R$2292,9,0)</f>
        <v>11.8248</v>
      </c>
      <c r="E31" s="66">
        <f t="shared" si="0"/>
        <v>3</v>
      </c>
      <c r="F31" s="65">
        <f>VLOOKUP($A31,'Return Data'!$B$7:$R$2292,10,0)</f>
        <v>5.2469000000000001</v>
      </c>
      <c r="G31" s="66">
        <f t="shared" si="1"/>
        <v>4</v>
      </c>
      <c r="H31" s="65">
        <f>VLOOKUP($A31,'Return Data'!$B$7:$R$2292,11,0)</f>
        <v>6.0471000000000004</v>
      </c>
      <c r="I31" s="66">
        <f t="shared" si="2"/>
        <v>4</v>
      </c>
      <c r="J31" s="65">
        <f>VLOOKUP($A31,'Return Data'!$B$7:$R$2292,12,0)</f>
        <v>7.4175000000000004</v>
      </c>
      <c r="K31" s="66">
        <f t="shared" si="3"/>
        <v>5</v>
      </c>
      <c r="L31" s="65">
        <f>VLOOKUP($A31,'Return Data'!$B$7:$R$2292,13,0)</f>
        <v>3.6604000000000001</v>
      </c>
      <c r="M31" s="66">
        <f t="shared" si="4"/>
        <v>12</v>
      </c>
      <c r="N31" s="65">
        <f>VLOOKUP($A31,'Return Data'!$B$7:$R$2292,17,0)</f>
        <v>7.5087999999999999</v>
      </c>
      <c r="O31" s="66">
        <f t="shared" si="5"/>
        <v>12</v>
      </c>
      <c r="P31" s="65">
        <f>VLOOKUP($A31,'Return Data'!$B$7:$R$2292,14,0)</f>
        <v>9.7441999999999993</v>
      </c>
      <c r="Q31" s="66">
        <f t="shared" si="6"/>
        <v>12</v>
      </c>
      <c r="R31" s="65">
        <f>VLOOKUP($A31,'Return Data'!$B$7:$R$2292,16,0)</f>
        <v>9.8879999999999999</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8.5918666666666681</v>
      </c>
      <c r="E33" s="88"/>
      <c r="F33" s="89">
        <f>AVERAGE(F8:F31)</f>
        <v>4.2033708333333335</v>
      </c>
      <c r="G33" s="88"/>
      <c r="H33" s="89">
        <f>AVERAGE(H8:H31)</f>
        <v>4.9919666666666673</v>
      </c>
      <c r="I33" s="88"/>
      <c r="J33" s="89">
        <f>AVERAGE(J8:J31)</f>
        <v>6.3454291666666656</v>
      </c>
      <c r="K33" s="88"/>
      <c r="L33" s="89">
        <f>AVERAGE(L8:L31)</f>
        <v>3.6069583333333335</v>
      </c>
      <c r="M33" s="88"/>
      <c r="N33" s="89">
        <f>AVERAGE(N8:N31)</f>
        <v>7.498149999999999</v>
      </c>
      <c r="O33" s="88"/>
      <c r="P33" s="89">
        <f>AVERAGE(P8:P31)</f>
        <v>9.4002000000000017</v>
      </c>
      <c r="Q33" s="88"/>
      <c r="R33" s="89">
        <f>AVERAGE(R8:R31)</f>
        <v>8.9930458333333334</v>
      </c>
      <c r="S33" s="90"/>
    </row>
    <row r="34" spans="1:19" x14ac:dyDescent="0.3">
      <c r="A34" s="87" t="s">
        <v>28</v>
      </c>
      <c r="B34" s="88"/>
      <c r="C34" s="88"/>
      <c r="D34" s="89">
        <f>MIN(D8:D31)</f>
        <v>4.7389999999999999</v>
      </c>
      <c r="E34" s="88"/>
      <c r="F34" s="89">
        <f>MIN(F8:F31)</f>
        <v>1.6775</v>
      </c>
      <c r="G34" s="88"/>
      <c r="H34" s="89">
        <f>MIN(H8:H31)</f>
        <v>-0.22420000000000001</v>
      </c>
      <c r="I34" s="88"/>
      <c r="J34" s="89">
        <f>MIN(J8:J31)</f>
        <v>3.4668000000000001</v>
      </c>
      <c r="K34" s="88"/>
      <c r="L34" s="89">
        <f>MIN(L8:L31)</f>
        <v>1.8190999999999999</v>
      </c>
      <c r="M34" s="88"/>
      <c r="N34" s="89">
        <f>MIN(N8:N31)</f>
        <v>5.1840000000000002</v>
      </c>
      <c r="O34" s="88"/>
      <c r="P34" s="89">
        <f>MIN(P8:P31)</f>
        <v>7.3789999999999996</v>
      </c>
      <c r="Q34" s="88"/>
      <c r="R34" s="89">
        <f>MIN(R8:R31)</f>
        <v>7.1635</v>
      </c>
      <c r="S34" s="90"/>
    </row>
    <row r="35" spans="1:19" ht="15" thickBot="1" x14ac:dyDescent="0.35">
      <c r="A35" s="91" t="s">
        <v>29</v>
      </c>
      <c r="B35" s="92"/>
      <c r="C35" s="92"/>
      <c r="D35" s="93">
        <f>MAX(D8:D31)</f>
        <v>16.671800000000001</v>
      </c>
      <c r="E35" s="92"/>
      <c r="F35" s="93">
        <f>MAX(F8:F31)</f>
        <v>9.4838000000000005</v>
      </c>
      <c r="G35" s="92"/>
      <c r="H35" s="93">
        <f>MAX(H8:H31)</f>
        <v>8.5914000000000001</v>
      </c>
      <c r="I35" s="92"/>
      <c r="J35" s="93">
        <f>MAX(J8:J31)</f>
        <v>8.3293999999999997</v>
      </c>
      <c r="K35" s="92"/>
      <c r="L35" s="93">
        <f>MAX(L8:L31)</f>
        <v>6.0220000000000002</v>
      </c>
      <c r="M35" s="92"/>
      <c r="N35" s="93">
        <f>MAX(N8:N31)</f>
        <v>9.7385000000000002</v>
      </c>
      <c r="O35" s="92"/>
      <c r="P35" s="93">
        <f>MAX(P8:P31)</f>
        <v>10.953200000000001</v>
      </c>
      <c r="Q35" s="92"/>
      <c r="R35" s="93">
        <f>MAX(R8:R31)</f>
        <v>10.4489</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1339</v>
      </c>
      <c r="B8" s="64">
        <f>VLOOKUP($A8,'Return Data'!$B$7:$R$2292,3,0)</f>
        <v>44531</v>
      </c>
      <c r="C8" s="65">
        <f>VLOOKUP($A8,'Return Data'!$B$7:$R$2292,4,0)</f>
        <v>65.963300000000004</v>
      </c>
      <c r="D8" s="65">
        <f>VLOOKUP($A8,'Return Data'!$B$7:$R$2292,9,0)</f>
        <v>8.4187999999999992</v>
      </c>
      <c r="E8" s="66">
        <f>RANK(D8,D$8:D$34,0)</f>
        <v>15</v>
      </c>
      <c r="F8" s="65">
        <f>VLOOKUP($A8,'Return Data'!$B$7:$R$2292,10,0)</f>
        <v>3.8132000000000001</v>
      </c>
      <c r="G8" s="66">
        <f>RANK(F8,F$8:F$34,0)</f>
        <v>9</v>
      </c>
      <c r="H8" s="65">
        <f>VLOOKUP($A8,'Return Data'!$B$7:$R$2292,11,0)</f>
        <v>5.7191000000000001</v>
      </c>
      <c r="I8" s="66">
        <f>RANK(H8,H$8:H$34,0)</f>
        <v>3</v>
      </c>
      <c r="J8" s="65">
        <f>VLOOKUP($A8,'Return Data'!$B$7:$R$2292,12,0)</f>
        <v>7.6218000000000004</v>
      </c>
      <c r="K8" s="66">
        <f>RANK(J8,J$8:J$34,0)</f>
        <v>2</v>
      </c>
      <c r="L8" s="65">
        <f>VLOOKUP($A8,'Return Data'!$B$7:$R$2292,13,0)</f>
        <v>4.1999000000000004</v>
      </c>
      <c r="M8" s="66">
        <f>RANK(L8,L$8:L$34,0)</f>
        <v>3</v>
      </c>
      <c r="N8" s="65">
        <f>VLOOKUP($A8,'Return Data'!$B$7:$R$2292,17,0)</f>
        <v>7.6649000000000003</v>
      </c>
      <c r="O8" s="66">
        <f>RANK(N8,N$8:N$34,0)</f>
        <v>9</v>
      </c>
      <c r="P8" s="65">
        <f>VLOOKUP($A8,'Return Data'!$B$7:$R$2292,14,0)</f>
        <v>9.5107999999999997</v>
      </c>
      <c r="Q8" s="66">
        <f>RANK(P8,P$8:P$34,0)</f>
        <v>9</v>
      </c>
      <c r="R8" s="65">
        <f>VLOOKUP($A8,'Return Data'!$B$7:$R$2292,16,0)</f>
        <v>8.8876000000000008</v>
      </c>
      <c r="S8" s="67">
        <f>RANK(R8,R$8:R$34,0)</f>
        <v>7</v>
      </c>
    </row>
    <row r="9" spans="1:19" x14ac:dyDescent="0.3">
      <c r="A9" s="82" t="s">
        <v>1342</v>
      </c>
      <c r="B9" s="64">
        <f>VLOOKUP($A9,'Return Data'!$B$7:$R$2292,3,0)</f>
        <v>44531</v>
      </c>
      <c r="C9" s="65">
        <f>VLOOKUP($A9,'Return Data'!$B$7:$R$2292,4,0)</f>
        <v>20.430199999999999</v>
      </c>
      <c r="D9" s="65">
        <f>VLOOKUP($A9,'Return Data'!$B$7:$R$2292,9,0)</f>
        <v>8.8719999999999999</v>
      </c>
      <c r="E9" s="66">
        <f t="shared" ref="E9:E34" si="0">RANK(D9,D$8:D$34,0)</f>
        <v>12</v>
      </c>
      <c r="F9" s="65">
        <f>VLOOKUP($A9,'Return Data'!$B$7:$R$2292,10,0)</f>
        <v>4.3240999999999996</v>
      </c>
      <c r="G9" s="66">
        <f t="shared" ref="G9:G34" si="1">RANK(F9,F$8:F$34,0)</f>
        <v>6</v>
      </c>
      <c r="H9" s="65">
        <f>VLOOKUP($A9,'Return Data'!$B$7:$R$2292,11,0)</f>
        <v>4.4604999999999997</v>
      </c>
      <c r="I9" s="66">
        <f t="shared" ref="I9:I34" si="2">RANK(H9,H$8:H$34,0)</f>
        <v>12</v>
      </c>
      <c r="J9" s="65">
        <f>VLOOKUP($A9,'Return Data'!$B$7:$R$2292,12,0)</f>
        <v>5.0834000000000001</v>
      </c>
      <c r="K9" s="66">
        <f t="shared" ref="K9:K34" si="3">RANK(J9,J$8:J$34,0)</f>
        <v>19</v>
      </c>
      <c r="L9" s="65">
        <f>VLOOKUP($A9,'Return Data'!$B$7:$R$2292,13,0)</f>
        <v>3.2761999999999998</v>
      </c>
      <c r="M9" s="66">
        <f t="shared" ref="M9:M34" si="4">RANK(L9,L$8:L$34,0)</f>
        <v>10</v>
      </c>
      <c r="N9" s="65">
        <f>VLOOKUP($A9,'Return Data'!$B$7:$R$2292,17,0)</f>
        <v>7.8715999999999999</v>
      </c>
      <c r="O9" s="66">
        <f t="shared" ref="O9:O34" si="5">RANK(N9,N$8:N$34,0)</f>
        <v>7</v>
      </c>
      <c r="P9" s="65">
        <f>VLOOKUP($A9,'Return Data'!$B$7:$R$2292,14,0)</f>
        <v>9.8617000000000008</v>
      </c>
      <c r="Q9" s="66">
        <f t="shared" ref="Q9:Q34" si="6">RANK(P9,P$8:P$34,0)</f>
        <v>7</v>
      </c>
      <c r="R9" s="65">
        <f>VLOOKUP($A9,'Return Data'!$B$7:$R$2292,16,0)</f>
        <v>7.5122999999999998</v>
      </c>
      <c r="S9" s="67">
        <f t="shared" ref="S9:S34" si="7">RANK(R9,R$8:R$34,0)</f>
        <v>20</v>
      </c>
    </row>
    <row r="10" spans="1:19" x14ac:dyDescent="0.3">
      <c r="A10" s="82" t="s">
        <v>1343</v>
      </c>
      <c r="B10" s="64">
        <f>VLOOKUP($A10,'Return Data'!$B$7:$R$2292,3,0)</f>
        <v>44531</v>
      </c>
      <c r="C10" s="65">
        <f>VLOOKUP($A10,'Return Data'!$B$7:$R$2292,4,0)</f>
        <v>34.251899999999999</v>
      </c>
      <c r="D10" s="65">
        <f>VLOOKUP($A10,'Return Data'!$B$7:$R$2292,9,0)</f>
        <v>7.8579999999999997</v>
      </c>
      <c r="E10" s="66">
        <f t="shared" si="0"/>
        <v>16</v>
      </c>
      <c r="F10" s="65">
        <f>VLOOKUP($A10,'Return Data'!$B$7:$R$2292,10,0)</f>
        <v>3.4178000000000002</v>
      </c>
      <c r="G10" s="66">
        <f t="shared" si="1"/>
        <v>13</v>
      </c>
      <c r="H10" s="65">
        <f>VLOOKUP($A10,'Return Data'!$B$7:$R$2292,11,0)</f>
        <v>4.5210999999999997</v>
      </c>
      <c r="I10" s="66">
        <f t="shared" si="2"/>
        <v>11</v>
      </c>
      <c r="J10" s="65">
        <f>VLOOKUP($A10,'Return Data'!$B$7:$R$2292,12,0)</f>
        <v>6.1161000000000003</v>
      </c>
      <c r="K10" s="66">
        <f t="shared" si="3"/>
        <v>10</v>
      </c>
      <c r="L10" s="65">
        <f>VLOOKUP($A10,'Return Data'!$B$7:$R$2292,13,0)</f>
        <v>2.6314000000000002</v>
      </c>
      <c r="M10" s="66">
        <f t="shared" si="4"/>
        <v>16</v>
      </c>
      <c r="N10" s="65">
        <f>VLOOKUP($A10,'Return Data'!$B$7:$R$2292,17,0)</f>
        <v>5.8936999999999999</v>
      </c>
      <c r="O10" s="66">
        <f t="shared" si="5"/>
        <v>22</v>
      </c>
      <c r="P10" s="65">
        <f>VLOOKUP($A10,'Return Data'!$B$7:$R$2292,14,0)</f>
        <v>7.5486000000000004</v>
      </c>
      <c r="Q10" s="66">
        <f t="shared" si="6"/>
        <v>21</v>
      </c>
      <c r="R10" s="65">
        <f>VLOOKUP($A10,'Return Data'!$B$7:$R$2292,16,0)</f>
        <v>6.4447999999999999</v>
      </c>
      <c r="S10" s="67">
        <f t="shared" si="7"/>
        <v>26</v>
      </c>
    </row>
    <row r="11" spans="1:19" x14ac:dyDescent="0.3">
      <c r="A11" s="82" t="s">
        <v>2022</v>
      </c>
      <c r="B11" s="64">
        <f>VLOOKUP($A11,'Return Data'!$B$7:$R$2292,3,0)</f>
        <v>44531</v>
      </c>
      <c r="C11" s="65">
        <f>VLOOKUP($A11,'Return Data'!$B$7:$R$2292,4,0)</f>
        <v>61.476199999999999</v>
      </c>
      <c r="D11" s="65">
        <f>VLOOKUP($A11,'Return Data'!$B$7:$R$2292,9,0)</f>
        <v>5.2173999999999996</v>
      </c>
      <c r="E11" s="66">
        <f t="shared" si="0"/>
        <v>22</v>
      </c>
      <c r="F11" s="65">
        <f>VLOOKUP($A11,'Return Data'!$B$7:$R$2292,10,0)</f>
        <v>3.4481999999999999</v>
      </c>
      <c r="G11" s="66">
        <f t="shared" si="1"/>
        <v>12</v>
      </c>
      <c r="H11" s="65">
        <f>VLOOKUP($A11,'Return Data'!$B$7:$R$2292,11,0)</f>
        <v>3.6318000000000001</v>
      </c>
      <c r="I11" s="66">
        <f t="shared" si="2"/>
        <v>19</v>
      </c>
      <c r="J11" s="65">
        <f>VLOOKUP($A11,'Return Data'!$B$7:$R$2292,12,0)</f>
        <v>4.1325000000000003</v>
      </c>
      <c r="K11" s="66">
        <f t="shared" si="3"/>
        <v>23</v>
      </c>
      <c r="L11" s="65">
        <f>VLOOKUP($A11,'Return Data'!$B$7:$R$2292,13,0)</f>
        <v>2.2058</v>
      </c>
      <c r="M11" s="66">
        <f t="shared" si="4"/>
        <v>22</v>
      </c>
      <c r="N11" s="65">
        <f>VLOOKUP($A11,'Return Data'!$B$7:$R$2292,17,0)</f>
        <v>5.9050000000000002</v>
      </c>
      <c r="O11" s="66">
        <f t="shared" si="5"/>
        <v>21</v>
      </c>
      <c r="P11" s="65">
        <f>VLOOKUP($A11,'Return Data'!$B$7:$R$2292,14,0)</f>
        <v>7.6182999999999996</v>
      </c>
      <c r="Q11" s="66">
        <f t="shared" si="6"/>
        <v>20</v>
      </c>
      <c r="R11" s="65">
        <f>VLOOKUP($A11,'Return Data'!$B$7:$R$2292,16,0)</f>
        <v>8.6297999999999995</v>
      </c>
      <c r="S11" s="67">
        <f t="shared" si="7"/>
        <v>9</v>
      </c>
    </row>
    <row r="12" spans="1:19" x14ac:dyDescent="0.3">
      <c r="A12" s="82" t="s">
        <v>1346</v>
      </c>
      <c r="B12" s="64">
        <f>VLOOKUP($A12,'Return Data'!$B$7:$R$2292,3,0)</f>
        <v>44531</v>
      </c>
      <c r="C12" s="65">
        <f>VLOOKUP($A12,'Return Data'!$B$7:$R$2292,4,0)</f>
        <v>76.302599999999998</v>
      </c>
      <c r="D12" s="65">
        <f>VLOOKUP($A12,'Return Data'!$B$7:$R$2292,9,0)</f>
        <v>7.3487</v>
      </c>
      <c r="E12" s="66">
        <f t="shared" si="0"/>
        <v>17</v>
      </c>
      <c r="F12" s="65">
        <f>VLOOKUP($A12,'Return Data'!$B$7:$R$2292,10,0)</f>
        <v>4.2257999999999996</v>
      </c>
      <c r="G12" s="66">
        <f t="shared" si="1"/>
        <v>7</v>
      </c>
      <c r="H12" s="65">
        <f>VLOOKUP($A12,'Return Data'!$B$7:$R$2292,11,0)</f>
        <v>5.3179999999999996</v>
      </c>
      <c r="I12" s="66">
        <f t="shared" si="2"/>
        <v>7</v>
      </c>
      <c r="J12" s="65">
        <f>VLOOKUP($A12,'Return Data'!$B$7:$R$2292,12,0)</f>
        <v>6.2637</v>
      </c>
      <c r="K12" s="66">
        <f t="shared" si="3"/>
        <v>6</v>
      </c>
      <c r="L12" s="65">
        <f>VLOOKUP($A12,'Return Data'!$B$7:$R$2292,13,0)</f>
        <v>3.6331000000000002</v>
      </c>
      <c r="M12" s="66">
        <f t="shared" si="4"/>
        <v>5</v>
      </c>
      <c r="N12" s="65">
        <f>VLOOKUP($A12,'Return Data'!$B$7:$R$2292,17,0)</f>
        <v>8.0823</v>
      </c>
      <c r="O12" s="66">
        <f t="shared" si="5"/>
        <v>4</v>
      </c>
      <c r="P12" s="65">
        <f>VLOOKUP($A12,'Return Data'!$B$7:$R$2292,14,0)</f>
        <v>10.1065</v>
      </c>
      <c r="Q12" s="66">
        <f t="shared" si="6"/>
        <v>4</v>
      </c>
      <c r="R12" s="65">
        <f>VLOOKUP($A12,'Return Data'!$B$7:$R$2292,16,0)</f>
        <v>9.5919000000000008</v>
      </c>
      <c r="S12" s="67">
        <f t="shared" si="7"/>
        <v>3</v>
      </c>
    </row>
    <row r="13" spans="1:19" x14ac:dyDescent="0.3">
      <c r="A13" s="82" t="s">
        <v>1348</v>
      </c>
      <c r="B13" s="64">
        <f>VLOOKUP($A13,'Return Data'!$B$7:$R$2292,3,0)</f>
        <v>44531</v>
      </c>
      <c r="C13" s="65">
        <f>VLOOKUP($A13,'Return Data'!$B$7:$R$2292,4,0)</f>
        <v>19.818000000000001</v>
      </c>
      <c r="D13" s="65">
        <f>VLOOKUP($A13,'Return Data'!$B$7:$R$2292,9,0)</f>
        <v>5.5381</v>
      </c>
      <c r="E13" s="66">
        <f t="shared" si="0"/>
        <v>21</v>
      </c>
      <c r="F13" s="65">
        <f>VLOOKUP($A13,'Return Data'!$B$7:$R$2292,10,0)</f>
        <v>4.6661999999999999</v>
      </c>
      <c r="G13" s="66">
        <f t="shared" si="1"/>
        <v>4</v>
      </c>
      <c r="H13" s="65">
        <f>VLOOKUP($A13,'Return Data'!$B$7:$R$2292,11,0)</f>
        <v>5.1603000000000003</v>
      </c>
      <c r="I13" s="66">
        <f t="shared" si="2"/>
        <v>8</v>
      </c>
      <c r="J13" s="65">
        <f>VLOOKUP($A13,'Return Data'!$B$7:$R$2292,12,0)</f>
        <v>7.3689</v>
      </c>
      <c r="K13" s="66">
        <f t="shared" si="3"/>
        <v>4</v>
      </c>
      <c r="L13" s="65">
        <f>VLOOKUP($A13,'Return Data'!$B$7:$R$2292,13,0)</f>
        <v>4.6726999999999999</v>
      </c>
      <c r="M13" s="66">
        <f t="shared" si="4"/>
        <v>2</v>
      </c>
      <c r="N13" s="65">
        <f>VLOOKUP($A13,'Return Data'!$B$7:$R$2292,17,0)</f>
        <v>8.6652000000000005</v>
      </c>
      <c r="O13" s="66">
        <f t="shared" si="5"/>
        <v>2</v>
      </c>
      <c r="P13" s="65">
        <f>VLOOKUP($A13,'Return Data'!$B$7:$R$2292,14,0)</f>
        <v>10.0344</v>
      </c>
      <c r="Q13" s="66">
        <f t="shared" si="6"/>
        <v>5</v>
      </c>
      <c r="R13" s="65">
        <f>VLOOKUP($A13,'Return Data'!$B$7:$R$2292,16,0)</f>
        <v>9.1618999999999993</v>
      </c>
      <c r="S13" s="67">
        <f t="shared" si="7"/>
        <v>5</v>
      </c>
    </row>
    <row r="14" spans="1:19" x14ac:dyDescent="0.3">
      <c r="A14" s="82" t="s">
        <v>1349</v>
      </c>
      <c r="B14" s="64">
        <f>VLOOKUP($A14,'Return Data'!$B$7:$R$2292,3,0)</f>
        <v>44531</v>
      </c>
      <c r="C14" s="65">
        <f>VLOOKUP($A14,'Return Data'!$B$7:$R$2292,4,0)</f>
        <v>48.594000000000001</v>
      </c>
      <c r="D14" s="65">
        <f>VLOOKUP($A14,'Return Data'!$B$7:$R$2292,9,0)</f>
        <v>4.2789000000000001</v>
      </c>
      <c r="E14" s="66">
        <f t="shared" si="0"/>
        <v>25</v>
      </c>
      <c r="F14" s="65">
        <f>VLOOKUP($A14,'Return Data'!$B$7:$R$2292,10,0)</f>
        <v>2.5284</v>
      </c>
      <c r="G14" s="66">
        <f t="shared" si="1"/>
        <v>21</v>
      </c>
      <c r="H14" s="65">
        <f>VLOOKUP($A14,'Return Data'!$B$7:$R$2292,11,0)</f>
        <v>4.1565000000000003</v>
      </c>
      <c r="I14" s="66">
        <f t="shared" si="2"/>
        <v>15</v>
      </c>
      <c r="J14" s="65">
        <f>VLOOKUP($A14,'Return Data'!$B$7:$R$2292,12,0)</f>
        <v>5.4123000000000001</v>
      </c>
      <c r="K14" s="66">
        <f t="shared" si="3"/>
        <v>14</v>
      </c>
      <c r="L14" s="65">
        <f>VLOOKUP($A14,'Return Data'!$B$7:$R$2292,13,0)</f>
        <v>2.6956000000000002</v>
      </c>
      <c r="M14" s="66">
        <f t="shared" si="4"/>
        <v>15</v>
      </c>
      <c r="N14" s="65">
        <f>VLOOKUP($A14,'Return Data'!$B$7:$R$2292,17,0)</f>
        <v>5.1272000000000002</v>
      </c>
      <c r="O14" s="66">
        <f t="shared" si="5"/>
        <v>24</v>
      </c>
      <c r="P14" s="65">
        <f>VLOOKUP($A14,'Return Data'!$B$7:$R$2292,14,0)</f>
        <v>6.9489000000000001</v>
      </c>
      <c r="Q14" s="66">
        <f t="shared" si="6"/>
        <v>25</v>
      </c>
      <c r="R14" s="65">
        <f>VLOOKUP($A14,'Return Data'!$B$7:$R$2292,16,0)</f>
        <v>8.2265999999999995</v>
      </c>
      <c r="S14" s="67">
        <f t="shared" si="7"/>
        <v>13</v>
      </c>
    </row>
    <row r="15" spans="1:19" x14ac:dyDescent="0.3">
      <c r="A15" s="82" t="s">
        <v>1351</v>
      </c>
      <c r="B15" s="64">
        <f>VLOOKUP($A15,'Return Data'!$B$7:$R$2292,3,0)</f>
        <v>44531</v>
      </c>
      <c r="C15" s="65">
        <f>VLOOKUP($A15,'Return Data'!$B$7:$R$2292,4,0)</f>
        <v>45.036700000000003</v>
      </c>
      <c r="D15" s="65">
        <f>VLOOKUP($A15,'Return Data'!$B$7:$R$2292,9,0)</f>
        <v>10.880800000000001</v>
      </c>
      <c r="E15" s="66">
        <f t="shared" si="0"/>
        <v>4</v>
      </c>
      <c r="F15" s="65">
        <f>VLOOKUP($A15,'Return Data'!$B$7:$R$2292,10,0)</f>
        <v>4.8757999999999999</v>
      </c>
      <c r="G15" s="66">
        <f t="shared" si="1"/>
        <v>3</v>
      </c>
      <c r="H15" s="65">
        <f>VLOOKUP($A15,'Return Data'!$B$7:$R$2292,11,0)</f>
        <v>5.4725000000000001</v>
      </c>
      <c r="I15" s="66">
        <f t="shared" si="2"/>
        <v>6</v>
      </c>
      <c r="J15" s="65">
        <f>VLOOKUP($A15,'Return Data'!$B$7:$R$2292,12,0)</f>
        <v>6.1749000000000001</v>
      </c>
      <c r="K15" s="66">
        <f t="shared" si="3"/>
        <v>9</v>
      </c>
      <c r="L15" s="65">
        <f>VLOOKUP($A15,'Return Data'!$B$7:$R$2292,13,0)</f>
        <v>3.2869000000000002</v>
      </c>
      <c r="M15" s="66">
        <f t="shared" si="4"/>
        <v>9</v>
      </c>
      <c r="N15" s="65">
        <f>VLOOKUP($A15,'Return Data'!$B$7:$R$2292,17,0)</f>
        <v>6.5103999999999997</v>
      </c>
      <c r="O15" s="66">
        <f t="shared" si="5"/>
        <v>13</v>
      </c>
      <c r="P15" s="65">
        <f>VLOOKUP($A15,'Return Data'!$B$7:$R$2292,14,0)</f>
        <v>7.6303000000000001</v>
      </c>
      <c r="Q15" s="66">
        <f t="shared" si="6"/>
        <v>19</v>
      </c>
      <c r="R15" s="65">
        <f>VLOOKUP($A15,'Return Data'!$B$7:$R$2292,16,0)</f>
        <v>7.6687000000000003</v>
      </c>
      <c r="S15" s="67">
        <f t="shared" si="7"/>
        <v>18</v>
      </c>
    </row>
    <row r="16" spans="1:19" x14ac:dyDescent="0.3">
      <c r="A16" s="82" t="s">
        <v>1353</v>
      </c>
      <c r="B16" s="64">
        <f>VLOOKUP($A16,'Return Data'!$B$7:$R$2292,3,0)</f>
        <v>44531</v>
      </c>
      <c r="C16" s="65">
        <f>VLOOKUP($A16,'Return Data'!$B$7:$R$2292,4,0)</f>
        <v>81.651600000000002</v>
      </c>
      <c r="D16" s="65">
        <f>VLOOKUP($A16,'Return Data'!$B$7:$R$2292,9,0)</f>
        <v>16.054500000000001</v>
      </c>
      <c r="E16" s="66">
        <f t="shared" si="0"/>
        <v>1</v>
      </c>
      <c r="F16" s="65">
        <f>VLOOKUP($A16,'Return Data'!$B$7:$R$2292,10,0)</f>
        <v>8.8597999999999999</v>
      </c>
      <c r="G16" s="66">
        <f t="shared" si="1"/>
        <v>1</v>
      </c>
      <c r="H16" s="65">
        <f>VLOOKUP($A16,'Return Data'!$B$7:$R$2292,11,0)</f>
        <v>7.9561000000000002</v>
      </c>
      <c r="I16" s="66">
        <f t="shared" si="2"/>
        <v>1</v>
      </c>
      <c r="J16" s="65">
        <f>VLOOKUP($A16,'Return Data'!$B$7:$R$2292,12,0)</f>
        <v>7.6611000000000002</v>
      </c>
      <c r="K16" s="66">
        <f t="shared" si="3"/>
        <v>1</v>
      </c>
      <c r="L16" s="65">
        <f>VLOOKUP($A16,'Return Data'!$B$7:$R$2292,13,0)</f>
        <v>5.3773</v>
      </c>
      <c r="M16" s="66">
        <f t="shared" si="4"/>
        <v>1</v>
      </c>
      <c r="N16" s="65">
        <f>VLOOKUP($A16,'Return Data'!$B$7:$R$2292,17,0)</f>
        <v>9.1384000000000007</v>
      </c>
      <c r="O16" s="66">
        <f t="shared" si="5"/>
        <v>1</v>
      </c>
      <c r="P16" s="65">
        <f>VLOOKUP($A16,'Return Data'!$B$7:$R$2292,14,0)</f>
        <v>9.8721999999999994</v>
      </c>
      <c r="Q16" s="66">
        <f t="shared" si="6"/>
        <v>6</v>
      </c>
      <c r="R16" s="65">
        <f>VLOOKUP($A16,'Return Data'!$B$7:$R$2292,16,0)</f>
        <v>9.8734999999999999</v>
      </c>
      <c r="S16" s="67">
        <f t="shared" si="7"/>
        <v>2</v>
      </c>
    </row>
    <row r="17" spans="1:19" x14ac:dyDescent="0.3">
      <c r="A17" s="82" t="s">
        <v>1355</v>
      </c>
      <c r="B17" s="64">
        <f>VLOOKUP($A17,'Return Data'!$B$7:$R$2292,3,0)</f>
        <v>44531</v>
      </c>
      <c r="C17" s="65">
        <f>VLOOKUP($A17,'Return Data'!$B$7:$R$2292,4,0)</f>
        <v>17.5472</v>
      </c>
      <c r="D17" s="65">
        <f>VLOOKUP($A17,'Return Data'!$B$7:$R$2292,9,0)</f>
        <v>10.0953</v>
      </c>
      <c r="E17" s="66">
        <f t="shared" si="0"/>
        <v>7</v>
      </c>
      <c r="F17" s="65">
        <f>VLOOKUP($A17,'Return Data'!$B$7:$R$2292,10,0)</f>
        <v>2.3475000000000001</v>
      </c>
      <c r="G17" s="66">
        <f t="shared" si="1"/>
        <v>22</v>
      </c>
      <c r="H17" s="65">
        <f>VLOOKUP($A17,'Return Data'!$B$7:$R$2292,11,0)</f>
        <v>3.0958999999999999</v>
      </c>
      <c r="I17" s="66">
        <f t="shared" si="2"/>
        <v>21</v>
      </c>
      <c r="J17" s="65">
        <f>VLOOKUP($A17,'Return Data'!$B$7:$R$2292,12,0)</f>
        <v>5.4</v>
      </c>
      <c r="K17" s="66">
        <f t="shared" si="3"/>
        <v>15</v>
      </c>
      <c r="L17" s="65">
        <f>VLOOKUP($A17,'Return Data'!$B$7:$R$2292,13,0)</f>
        <v>2.5714000000000001</v>
      </c>
      <c r="M17" s="66">
        <f t="shared" si="4"/>
        <v>18</v>
      </c>
      <c r="N17" s="65">
        <f>VLOOKUP($A17,'Return Data'!$B$7:$R$2292,17,0)</f>
        <v>4.9626999999999999</v>
      </c>
      <c r="O17" s="66">
        <f t="shared" si="5"/>
        <v>25</v>
      </c>
      <c r="P17" s="65">
        <f>VLOOKUP($A17,'Return Data'!$B$7:$R$2292,14,0)</f>
        <v>6.5274000000000001</v>
      </c>
      <c r="Q17" s="66">
        <f t="shared" si="6"/>
        <v>27</v>
      </c>
      <c r="R17" s="65">
        <f>VLOOKUP($A17,'Return Data'!$B$7:$R$2292,16,0)</f>
        <v>6.4837999999999996</v>
      </c>
      <c r="S17" s="67">
        <f t="shared" si="7"/>
        <v>25</v>
      </c>
    </row>
    <row r="18" spans="1:19" x14ac:dyDescent="0.3">
      <c r="A18" s="82" t="s">
        <v>1358</v>
      </c>
      <c r="B18" s="64">
        <f>VLOOKUP($A18,'Return Data'!$B$7:$R$2292,3,0)</f>
        <v>44531</v>
      </c>
      <c r="C18" s="65">
        <f>VLOOKUP($A18,'Return Data'!$B$7:$R$2292,4,0)</f>
        <v>28.529199999999999</v>
      </c>
      <c r="D18" s="65">
        <f>VLOOKUP($A18,'Return Data'!$B$7:$R$2292,9,0)</f>
        <v>6.8792</v>
      </c>
      <c r="E18" s="66">
        <f t="shared" si="0"/>
        <v>18</v>
      </c>
      <c r="F18" s="65">
        <f>VLOOKUP($A18,'Return Data'!$B$7:$R$2292,10,0)</f>
        <v>3.1513</v>
      </c>
      <c r="G18" s="66">
        <f t="shared" si="1"/>
        <v>17</v>
      </c>
      <c r="H18" s="65">
        <f>VLOOKUP($A18,'Return Data'!$B$7:$R$2292,11,0)</f>
        <v>4.5777999999999999</v>
      </c>
      <c r="I18" s="66">
        <f t="shared" si="2"/>
        <v>9</v>
      </c>
      <c r="J18" s="65">
        <f>VLOOKUP($A18,'Return Data'!$B$7:$R$2292,12,0)</f>
        <v>6.0285000000000002</v>
      </c>
      <c r="K18" s="66">
        <f t="shared" si="3"/>
        <v>11</v>
      </c>
      <c r="L18" s="65">
        <f>VLOOKUP($A18,'Return Data'!$B$7:$R$2292,13,0)</f>
        <v>2.8071999999999999</v>
      </c>
      <c r="M18" s="66">
        <f t="shared" si="4"/>
        <v>13</v>
      </c>
      <c r="N18" s="65">
        <f>VLOOKUP($A18,'Return Data'!$B$7:$R$2292,17,0)</f>
        <v>8.0591000000000008</v>
      </c>
      <c r="O18" s="66">
        <f t="shared" si="5"/>
        <v>5</v>
      </c>
      <c r="P18" s="65">
        <f>VLOOKUP($A18,'Return Data'!$B$7:$R$2292,14,0)</f>
        <v>10.3012</v>
      </c>
      <c r="Q18" s="66">
        <f t="shared" si="6"/>
        <v>3</v>
      </c>
      <c r="R18" s="65">
        <f>VLOOKUP($A18,'Return Data'!$B$7:$R$2292,16,0)</f>
        <v>8.4033999999999995</v>
      </c>
      <c r="S18" s="67">
        <f t="shared" si="7"/>
        <v>11</v>
      </c>
    </row>
    <row r="19" spans="1:19" x14ac:dyDescent="0.3">
      <c r="A19" s="82" t="s">
        <v>1359</v>
      </c>
      <c r="B19" s="64">
        <f>VLOOKUP($A19,'Return Data'!$B$7:$R$2292,3,0)</f>
        <v>44531</v>
      </c>
      <c r="C19" s="65">
        <f>VLOOKUP($A19,'Return Data'!$B$7:$R$2292,4,0)</f>
        <v>2283.7103999999999</v>
      </c>
      <c r="D19" s="65">
        <f>VLOOKUP($A19,'Return Data'!$B$7:$R$2292,9,0)</f>
        <v>10.464</v>
      </c>
      <c r="E19" s="66">
        <f t="shared" si="0"/>
        <v>5</v>
      </c>
      <c r="F19" s="65">
        <f>VLOOKUP($A19,'Return Data'!$B$7:$R$2292,10,0)</f>
        <v>3.5421</v>
      </c>
      <c r="G19" s="66">
        <f t="shared" si="1"/>
        <v>11</v>
      </c>
      <c r="H19" s="65">
        <f>VLOOKUP($A19,'Return Data'!$B$7:$R$2292,11,0)</f>
        <v>2.7139000000000002</v>
      </c>
      <c r="I19" s="66">
        <f t="shared" si="2"/>
        <v>24</v>
      </c>
      <c r="J19" s="65">
        <f>VLOOKUP($A19,'Return Data'!$B$7:$R$2292,12,0)</f>
        <v>3.6764999999999999</v>
      </c>
      <c r="K19" s="66">
        <f t="shared" si="3"/>
        <v>26</v>
      </c>
      <c r="L19" s="65">
        <f>VLOOKUP($A19,'Return Data'!$B$7:$R$2292,13,0)</f>
        <v>1.2110000000000001</v>
      </c>
      <c r="M19" s="66">
        <f t="shared" si="4"/>
        <v>27</v>
      </c>
      <c r="N19" s="65">
        <f>VLOOKUP($A19,'Return Data'!$B$7:$R$2292,17,0)</f>
        <v>4.3414000000000001</v>
      </c>
      <c r="O19" s="66">
        <f t="shared" si="5"/>
        <v>27</v>
      </c>
      <c r="P19" s="65">
        <f>VLOOKUP($A19,'Return Data'!$B$7:$R$2292,14,0)</f>
        <v>6.7596999999999996</v>
      </c>
      <c r="Q19" s="66">
        <f t="shared" si="6"/>
        <v>26</v>
      </c>
      <c r="R19" s="65">
        <f>VLOOKUP($A19,'Return Data'!$B$7:$R$2292,16,0)</f>
        <v>6.1578999999999997</v>
      </c>
      <c r="S19" s="67">
        <f t="shared" si="7"/>
        <v>27</v>
      </c>
    </row>
    <row r="20" spans="1:19" x14ac:dyDescent="0.3">
      <c r="A20" s="82" t="s">
        <v>1362</v>
      </c>
      <c r="B20" s="64">
        <f>VLOOKUP($A20,'Return Data'!$B$7:$R$2292,3,0)</f>
        <v>44531</v>
      </c>
      <c r="C20" s="65">
        <f>VLOOKUP($A20,'Return Data'!$B$7:$R$2292,4,0)</f>
        <v>78.623800000000003</v>
      </c>
      <c r="D20" s="65">
        <f>VLOOKUP($A20,'Return Data'!$B$7:$R$2292,9,0)</f>
        <v>5.8822999999999999</v>
      </c>
      <c r="E20" s="66">
        <f t="shared" si="0"/>
        <v>20</v>
      </c>
      <c r="F20" s="65">
        <f>VLOOKUP($A20,'Return Data'!$B$7:$R$2292,10,0)</f>
        <v>3.72</v>
      </c>
      <c r="G20" s="66">
        <f t="shared" si="1"/>
        <v>10</v>
      </c>
      <c r="H20" s="65">
        <f>VLOOKUP($A20,'Return Data'!$B$7:$R$2292,11,0)</f>
        <v>5.5997000000000003</v>
      </c>
      <c r="I20" s="66">
        <f t="shared" si="2"/>
        <v>5</v>
      </c>
      <c r="J20" s="65">
        <f>VLOOKUP($A20,'Return Data'!$B$7:$R$2292,12,0)</f>
        <v>6.2396000000000003</v>
      </c>
      <c r="K20" s="66">
        <f t="shared" si="3"/>
        <v>7</v>
      </c>
      <c r="L20" s="65">
        <f>VLOOKUP($A20,'Return Data'!$B$7:$R$2292,13,0)</f>
        <v>3.6105</v>
      </c>
      <c r="M20" s="66">
        <f t="shared" si="4"/>
        <v>6</v>
      </c>
      <c r="N20" s="65">
        <f>VLOOKUP($A20,'Return Data'!$B$7:$R$2292,17,0)</f>
        <v>7.8886000000000003</v>
      </c>
      <c r="O20" s="66">
        <f t="shared" si="5"/>
        <v>6</v>
      </c>
      <c r="P20" s="65">
        <f>VLOOKUP($A20,'Return Data'!$B$7:$R$2292,14,0)</f>
        <v>9.2177000000000007</v>
      </c>
      <c r="Q20" s="66">
        <f t="shared" si="6"/>
        <v>12</v>
      </c>
      <c r="R20" s="65">
        <f>VLOOKUP($A20,'Return Data'!$B$7:$R$2292,16,0)</f>
        <v>9.4055999999999997</v>
      </c>
      <c r="S20" s="67">
        <f t="shared" si="7"/>
        <v>4</v>
      </c>
    </row>
    <row r="21" spans="1:19" x14ac:dyDescent="0.3">
      <c r="A21" s="82" t="s">
        <v>1364</v>
      </c>
      <c r="B21" s="64">
        <f>VLOOKUP($A21,'Return Data'!$B$7:$R$2292,3,0)</f>
        <v>44531</v>
      </c>
      <c r="C21" s="65">
        <f>VLOOKUP($A21,'Return Data'!$B$7:$R$2292,4,0)</f>
        <v>54.943600000000004</v>
      </c>
      <c r="D21" s="65">
        <f>VLOOKUP($A21,'Return Data'!$B$7:$R$2292,9,0)</f>
        <v>3.8207</v>
      </c>
      <c r="E21" s="66">
        <f t="shared" si="0"/>
        <v>27</v>
      </c>
      <c r="F21" s="65">
        <f>VLOOKUP($A21,'Return Data'!$B$7:$R$2292,10,0)</f>
        <v>2.0154000000000001</v>
      </c>
      <c r="G21" s="66">
        <f t="shared" si="1"/>
        <v>24</v>
      </c>
      <c r="H21" s="65">
        <f>VLOOKUP($A21,'Return Data'!$B$7:$R$2292,11,0)</f>
        <v>3.5066999999999999</v>
      </c>
      <c r="I21" s="66">
        <f t="shared" si="2"/>
        <v>20</v>
      </c>
      <c r="J21" s="65">
        <f>VLOOKUP($A21,'Return Data'!$B$7:$R$2292,12,0)</f>
        <v>4.58</v>
      </c>
      <c r="K21" s="66">
        <f t="shared" si="3"/>
        <v>22</v>
      </c>
      <c r="L21" s="65">
        <f>VLOOKUP($A21,'Return Data'!$B$7:$R$2292,13,0)</f>
        <v>1.4607000000000001</v>
      </c>
      <c r="M21" s="66">
        <f t="shared" si="4"/>
        <v>26</v>
      </c>
      <c r="N21" s="65">
        <f>VLOOKUP($A21,'Return Data'!$B$7:$R$2292,17,0)</f>
        <v>6.1563999999999997</v>
      </c>
      <c r="O21" s="66">
        <f t="shared" si="5"/>
        <v>20</v>
      </c>
      <c r="P21" s="65">
        <f>VLOOKUP($A21,'Return Data'!$B$7:$R$2292,14,0)</f>
        <v>7.4207999999999998</v>
      </c>
      <c r="Q21" s="66">
        <f t="shared" si="6"/>
        <v>22</v>
      </c>
      <c r="R21" s="65">
        <f>VLOOKUP($A21,'Return Data'!$B$7:$R$2292,16,0)</f>
        <v>8.1714000000000002</v>
      </c>
      <c r="S21" s="67">
        <f t="shared" si="7"/>
        <v>15</v>
      </c>
    </row>
    <row r="22" spans="1:19" x14ac:dyDescent="0.3">
      <c r="A22" s="82" t="s">
        <v>1366</v>
      </c>
      <c r="B22" s="64">
        <f>VLOOKUP($A22,'Return Data'!$B$7:$R$2292,3,0)</f>
        <v>44531</v>
      </c>
      <c r="C22" s="65">
        <f>VLOOKUP($A22,'Return Data'!$B$7:$R$2292,4,0)</f>
        <v>49.044400000000003</v>
      </c>
      <c r="D22" s="65">
        <f>VLOOKUP($A22,'Return Data'!$B$7:$R$2292,9,0)</f>
        <v>4.0370999999999997</v>
      </c>
      <c r="E22" s="66">
        <f t="shared" si="0"/>
        <v>26</v>
      </c>
      <c r="F22" s="65">
        <f>VLOOKUP($A22,'Return Data'!$B$7:$R$2292,10,0)</f>
        <v>0.95589999999999997</v>
      </c>
      <c r="G22" s="66">
        <f t="shared" si="1"/>
        <v>27</v>
      </c>
      <c r="H22" s="65">
        <f>VLOOKUP($A22,'Return Data'!$B$7:$R$2292,11,0)</f>
        <v>2.1751999999999998</v>
      </c>
      <c r="I22" s="66">
        <f t="shared" si="2"/>
        <v>25</v>
      </c>
      <c r="J22" s="65">
        <f>VLOOKUP($A22,'Return Data'!$B$7:$R$2292,12,0)</f>
        <v>3.9931000000000001</v>
      </c>
      <c r="K22" s="66">
        <f t="shared" si="3"/>
        <v>24</v>
      </c>
      <c r="L22" s="65">
        <f>VLOOKUP($A22,'Return Data'!$B$7:$R$2292,13,0)</f>
        <v>2.2521</v>
      </c>
      <c r="M22" s="66">
        <f t="shared" si="4"/>
        <v>21</v>
      </c>
      <c r="N22" s="65">
        <f>VLOOKUP($A22,'Return Data'!$B$7:$R$2292,17,0)</f>
        <v>6.1664000000000003</v>
      </c>
      <c r="O22" s="66">
        <f t="shared" si="5"/>
        <v>19</v>
      </c>
      <c r="P22" s="65">
        <f>VLOOKUP($A22,'Return Data'!$B$7:$R$2292,14,0)</f>
        <v>8.4817</v>
      </c>
      <c r="Q22" s="66">
        <f t="shared" si="6"/>
        <v>15</v>
      </c>
      <c r="R22" s="65">
        <f>VLOOKUP($A22,'Return Data'!$B$7:$R$2292,16,0)</f>
        <v>7.4878</v>
      </c>
      <c r="S22" s="67">
        <f t="shared" si="7"/>
        <v>21</v>
      </c>
    </row>
    <row r="23" spans="1:19" x14ac:dyDescent="0.3">
      <c r="A23" s="82" t="s">
        <v>1367</v>
      </c>
      <c r="B23" s="64">
        <f>VLOOKUP($A23,'Return Data'!$B$7:$R$2292,3,0)</f>
        <v>44531</v>
      </c>
      <c r="C23" s="65">
        <f>VLOOKUP($A23,'Return Data'!$B$7:$R$2292,4,0)</f>
        <v>31.057300000000001</v>
      </c>
      <c r="D23" s="65">
        <f>VLOOKUP($A23,'Return Data'!$B$7:$R$2292,9,0)</f>
        <v>8.5289999999999999</v>
      </c>
      <c r="E23" s="66">
        <f t="shared" si="0"/>
        <v>13</v>
      </c>
      <c r="F23" s="65">
        <f>VLOOKUP($A23,'Return Data'!$B$7:$R$2292,10,0)</f>
        <v>4.1349</v>
      </c>
      <c r="G23" s="66">
        <f t="shared" si="1"/>
        <v>8</v>
      </c>
      <c r="H23" s="65">
        <f>VLOOKUP($A23,'Return Data'!$B$7:$R$2292,11,0)</f>
        <v>4.5587999999999997</v>
      </c>
      <c r="I23" s="66">
        <f t="shared" si="2"/>
        <v>10</v>
      </c>
      <c r="J23" s="65">
        <f>VLOOKUP($A23,'Return Data'!$B$7:$R$2292,12,0)</f>
        <v>5.9386999999999999</v>
      </c>
      <c r="K23" s="66">
        <f t="shared" si="3"/>
        <v>12</v>
      </c>
      <c r="L23" s="65">
        <f>VLOOKUP($A23,'Return Data'!$B$7:$R$2292,13,0)</f>
        <v>2.7357</v>
      </c>
      <c r="M23" s="66">
        <f t="shared" si="4"/>
        <v>14</v>
      </c>
      <c r="N23" s="65">
        <f>VLOOKUP($A23,'Return Data'!$B$7:$R$2292,17,0)</f>
        <v>6.7878999999999996</v>
      </c>
      <c r="O23" s="66">
        <f t="shared" si="5"/>
        <v>12</v>
      </c>
      <c r="P23" s="65">
        <f>VLOOKUP($A23,'Return Data'!$B$7:$R$2292,14,0)</f>
        <v>9.2203999999999997</v>
      </c>
      <c r="Q23" s="66">
        <f t="shared" si="6"/>
        <v>11</v>
      </c>
      <c r="R23" s="65">
        <f>VLOOKUP($A23,'Return Data'!$B$7:$R$2292,16,0)</f>
        <v>8.9047000000000001</v>
      </c>
      <c r="S23" s="67">
        <f t="shared" si="7"/>
        <v>6</v>
      </c>
    </row>
    <row r="24" spans="1:19" x14ac:dyDescent="0.3">
      <c r="A24" s="82" t="s">
        <v>1369</v>
      </c>
      <c r="B24" s="64">
        <f>VLOOKUP($A24,'Return Data'!$B$7:$R$2292,3,0)</f>
        <v>44531</v>
      </c>
      <c r="C24" s="65">
        <f>VLOOKUP($A24,'Return Data'!$B$7:$R$2292,4,0)</f>
        <v>24.651399999999999</v>
      </c>
      <c r="D24" s="65">
        <f>VLOOKUP($A24,'Return Data'!$B$7:$R$2292,9,0)</f>
        <v>4.4880000000000004</v>
      </c>
      <c r="E24" s="66">
        <f t="shared" si="0"/>
        <v>24</v>
      </c>
      <c r="F24" s="65">
        <f>VLOOKUP($A24,'Return Data'!$B$7:$R$2292,10,0)</f>
        <v>3.1402999999999999</v>
      </c>
      <c r="G24" s="66">
        <f t="shared" si="1"/>
        <v>18</v>
      </c>
      <c r="H24" s="65">
        <f>VLOOKUP($A24,'Return Data'!$B$7:$R$2292,11,0)</f>
        <v>4.1318000000000001</v>
      </c>
      <c r="I24" s="66">
        <f t="shared" si="2"/>
        <v>16</v>
      </c>
      <c r="J24" s="65">
        <f>VLOOKUP($A24,'Return Data'!$B$7:$R$2292,12,0)</f>
        <v>5.7746000000000004</v>
      </c>
      <c r="K24" s="66">
        <f t="shared" si="3"/>
        <v>13</v>
      </c>
      <c r="L24" s="65">
        <f>VLOOKUP($A24,'Return Data'!$B$7:$R$2292,13,0)</f>
        <v>3.3224999999999998</v>
      </c>
      <c r="M24" s="66">
        <f t="shared" si="4"/>
        <v>8</v>
      </c>
      <c r="N24" s="65">
        <f>VLOOKUP($A24,'Return Data'!$B$7:$R$2292,17,0)</f>
        <v>6.2106000000000003</v>
      </c>
      <c r="O24" s="66">
        <f t="shared" si="5"/>
        <v>17</v>
      </c>
      <c r="P24" s="65">
        <f>VLOOKUP($A24,'Return Data'!$B$7:$R$2292,14,0)</f>
        <v>8.0523000000000007</v>
      </c>
      <c r="Q24" s="66">
        <f t="shared" si="6"/>
        <v>18</v>
      </c>
      <c r="R24" s="65">
        <f>VLOOKUP($A24,'Return Data'!$B$7:$R$2292,16,0)</f>
        <v>7.1277999999999997</v>
      </c>
      <c r="S24" s="67">
        <f t="shared" si="7"/>
        <v>22</v>
      </c>
    </row>
    <row r="25" spans="1:19" x14ac:dyDescent="0.3">
      <c r="A25" s="82" t="s">
        <v>1372</v>
      </c>
      <c r="B25" s="64">
        <f>VLOOKUP($A25,'Return Data'!$B$7:$R$2292,3,0)</f>
        <v>44531</v>
      </c>
      <c r="C25" s="65">
        <f>VLOOKUP($A25,'Return Data'!$B$7:$R$2292,4,0)</f>
        <v>51.888300000000001</v>
      </c>
      <c r="D25" s="65">
        <f>VLOOKUP($A25,'Return Data'!$B$7:$R$2292,9,0)</f>
        <v>6.3806000000000003</v>
      </c>
      <c r="E25" s="66">
        <f t="shared" si="0"/>
        <v>19</v>
      </c>
      <c r="F25" s="65">
        <f>VLOOKUP($A25,'Return Data'!$B$7:$R$2292,10,0)</f>
        <v>3.2896000000000001</v>
      </c>
      <c r="G25" s="66">
        <f t="shared" si="1"/>
        <v>16</v>
      </c>
      <c r="H25" s="65">
        <f>VLOOKUP($A25,'Return Data'!$B$7:$R$2292,11,0)</f>
        <v>4.0633999999999997</v>
      </c>
      <c r="I25" s="66">
        <f t="shared" si="2"/>
        <v>17</v>
      </c>
      <c r="J25" s="65">
        <f>VLOOKUP($A25,'Return Data'!$B$7:$R$2292,12,0)</f>
        <v>5.1637000000000004</v>
      </c>
      <c r="K25" s="66">
        <f t="shared" si="3"/>
        <v>17</v>
      </c>
      <c r="L25" s="65">
        <f>VLOOKUP($A25,'Return Data'!$B$7:$R$2292,13,0)</f>
        <v>3.2239</v>
      </c>
      <c r="M25" s="66">
        <f t="shared" si="4"/>
        <v>11</v>
      </c>
      <c r="N25" s="65">
        <f>VLOOKUP($A25,'Return Data'!$B$7:$R$2292,17,0)</f>
        <v>7.5046999999999997</v>
      </c>
      <c r="O25" s="66">
        <f t="shared" si="5"/>
        <v>10</v>
      </c>
      <c r="P25" s="65">
        <f>VLOOKUP($A25,'Return Data'!$B$7:$R$2292,14,0)</f>
        <v>9.6852999999999998</v>
      </c>
      <c r="Q25" s="66">
        <f t="shared" si="6"/>
        <v>8</v>
      </c>
      <c r="R25" s="65">
        <f>VLOOKUP($A25,'Return Data'!$B$7:$R$2292,16,0)</f>
        <v>8.1748999999999992</v>
      </c>
      <c r="S25" s="67">
        <f t="shared" si="7"/>
        <v>14</v>
      </c>
    </row>
    <row r="26" spans="1:19" x14ac:dyDescent="0.3">
      <c r="A26" s="82" t="s">
        <v>1374</v>
      </c>
      <c r="B26" s="64">
        <f>VLOOKUP($A26,'Return Data'!$B$7:$R$2292,3,0)</f>
        <v>44531</v>
      </c>
      <c r="C26" s="65">
        <f>VLOOKUP($A26,'Return Data'!$B$7:$R$2292,4,0)</f>
        <v>63.163200000000003</v>
      </c>
      <c r="D26" s="65">
        <f>VLOOKUP($A26,'Return Data'!$B$7:$R$2292,9,0)</f>
        <v>9.6022999999999996</v>
      </c>
      <c r="E26" s="66">
        <f t="shared" si="0"/>
        <v>9</v>
      </c>
      <c r="F26" s="65">
        <f>VLOOKUP($A26,'Return Data'!$B$7:$R$2292,10,0)</f>
        <v>3.2900999999999998</v>
      </c>
      <c r="G26" s="66">
        <f t="shared" si="1"/>
        <v>15</v>
      </c>
      <c r="H26" s="65">
        <f>VLOOKUP($A26,'Return Data'!$B$7:$R$2292,11,0)</f>
        <v>3.9716999999999998</v>
      </c>
      <c r="I26" s="66">
        <f t="shared" si="2"/>
        <v>18</v>
      </c>
      <c r="J26" s="65">
        <f>VLOOKUP($A26,'Return Data'!$B$7:$R$2292,12,0)</f>
        <v>4.8109999999999999</v>
      </c>
      <c r="K26" s="66">
        <f t="shared" si="3"/>
        <v>21</v>
      </c>
      <c r="L26" s="65">
        <f>VLOOKUP($A26,'Return Data'!$B$7:$R$2292,13,0)</f>
        <v>1.4954000000000001</v>
      </c>
      <c r="M26" s="66">
        <f t="shared" si="4"/>
        <v>25</v>
      </c>
      <c r="N26" s="65">
        <f>VLOOKUP($A26,'Return Data'!$B$7:$R$2292,17,0)</f>
        <v>5.1722000000000001</v>
      </c>
      <c r="O26" s="66">
        <f t="shared" si="5"/>
        <v>23</v>
      </c>
      <c r="P26" s="65">
        <f>VLOOKUP($A26,'Return Data'!$B$7:$R$2292,14,0)</f>
        <v>7.2207999999999997</v>
      </c>
      <c r="Q26" s="66">
        <f t="shared" si="6"/>
        <v>24</v>
      </c>
      <c r="R26" s="65">
        <f>VLOOKUP($A26,'Return Data'!$B$7:$R$2292,16,0)</f>
        <v>8.6334999999999997</v>
      </c>
      <c r="S26" s="67">
        <f t="shared" si="7"/>
        <v>8</v>
      </c>
    </row>
    <row r="27" spans="1:19" x14ac:dyDescent="0.3">
      <c r="A27" s="82" t="s">
        <v>1376</v>
      </c>
      <c r="B27" s="64">
        <f>VLOOKUP($A27,'Return Data'!$B$7:$R$2292,3,0)</f>
        <v>44531</v>
      </c>
      <c r="C27" s="65">
        <f>VLOOKUP($A27,'Return Data'!$B$7:$R$2292,4,0)</f>
        <v>50.621099999999998</v>
      </c>
      <c r="D27" s="65">
        <f>VLOOKUP($A27,'Return Data'!$B$7:$R$2292,9,0)</f>
        <v>4.6200999999999999</v>
      </c>
      <c r="E27" s="66">
        <f t="shared" si="0"/>
        <v>23</v>
      </c>
      <c r="F27" s="65">
        <f>VLOOKUP($A27,'Return Data'!$B$7:$R$2292,10,0)</f>
        <v>2.9581</v>
      </c>
      <c r="G27" s="66">
        <f t="shared" si="1"/>
        <v>20</v>
      </c>
      <c r="H27" s="65">
        <f>VLOOKUP($A27,'Return Data'!$B$7:$R$2292,11,0)</f>
        <v>4.3842999999999996</v>
      </c>
      <c r="I27" s="66">
        <f t="shared" si="2"/>
        <v>13</v>
      </c>
      <c r="J27" s="65">
        <f>VLOOKUP($A27,'Return Data'!$B$7:$R$2292,12,0)</f>
        <v>4.9934000000000003</v>
      </c>
      <c r="K27" s="66">
        <f t="shared" si="3"/>
        <v>20</v>
      </c>
      <c r="L27" s="65">
        <f>VLOOKUP($A27,'Return Data'!$B$7:$R$2292,13,0)</f>
        <v>2.9028</v>
      </c>
      <c r="M27" s="66">
        <f t="shared" si="4"/>
        <v>12</v>
      </c>
      <c r="N27" s="65">
        <f>VLOOKUP($A27,'Return Data'!$B$7:$R$2292,17,0)</f>
        <v>6.2834000000000003</v>
      </c>
      <c r="O27" s="66">
        <f t="shared" si="5"/>
        <v>15</v>
      </c>
      <c r="P27" s="65">
        <f>VLOOKUP($A27,'Return Data'!$B$7:$R$2292,14,0)</f>
        <v>8.7713999999999999</v>
      </c>
      <c r="Q27" s="66">
        <f t="shared" si="6"/>
        <v>13</v>
      </c>
      <c r="R27" s="65">
        <f>VLOOKUP($A27,'Return Data'!$B$7:$R$2292,16,0)</f>
        <v>8.5024999999999995</v>
      </c>
      <c r="S27" s="67">
        <f t="shared" si="7"/>
        <v>10</v>
      </c>
    </row>
    <row r="28" spans="1:19" x14ac:dyDescent="0.3">
      <c r="A28" s="82" t="s">
        <v>865</v>
      </c>
      <c r="B28" s="64">
        <f>VLOOKUP($A28,'Return Data'!$B$7:$R$2292,3,0)</f>
        <v>44531</v>
      </c>
      <c r="C28" s="65">
        <f>VLOOKUP($A28,'Return Data'!$B$7:$R$2292,4,0)</f>
        <v>17.739100000000001</v>
      </c>
      <c r="D28" s="65">
        <f>VLOOKUP($A28,'Return Data'!$B$7:$R$2292,9,0)</f>
        <v>8.4464000000000006</v>
      </c>
      <c r="E28" s="66">
        <f t="shared" si="0"/>
        <v>14</v>
      </c>
      <c r="F28" s="65">
        <f>VLOOKUP($A28,'Return Data'!$B$7:$R$2292,10,0)</f>
        <v>1.4774</v>
      </c>
      <c r="G28" s="66">
        <f t="shared" si="1"/>
        <v>26</v>
      </c>
      <c r="H28" s="65">
        <f>VLOOKUP($A28,'Return Data'!$B$7:$R$2292,11,0)</f>
        <v>-0.43419999999999997</v>
      </c>
      <c r="I28" s="66">
        <f t="shared" si="2"/>
        <v>27</v>
      </c>
      <c r="J28" s="65">
        <f>VLOOKUP($A28,'Return Data'!$B$7:$R$2292,12,0)</f>
        <v>3.2477999999999998</v>
      </c>
      <c r="K28" s="66">
        <f t="shared" si="3"/>
        <v>27</v>
      </c>
      <c r="L28" s="65">
        <f>VLOOKUP($A28,'Return Data'!$B$7:$R$2292,13,0)</f>
        <v>1.6054999999999999</v>
      </c>
      <c r="M28" s="66">
        <f t="shared" si="4"/>
        <v>24</v>
      </c>
      <c r="N28" s="65">
        <f>VLOOKUP($A28,'Return Data'!$B$7:$R$2292,17,0)</f>
        <v>6.3266</v>
      </c>
      <c r="O28" s="66">
        <f t="shared" si="5"/>
        <v>14</v>
      </c>
      <c r="P28" s="65">
        <f>VLOOKUP($A28,'Return Data'!$B$7:$R$2292,14,0)</f>
        <v>8.4461999999999993</v>
      </c>
      <c r="Q28" s="66">
        <f t="shared" si="6"/>
        <v>16</v>
      </c>
      <c r="R28" s="65">
        <f>VLOOKUP($A28,'Return Data'!$B$7:$R$2292,16,0)</f>
        <v>8.3027999999999995</v>
      </c>
      <c r="S28" s="67">
        <f t="shared" si="7"/>
        <v>12</v>
      </c>
    </row>
    <row r="29" spans="1:19" x14ac:dyDescent="0.3">
      <c r="A29" s="82" t="s">
        <v>866</v>
      </c>
      <c r="B29" s="64">
        <f>VLOOKUP($A29,'Return Data'!$B$7:$R$2292,3,0)</f>
        <v>44531</v>
      </c>
      <c r="C29" s="65">
        <f>VLOOKUP($A29,'Return Data'!$B$7:$R$2292,4,0)</f>
        <v>19.801300000000001</v>
      </c>
      <c r="D29" s="65">
        <f>VLOOKUP($A29,'Return Data'!$B$7:$R$2292,9,0)</f>
        <v>12.991300000000001</v>
      </c>
      <c r="E29" s="66">
        <f t="shared" si="0"/>
        <v>2</v>
      </c>
      <c r="F29" s="65">
        <f>VLOOKUP($A29,'Return Data'!$B$7:$R$2292,10,0)</f>
        <v>4.5602999999999998</v>
      </c>
      <c r="G29" s="66">
        <f t="shared" si="1"/>
        <v>5</v>
      </c>
      <c r="H29" s="65">
        <f>VLOOKUP($A29,'Return Data'!$B$7:$R$2292,11,0)</f>
        <v>5.6557000000000004</v>
      </c>
      <c r="I29" s="66">
        <f t="shared" si="2"/>
        <v>4</v>
      </c>
      <c r="J29" s="65">
        <f>VLOOKUP($A29,'Return Data'!$B$7:$R$2292,12,0)</f>
        <v>7.4912999999999998</v>
      </c>
      <c r="K29" s="66">
        <f t="shared" si="3"/>
        <v>3</v>
      </c>
      <c r="L29" s="65">
        <f>VLOOKUP($A29,'Return Data'!$B$7:$R$2292,13,0)</f>
        <v>3.8298999999999999</v>
      </c>
      <c r="M29" s="66">
        <f t="shared" si="4"/>
        <v>4</v>
      </c>
      <c r="N29" s="65">
        <f>VLOOKUP($A29,'Return Data'!$B$7:$R$2292,17,0)</f>
        <v>8.5297000000000001</v>
      </c>
      <c r="O29" s="66">
        <f t="shared" si="5"/>
        <v>3</v>
      </c>
      <c r="P29" s="65">
        <f>VLOOKUP($A29,'Return Data'!$B$7:$R$2292,14,0)</f>
        <v>10.6938</v>
      </c>
      <c r="Q29" s="66">
        <f t="shared" si="6"/>
        <v>1</v>
      </c>
      <c r="R29" s="65">
        <f>VLOOKUP($A29,'Return Data'!$B$7:$R$2292,16,0)</f>
        <v>9.9175000000000004</v>
      </c>
      <c r="S29" s="67">
        <f t="shared" si="7"/>
        <v>1</v>
      </c>
    </row>
    <row r="30" spans="1:19" x14ac:dyDescent="0.3">
      <c r="A30" s="82" t="s">
        <v>869</v>
      </c>
      <c r="B30" s="64">
        <f>VLOOKUP($A30,'Return Data'!$B$7:$R$2292,3,0)</f>
        <v>44531</v>
      </c>
      <c r="C30" s="65">
        <f>VLOOKUP($A30,'Return Data'!$B$7:$R$2292,4,0)</f>
        <v>36.722900000000003</v>
      </c>
      <c r="D30" s="65">
        <f>VLOOKUP($A30,'Return Data'!$B$7:$R$2292,9,0)</f>
        <v>8.9443999999999999</v>
      </c>
      <c r="E30" s="66">
        <f t="shared" si="0"/>
        <v>11</v>
      </c>
      <c r="F30" s="65">
        <f>VLOOKUP($A30,'Return Data'!$B$7:$R$2292,10,0)</f>
        <v>2.0219999999999998</v>
      </c>
      <c r="G30" s="66">
        <f t="shared" si="1"/>
        <v>23</v>
      </c>
      <c r="H30" s="65">
        <f>VLOOKUP($A30,'Return Data'!$B$7:$R$2292,11,0)</f>
        <v>4.2920999999999996</v>
      </c>
      <c r="I30" s="66">
        <f t="shared" si="2"/>
        <v>14</v>
      </c>
      <c r="J30" s="65">
        <f>VLOOKUP($A30,'Return Data'!$B$7:$R$2292,12,0)</f>
        <v>6.2009999999999996</v>
      </c>
      <c r="K30" s="66">
        <f t="shared" si="3"/>
        <v>8</v>
      </c>
      <c r="L30" s="65">
        <f>VLOOKUP($A30,'Return Data'!$B$7:$R$2292,13,0)</f>
        <v>2.6002999999999998</v>
      </c>
      <c r="M30" s="66">
        <f t="shared" si="4"/>
        <v>17</v>
      </c>
      <c r="N30" s="65">
        <f>VLOOKUP($A30,'Return Data'!$B$7:$R$2292,17,0)</f>
        <v>7.7435999999999998</v>
      </c>
      <c r="O30" s="66">
        <f t="shared" si="5"/>
        <v>8</v>
      </c>
      <c r="P30" s="65">
        <f>VLOOKUP($A30,'Return Data'!$B$7:$R$2292,14,0)</f>
        <v>10.551500000000001</v>
      </c>
      <c r="Q30" s="66">
        <f t="shared" si="6"/>
        <v>2</v>
      </c>
      <c r="R30" s="65">
        <f>VLOOKUP($A30,'Return Data'!$B$7:$R$2292,16,0)</f>
        <v>6.8098999999999998</v>
      </c>
      <c r="S30" s="67">
        <f t="shared" si="7"/>
        <v>23</v>
      </c>
    </row>
    <row r="31" spans="1:19" x14ac:dyDescent="0.3">
      <c r="A31" s="82" t="s">
        <v>870</v>
      </c>
      <c r="B31" s="64">
        <f>VLOOKUP($A31,'Return Data'!$B$7:$R$2292,3,0)</f>
        <v>44531</v>
      </c>
      <c r="C31" s="65">
        <f>VLOOKUP($A31,'Return Data'!$B$7:$R$2292,4,0)</f>
        <v>51.2913</v>
      </c>
      <c r="D31" s="65">
        <f>VLOOKUP($A31,'Return Data'!$B$7:$R$2292,9,0)</f>
        <v>11.510400000000001</v>
      </c>
      <c r="E31" s="66">
        <f t="shared" si="0"/>
        <v>3</v>
      </c>
      <c r="F31" s="65">
        <f>VLOOKUP($A31,'Return Data'!$B$7:$R$2292,10,0)</f>
        <v>4.9325999999999999</v>
      </c>
      <c r="G31" s="66">
        <f t="shared" si="1"/>
        <v>2</v>
      </c>
      <c r="H31" s="65">
        <f>VLOOKUP($A31,'Return Data'!$B$7:$R$2292,11,0)</f>
        <v>5.7281000000000004</v>
      </c>
      <c r="I31" s="66">
        <f t="shared" si="2"/>
        <v>2</v>
      </c>
      <c r="J31" s="65">
        <f>VLOOKUP($A31,'Return Data'!$B$7:$R$2292,12,0)</f>
        <v>7.0911</v>
      </c>
      <c r="K31" s="66">
        <f t="shared" si="3"/>
        <v>5</v>
      </c>
      <c r="L31" s="65">
        <f>VLOOKUP($A31,'Return Data'!$B$7:$R$2292,13,0)</f>
        <v>3.3401000000000001</v>
      </c>
      <c r="M31" s="66">
        <f t="shared" si="4"/>
        <v>7</v>
      </c>
      <c r="N31" s="65">
        <f>VLOOKUP($A31,'Return Data'!$B$7:$R$2292,17,0)</f>
        <v>7.1805000000000003</v>
      </c>
      <c r="O31" s="66">
        <f t="shared" si="5"/>
        <v>11</v>
      </c>
      <c r="P31" s="65">
        <f>VLOOKUP($A31,'Return Data'!$B$7:$R$2292,14,0)</f>
        <v>9.4093999999999998</v>
      </c>
      <c r="Q31" s="66">
        <f t="shared" si="6"/>
        <v>10</v>
      </c>
      <c r="R31" s="65">
        <f>VLOOKUP($A31,'Return Data'!$B$7:$R$2292,16,0)</f>
        <v>8.1173999999999999</v>
      </c>
      <c r="S31" s="67">
        <f t="shared" si="7"/>
        <v>16</v>
      </c>
    </row>
    <row r="32" spans="1:19" x14ac:dyDescent="0.3">
      <c r="A32" s="82" t="s">
        <v>716</v>
      </c>
      <c r="B32" s="64">
        <f>VLOOKUP($A32,'Return Data'!$B$7:$R$2292,3,0)</f>
        <v>44531</v>
      </c>
      <c r="C32" s="65">
        <f>VLOOKUP($A32,'Return Data'!$B$7:$R$2292,4,0)</f>
        <v>22.480899999999998</v>
      </c>
      <c r="D32" s="65">
        <f>VLOOKUP($A32,'Return Data'!$B$7:$R$2292,9,0)</f>
        <v>10.458500000000001</v>
      </c>
      <c r="E32" s="66">
        <f t="shared" si="0"/>
        <v>6</v>
      </c>
      <c r="F32" s="65">
        <f>VLOOKUP($A32,'Return Data'!$B$7:$R$2292,10,0)</f>
        <v>3.3117999999999999</v>
      </c>
      <c r="G32" s="66">
        <f t="shared" si="1"/>
        <v>14</v>
      </c>
      <c r="H32" s="65">
        <f>VLOOKUP($A32,'Return Data'!$B$7:$R$2292,11,0)</f>
        <v>3.0390999999999999</v>
      </c>
      <c r="I32" s="66">
        <f t="shared" si="2"/>
        <v>22</v>
      </c>
      <c r="J32" s="65">
        <f>VLOOKUP($A32,'Return Data'!$B$7:$R$2292,12,0)</f>
        <v>5.2531999999999996</v>
      </c>
      <c r="K32" s="66">
        <f t="shared" si="3"/>
        <v>16</v>
      </c>
      <c r="L32" s="65">
        <f>VLOOKUP($A32,'Return Data'!$B$7:$R$2292,13,0)</f>
        <v>2.3226</v>
      </c>
      <c r="M32" s="66">
        <f t="shared" si="4"/>
        <v>20</v>
      </c>
      <c r="N32" s="65">
        <f>VLOOKUP($A32,'Return Data'!$B$7:$R$2292,17,0)</f>
        <v>6.2009999999999996</v>
      </c>
      <c r="O32" s="66">
        <f t="shared" si="5"/>
        <v>18</v>
      </c>
      <c r="P32" s="65">
        <f>VLOOKUP($A32,'Return Data'!$B$7:$R$2292,14,0)</f>
        <v>8.3469999999999995</v>
      </c>
      <c r="Q32" s="66">
        <f t="shared" si="6"/>
        <v>17</v>
      </c>
      <c r="R32" s="65">
        <f>VLOOKUP($A32,'Return Data'!$B$7:$R$2292,16,0)</f>
        <v>7.7263999999999999</v>
      </c>
      <c r="S32" s="67">
        <f t="shared" si="7"/>
        <v>17</v>
      </c>
    </row>
    <row r="33" spans="1:19" x14ac:dyDescent="0.3">
      <c r="A33" s="82" t="s">
        <v>717</v>
      </c>
      <c r="B33" s="64">
        <f>VLOOKUP($A33,'Return Data'!$B$7:$R$2292,3,0)</f>
        <v>44531</v>
      </c>
      <c r="C33" s="65">
        <f>VLOOKUP($A33,'Return Data'!$B$7:$R$2292,4,0)</f>
        <v>22.837</v>
      </c>
      <c r="D33" s="65">
        <f>VLOOKUP($A33,'Return Data'!$B$7:$R$2292,9,0)</f>
        <v>9.9907000000000004</v>
      </c>
      <c r="E33" s="66">
        <f t="shared" si="0"/>
        <v>8</v>
      </c>
      <c r="F33" s="65">
        <f>VLOOKUP($A33,'Return Data'!$B$7:$R$2292,10,0)</f>
        <v>3.0794999999999999</v>
      </c>
      <c r="G33" s="66">
        <f t="shared" si="1"/>
        <v>19</v>
      </c>
      <c r="H33" s="65">
        <f>VLOOKUP($A33,'Return Data'!$B$7:$R$2292,11,0)</f>
        <v>2.7313000000000001</v>
      </c>
      <c r="I33" s="66">
        <f t="shared" si="2"/>
        <v>23</v>
      </c>
      <c r="J33" s="65">
        <f>VLOOKUP($A33,'Return Data'!$B$7:$R$2292,12,0)</f>
        <v>5.1536999999999997</v>
      </c>
      <c r="K33" s="66">
        <f t="shared" si="3"/>
        <v>18</v>
      </c>
      <c r="L33" s="65">
        <f>VLOOKUP($A33,'Return Data'!$B$7:$R$2292,13,0)</f>
        <v>2.4072</v>
      </c>
      <c r="M33" s="66">
        <f t="shared" si="4"/>
        <v>19</v>
      </c>
      <c r="N33" s="65">
        <f>VLOOKUP($A33,'Return Data'!$B$7:$R$2292,17,0)</f>
        <v>6.2573999999999996</v>
      </c>
      <c r="O33" s="66">
        <f t="shared" si="5"/>
        <v>16</v>
      </c>
      <c r="P33" s="65">
        <f>VLOOKUP($A33,'Return Data'!$B$7:$R$2292,14,0)</f>
        <v>8.6130999999999993</v>
      </c>
      <c r="Q33" s="66">
        <f t="shared" si="6"/>
        <v>14</v>
      </c>
      <c r="R33" s="65">
        <f>VLOOKUP($A33,'Return Data'!$B$7:$R$2292,16,0)</f>
        <v>7.5434999999999999</v>
      </c>
      <c r="S33" s="67">
        <f t="shared" si="7"/>
        <v>19</v>
      </c>
    </row>
    <row r="34" spans="1:19" x14ac:dyDescent="0.3">
      <c r="A34" s="82" t="s">
        <v>718</v>
      </c>
      <c r="B34" s="64">
        <f>VLOOKUP($A34,'Return Data'!$B$7:$R$2292,3,0)</f>
        <v>44531</v>
      </c>
      <c r="C34" s="65">
        <f>VLOOKUP($A34,'Return Data'!$B$7:$R$2292,4,0)</f>
        <v>205.67959999999999</v>
      </c>
      <c r="D34" s="65">
        <f>VLOOKUP($A34,'Return Data'!$B$7:$R$2292,9,0)</f>
        <v>9.0180000000000007</v>
      </c>
      <c r="E34" s="66">
        <f t="shared" si="0"/>
        <v>10</v>
      </c>
      <c r="F34" s="65">
        <f>VLOOKUP($A34,'Return Data'!$B$7:$R$2292,10,0)</f>
        <v>1.7889999999999999</v>
      </c>
      <c r="G34" s="66">
        <f t="shared" si="1"/>
        <v>25</v>
      </c>
      <c r="H34" s="65">
        <f>VLOOKUP($A34,'Return Data'!$B$7:$R$2292,11,0)</f>
        <v>0.17</v>
      </c>
      <c r="I34" s="66">
        <f t="shared" si="2"/>
        <v>26</v>
      </c>
      <c r="J34" s="65">
        <f>VLOOKUP($A34,'Return Data'!$B$7:$R$2292,12,0)</f>
        <v>3.8018000000000001</v>
      </c>
      <c r="K34" s="66">
        <f t="shared" si="3"/>
        <v>25</v>
      </c>
      <c r="L34" s="65">
        <f>VLOOKUP($A34,'Return Data'!$B$7:$R$2292,13,0)</f>
        <v>1.8512</v>
      </c>
      <c r="M34" s="66">
        <f t="shared" si="4"/>
        <v>23</v>
      </c>
      <c r="N34" s="65">
        <f>VLOOKUP($A34,'Return Data'!$B$7:$R$2292,17,0)</f>
        <v>4.8391999999999999</v>
      </c>
      <c r="O34" s="66">
        <f t="shared" si="5"/>
        <v>26</v>
      </c>
      <c r="P34" s="65">
        <f>VLOOKUP($A34,'Return Data'!$B$7:$R$2292,14,0)</f>
        <v>7.2358000000000002</v>
      </c>
      <c r="Q34" s="66">
        <f t="shared" si="6"/>
        <v>23</v>
      </c>
      <c r="R34" s="65">
        <f>VLOOKUP($A34,'Return Data'!$B$7:$R$2292,16,0)</f>
        <v>6.5152000000000001</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8.1713148148148154</v>
      </c>
      <c r="E36" s="88"/>
      <c r="F36" s="89">
        <f>AVERAGE(F8:F34)</f>
        <v>3.4769296296296295</v>
      </c>
      <c r="G36" s="88"/>
      <c r="H36" s="89">
        <f>AVERAGE(H8:H34)</f>
        <v>4.0873037037037045</v>
      </c>
      <c r="I36" s="88"/>
      <c r="J36" s="89">
        <f>AVERAGE(J8:J34)</f>
        <v>5.5805074074074072</v>
      </c>
      <c r="K36" s="88"/>
      <c r="L36" s="89">
        <f>AVERAGE(L8:L34)</f>
        <v>2.8714407407407414</v>
      </c>
      <c r="M36" s="88"/>
      <c r="N36" s="89">
        <f>AVERAGE(N8:N34)</f>
        <v>6.7211148148148139</v>
      </c>
      <c r="O36" s="88"/>
      <c r="P36" s="89">
        <f>AVERAGE(P8:P34)</f>
        <v>8.6698962962962991</v>
      </c>
      <c r="Q36" s="88"/>
      <c r="R36" s="89">
        <f>AVERAGE(R8:R34)</f>
        <v>8.088262962962963</v>
      </c>
      <c r="S36" s="90"/>
    </row>
    <row r="37" spans="1:19" x14ac:dyDescent="0.3">
      <c r="A37" s="87" t="s">
        <v>28</v>
      </c>
      <c r="B37" s="88"/>
      <c r="C37" s="88"/>
      <c r="D37" s="89">
        <f>MIN(D8:D34)</f>
        <v>3.8207</v>
      </c>
      <c r="E37" s="88"/>
      <c r="F37" s="89">
        <f>MIN(F8:F34)</f>
        <v>0.95589999999999997</v>
      </c>
      <c r="G37" s="88"/>
      <c r="H37" s="89">
        <f>MIN(H8:H34)</f>
        <v>-0.43419999999999997</v>
      </c>
      <c r="I37" s="88"/>
      <c r="J37" s="89">
        <f>MIN(J8:J34)</f>
        <v>3.2477999999999998</v>
      </c>
      <c r="K37" s="88"/>
      <c r="L37" s="89">
        <f>MIN(L8:L34)</f>
        <v>1.2110000000000001</v>
      </c>
      <c r="M37" s="88"/>
      <c r="N37" s="89">
        <f>MIN(N8:N34)</f>
        <v>4.3414000000000001</v>
      </c>
      <c r="O37" s="88"/>
      <c r="P37" s="89">
        <f>MIN(P8:P34)</f>
        <v>6.5274000000000001</v>
      </c>
      <c r="Q37" s="88"/>
      <c r="R37" s="89">
        <f>MIN(R8:R34)</f>
        <v>6.1578999999999997</v>
      </c>
      <c r="S37" s="90"/>
    </row>
    <row r="38" spans="1:19" ht="15" thickBot="1" x14ac:dyDescent="0.35">
      <c r="A38" s="91" t="s">
        <v>29</v>
      </c>
      <c r="B38" s="92"/>
      <c r="C38" s="92"/>
      <c r="D38" s="93">
        <f>MAX(D8:D34)</f>
        <v>16.054500000000001</v>
      </c>
      <c r="E38" s="92"/>
      <c r="F38" s="93">
        <f>MAX(F8:F34)</f>
        <v>8.8597999999999999</v>
      </c>
      <c r="G38" s="92"/>
      <c r="H38" s="93">
        <f>MAX(H8:H34)</f>
        <v>7.9561000000000002</v>
      </c>
      <c r="I38" s="92"/>
      <c r="J38" s="93">
        <f>MAX(J8:J34)</f>
        <v>7.6611000000000002</v>
      </c>
      <c r="K38" s="92"/>
      <c r="L38" s="93">
        <f>MAX(L8:L34)</f>
        <v>5.3773</v>
      </c>
      <c r="M38" s="92"/>
      <c r="N38" s="93">
        <f>MAX(N8:N34)</f>
        <v>9.1384000000000007</v>
      </c>
      <c r="O38" s="92"/>
      <c r="P38" s="93">
        <f>MAX(P8:P34)</f>
        <v>10.6938</v>
      </c>
      <c r="Q38" s="92"/>
      <c r="R38" s="93">
        <f>MAX(R8:R34)</f>
        <v>9.9175000000000004</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Data'!$B$7:$R$2292,3,0)</f>
        <v>44531</v>
      </c>
      <c r="C8" s="65">
        <f>VLOOKUP($A8,'Return Data'!$B$7:$R$2292,4,0)</f>
        <v>300.58069999999998</v>
      </c>
      <c r="D8" s="65">
        <f>VLOOKUP($A8,'Return Data'!$B$7:$R$2292,9,0)</f>
        <v>5.3212000000000002</v>
      </c>
      <c r="E8" s="66">
        <f t="shared" ref="E8:E25" si="0">RANK(D8,D$8:D$25,0)</f>
        <v>11</v>
      </c>
      <c r="F8" s="65">
        <f>VLOOKUP($A8,'Return Data'!$B$7:$R$2292,10,0)</f>
        <v>3.1223999999999998</v>
      </c>
      <c r="G8" s="66">
        <f t="shared" ref="G8:G25" si="1">RANK(F8,F$8:F$25,0)</f>
        <v>10</v>
      </c>
      <c r="H8" s="65">
        <f>VLOOKUP($A8,'Return Data'!$B$7:$R$2292,11,0)</f>
        <v>4.6646000000000001</v>
      </c>
      <c r="I8" s="66">
        <f t="shared" ref="I8:I25" si="2">RANK(H8,H$8:H$25,0)</f>
        <v>8</v>
      </c>
      <c r="J8" s="65">
        <f>VLOOKUP($A8,'Return Data'!$B$7:$R$2292,12,0)</f>
        <v>6.0644</v>
      </c>
      <c r="K8" s="66">
        <f t="shared" ref="K8:K25" si="3">RANK(J8,J$8:J$25,0)</f>
        <v>7</v>
      </c>
      <c r="L8" s="65">
        <f>VLOOKUP($A8,'Return Data'!$B$7:$R$2292,13,0)</f>
        <v>4.1055000000000001</v>
      </c>
      <c r="M8" s="66">
        <f t="shared" ref="M8:M25" si="4">RANK(L8,L$8:L$25,0)</f>
        <v>10</v>
      </c>
      <c r="N8" s="65">
        <f>VLOOKUP($A8,'Return Data'!$B$7:$R$2292,17,0)</f>
        <v>7.4747000000000003</v>
      </c>
      <c r="O8" s="66">
        <f t="shared" ref="O8:O23" si="5">RANK(N8,N$8:N$25,0)</f>
        <v>6</v>
      </c>
      <c r="P8" s="65">
        <f>VLOOKUP($A8,'Return Data'!$B$7:$R$2292,14,0)</f>
        <v>8.7291000000000007</v>
      </c>
      <c r="Q8" s="66">
        <f t="shared" ref="Q8:Q23" si="6">RANK(P8,P$8:P$25,0)</f>
        <v>7</v>
      </c>
      <c r="R8" s="65">
        <f>VLOOKUP($A8,'Return Data'!$B$7:$R$2292,16,0)</f>
        <v>9.1668000000000003</v>
      </c>
      <c r="S8" s="67">
        <f t="shared" ref="S8:S25" si="7">RANK(R8,R$8:R$25,0)</f>
        <v>1</v>
      </c>
    </row>
    <row r="9" spans="1:19" x14ac:dyDescent="0.3">
      <c r="A9" s="82" t="s">
        <v>567</v>
      </c>
      <c r="B9" s="64">
        <f>VLOOKUP($A9,'Return Data'!$B$7:$R$2292,3,0)</f>
        <v>44531</v>
      </c>
      <c r="C9" s="65">
        <f>VLOOKUP($A9,'Return Data'!$B$7:$R$2292,4,0)</f>
        <v>2159.3890000000001</v>
      </c>
      <c r="D9" s="65">
        <f>VLOOKUP($A9,'Return Data'!$B$7:$R$2292,9,0)</f>
        <v>4.2370000000000001</v>
      </c>
      <c r="E9" s="66">
        <f t="shared" si="0"/>
        <v>14</v>
      </c>
      <c r="F9" s="65">
        <f>VLOOKUP($A9,'Return Data'!$B$7:$R$2292,10,0)</f>
        <v>2.4599000000000002</v>
      </c>
      <c r="G9" s="66">
        <f t="shared" si="1"/>
        <v>13</v>
      </c>
      <c r="H9" s="65">
        <f>VLOOKUP($A9,'Return Data'!$B$7:$R$2292,11,0)</f>
        <v>3.8982000000000001</v>
      </c>
      <c r="I9" s="66">
        <f t="shared" si="2"/>
        <v>15</v>
      </c>
      <c r="J9" s="65">
        <f>VLOOKUP($A9,'Return Data'!$B$7:$R$2292,12,0)</f>
        <v>4.7069999999999999</v>
      </c>
      <c r="K9" s="66">
        <f t="shared" si="3"/>
        <v>15</v>
      </c>
      <c r="L9" s="65">
        <f>VLOOKUP($A9,'Return Data'!$B$7:$R$2292,13,0)</f>
        <v>3.6781000000000001</v>
      </c>
      <c r="M9" s="66">
        <f t="shared" si="4"/>
        <v>12</v>
      </c>
      <c r="N9" s="65">
        <f>VLOOKUP($A9,'Return Data'!$B$7:$R$2292,17,0)</f>
        <v>6.6306000000000003</v>
      </c>
      <c r="O9" s="66">
        <f t="shared" si="5"/>
        <v>14</v>
      </c>
      <c r="P9" s="65">
        <f>VLOOKUP($A9,'Return Data'!$B$7:$R$2292,14,0)</f>
        <v>8.3759999999999994</v>
      </c>
      <c r="Q9" s="66">
        <f t="shared" si="6"/>
        <v>11</v>
      </c>
      <c r="R9" s="65">
        <f>VLOOKUP($A9,'Return Data'!$B$7:$R$2292,16,0)</f>
        <v>8.3858999999999995</v>
      </c>
      <c r="S9" s="67">
        <f t="shared" si="7"/>
        <v>11</v>
      </c>
    </row>
    <row r="10" spans="1:19" x14ac:dyDescent="0.3">
      <c r="A10" s="82" t="s">
        <v>569</v>
      </c>
      <c r="B10" s="64">
        <f>VLOOKUP($A10,'Return Data'!$B$7:$R$2292,3,0)</f>
        <v>44531</v>
      </c>
      <c r="C10" s="65">
        <f>VLOOKUP($A10,'Return Data'!$B$7:$R$2292,4,0)</f>
        <v>19.7714</v>
      </c>
      <c r="D10" s="65">
        <f>VLOOKUP($A10,'Return Data'!$B$7:$R$2292,9,0)</f>
        <v>5.3463000000000003</v>
      </c>
      <c r="E10" s="66">
        <f t="shared" si="0"/>
        <v>10</v>
      </c>
      <c r="F10" s="65">
        <f>VLOOKUP($A10,'Return Data'!$B$7:$R$2292,10,0)</f>
        <v>2.3466</v>
      </c>
      <c r="G10" s="66">
        <f t="shared" si="1"/>
        <v>15</v>
      </c>
      <c r="H10" s="65">
        <f>VLOOKUP($A10,'Return Data'!$B$7:$R$2292,11,0)</f>
        <v>4.0396999999999998</v>
      </c>
      <c r="I10" s="66">
        <f t="shared" si="2"/>
        <v>13</v>
      </c>
      <c r="J10" s="65">
        <f>VLOOKUP($A10,'Return Data'!$B$7:$R$2292,12,0)</f>
        <v>5.2080000000000002</v>
      </c>
      <c r="K10" s="66">
        <f t="shared" si="3"/>
        <v>13</v>
      </c>
      <c r="L10" s="65">
        <f>VLOOKUP($A10,'Return Data'!$B$7:$R$2292,13,0)</f>
        <v>3.5830000000000002</v>
      </c>
      <c r="M10" s="66">
        <f t="shared" si="4"/>
        <v>14</v>
      </c>
      <c r="N10" s="65">
        <f>VLOOKUP($A10,'Return Data'!$B$7:$R$2292,17,0)</f>
        <v>7.0549999999999997</v>
      </c>
      <c r="O10" s="66">
        <f t="shared" si="5"/>
        <v>9</v>
      </c>
      <c r="P10" s="65">
        <f>VLOOKUP($A10,'Return Data'!$B$7:$R$2292,14,0)</f>
        <v>8.5260999999999996</v>
      </c>
      <c r="Q10" s="66">
        <f t="shared" si="6"/>
        <v>10</v>
      </c>
      <c r="R10" s="65">
        <f>VLOOKUP($A10,'Return Data'!$B$7:$R$2292,16,0)</f>
        <v>8.6470000000000002</v>
      </c>
      <c r="S10" s="67">
        <f t="shared" si="7"/>
        <v>6</v>
      </c>
    </row>
    <row r="11" spans="1:19" x14ac:dyDescent="0.3">
      <c r="A11" s="82" t="s">
        <v>571</v>
      </c>
      <c r="B11" s="64">
        <f>VLOOKUP($A11,'Return Data'!$B$7:$R$2292,3,0)</f>
        <v>44531</v>
      </c>
      <c r="C11" s="65">
        <f>VLOOKUP($A11,'Return Data'!$B$7:$R$2292,4,0)</f>
        <v>20.405200000000001</v>
      </c>
      <c r="D11" s="65">
        <f>VLOOKUP($A11,'Return Data'!$B$7:$R$2292,9,0)</f>
        <v>9.9305000000000003</v>
      </c>
      <c r="E11" s="66">
        <f t="shared" si="0"/>
        <v>2</v>
      </c>
      <c r="F11" s="65">
        <f>VLOOKUP($A11,'Return Data'!$B$7:$R$2292,10,0)</f>
        <v>7.0365000000000002</v>
      </c>
      <c r="G11" s="66">
        <f t="shared" si="1"/>
        <v>1</v>
      </c>
      <c r="H11" s="65">
        <f>VLOOKUP($A11,'Return Data'!$B$7:$R$2292,11,0)</f>
        <v>6.4062999999999999</v>
      </c>
      <c r="I11" s="66">
        <f t="shared" si="2"/>
        <v>1</v>
      </c>
      <c r="J11" s="65">
        <f>VLOOKUP($A11,'Return Data'!$B$7:$R$2292,12,0)</f>
        <v>9.4674999999999994</v>
      </c>
      <c r="K11" s="66">
        <f t="shared" si="3"/>
        <v>1</v>
      </c>
      <c r="L11" s="65">
        <f>VLOOKUP($A11,'Return Data'!$B$7:$R$2292,13,0)</f>
        <v>5.2302999999999997</v>
      </c>
      <c r="M11" s="66">
        <f t="shared" si="4"/>
        <v>1</v>
      </c>
      <c r="N11" s="65">
        <f>VLOOKUP($A11,'Return Data'!$B$7:$R$2292,17,0)</f>
        <v>8.9661000000000008</v>
      </c>
      <c r="O11" s="66">
        <f t="shared" si="5"/>
        <v>1</v>
      </c>
      <c r="P11" s="65">
        <f>VLOOKUP($A11,'Return Data'!$B$7:$R$2292,14,0)</f>
        <v>10.7117</v>
      </c>
      <c r="Q11" s="66">
        <f t="shared" si="6"/>
        <v>1</v>
      </c>
      <c r="R11" s="65">
        <f>VLOOKUP($A11,'Return Data'!$B$7:$R$2292,16,0)</f>
        <v>9.0617999999999999</v>
      </c>
      <c r="S11" s="67">
        <f t="shared" si="7"/>
        <v>2</v>
      </c>
    </row>
    <row r="12" spans="1:19" x14ac:dyDescent="0.3">
      <c r="A12" s="82" t="s">
        <v>574</v>
      </c>
      <c r="B12" s="64">
        <f>VLOOKUP($A12,'Return Data'!$B$7:$R$2292,3,0)</f>
        <v>44531</v>
      </c>
      <c r="C12" s="65">
        <f>VLOOKUP($A12,'Return Data'!$B$7:$R$2292,4,0)</f>
        <v>18.645199999999999</v>
      </c>
      <c r="D12" s="65">
        <f>VLOOKUP($A12,'Return Data'!$B$7:$R$2292,9,0)</f>
        <v>6.4748000000000001</v>
      </c>
      <c r="E12" s="66">
        <f t="shared" si="0"/>
        <v>4</v>
      </c>
      <c r="F12" s="65">
        <f>VLOOKUP($A12,'Return Data'!$B$7:$R$2292,10,0)</f>
        <v>3.1415000000000002</v>
      </c>
      <c r="G12" s="66">
        <f t="shared" si="1"/>
        <v>9</v>
      </c>
      <c r="H12" s="65">
        <f>VLOOKUP($A12,'Return Data'!$B$7:$R$2292,11,0)</f>
        <v>4.2409999999999997</v>
      </c>
      <c r="I12" s="66">
        <f t="shared" si="2"/>
        <v>10</v>
      </c>
      <c r="J12" s="65">
        <f>VLOOKUP($A12,'Return Data'!$B$7:$R$2292,12,0)</f>
        <v>5.8368000000000002</v>
      </c>
      <c r="K12" s="66">
        <f t="shared" si="3"/>
        <v>9</v>
      </c>
      <c r="L12" s="65">
        <f>VLOOKUP($A12,'Return Data'!$B$7:$R$2292,13,0)</f>
        <v>4.1665999999999999</v>
      </c>
      <c r="M12" s="66">
        <f t="shared" si="4"/>
        <v>8</v>
      </c>
      <c r="N12" s="65">
        <f>VLOOKUP($A12,'Return Data'!$B$7:$R$2292,17,0)</f>
        <v>6.6391</v>
      </c>
      <c r="O12" s="66">
        <f t="shared" si="5"/>
        <v>13</v>
      </c>
      <c r="P12" s="65">
        <f>VLOOKUP($A12,'Return Data'!$B$7:$R$2292,14,0)</f>
        <v>8.7004999999999999</v>
      </c>
      <c r="Q12" s="66">
        <f t="shared" si="6"/>
        <v>8</v>
      </c>
      <c r="R12" s="65">
        <f>VLOOKUP($A12,'Return Data'!$B$7:$R$2292,16,0)</f>
        <v>8.5332000000000008</v>
      </c>
      <c r="S12" s="67">
        <f t="shared" si="7"/>
        <v>9</v>
      </c>
    </row>
    <row r="13" spans="1:19" x14ac:dyDescent="0.3">
      <c r="A13" s="82" t="s">
        <v>575</v>
      </c>
      <c r="B13" s="64">
        <f>VLOOKUP($A13,'Return Data'!$B$7:$R$2292,3,0)</f>
        <v>44531</v>
      </c>
      <c r="C13" s="65">
        <f>VLOOKUP($A13,'Return Data'!$B$7:$R$2292,4,0)</f>
        <v>18.954699999999999</v>
      </c>
      <c r="D13" s="65">
        <f>VLOOKUP($A13,'Return Data'!$B$7:$R$2292,9,0)</f>
        <v>5.8045</v>
      </c>
      <c r="E13" s="66">
        <f t="shared" si="0"/>
        <v>6</v>
      </c>
      <c r="F13" s="65">
        <f>VLOOKUP($A13,'Return Data'!$B$7:$R$2292,10,0)</f>
        <v>3.9878999999999998</v>
      </c>
      <c r="G13" s="66">
        <f t="shared" si="1"/>
        <v>5</v>
      </c>
      <c r="H13" s="65">
        <f>VLOOKUP($A13,'Return Data'!$B$7:$R$2292,11,0)</f>
        <v>4.8691000000000004</v>
      </c>
      <c r="I13" s="66">
        <f t="shared" si="2"/>
        <v>6</v>
      </c>
      <c r="J13" s="65">
        <f>VLOOKUP($A13,'Return Data'!$B$7:$R$2292,12,0)</f>
        <v>5.984</v>
      </c>
      <c r="K13" s="66">
        <f t="shared" si="3"/>
        <v>8</v>
      </c>
      <c r="L13" s="65">
        <f>VLOOKUP($A13,'Return Data'!$B$7:$R$2292,13,0)</f>
        <v>4.4981</v>
      </c>
      <c r="M13" s="66">
        <f t="shared" si="4"/>
        <v>5</v>
      </c>
      <c r="N13" s="65">
        <f>VLOOKUP($A13,'Return Data'!$B$7:$R$2292,17,0)</f>
        <v>7.5312999999999999</v>
      </c>
      <c r="O13" s="66">
        <f t="shared" si="5"/>
        <v>3</v>
      </c>
      <c r="P13" s="65">
        <f>VLOOKUP($A13,'Return Data'!$B$7:$R$2292,14,0)</f>
        <v>8.8968000000000007</v>
      </c>
      <c r="Q13" s="66">
        <f t="shared" si="6"/>
        <v>5</v>
      </c>
      <c r="R13" s="65">
        <f>VLOOKUP($A13,'Return Data'!$B$7:$R$2292,16,0)</f>
        <v>8.6706000000000003</v>
      </c>
      <c r="S13" s="67">
        <f t="shared" si="7"/>
        <v>5</v>
      </c>
    </row>
    <row r="14" spans="1:19" x14ac:dyDescent="0.3">
      <c r="A14" s="82" t="s">
        <v>578</v>
      </c>
      <c r="B14" s="64">
        <f>VLOOKUP($A14,'Return Data'!$B$7:$R$2292,3,0)</f>
        <v>44531</v>
      </c>
      <c r="C14" s="65">
        <f>VLOOKUP($A14,'Return Data'!$B$7:$R$2292,4,0)</f>
        <v>26.732299999999999</v>
      </c>
      <c r="D14" s="65">
        <f>VLOOKUP($A14,'Return Data'!$B$7:$R$2292,9,0)</f>
        <v>7.1784999999999997</v>
      </c>
      <c r="E14" s="66">
        <f t="shared" si="0"/>
        <v>3</v>
      </c>
      <c r="F14" s="65">
        <f>VLOOKUP($A14,'Return Data'!$B$7:$R$2292,10,0)</f>
        <v>5.7328999999999999</v>
      </c>
      <c r="G14" s="66">
        <f t="shared" si="1"/>
        <v>3</v>
      </c>
      <c r="H14" s="65">
        <f>VLOOKUP($A14,'Return Data'!$B$7:$R$2292,11,0)</f>
        <v>6.1729000000000003</v>
      </c>
      <c r="I14" s="66">
        <f t="shared" si="2"/>
        <v>2</v>
      </c>
      <c r="J14" s="65">
        <f>VLOOKUP($A14,'Return Data'!$B$7:$R$2292,12,0)</f>
        <v>6.2953000000000001</v>
      </c>
      <c r="K14" s="66">
        <f t="shared" si="3"/>
        <v>4</v>
      </c>
      <c r="L14" s="65">
        <f>VLOOKUP($A14,'Return Data'!$B$7:$R$2292,13,0)</f>
        <v>5.2203999999999997</v>
      </c>
      <c r="M14" s="66">
        <f t="shared" si="4"/>
        <v>2</v>
      </c>
      <c r="N14" s="65">
        <f>VLOOKUP($A14,'Return Data'!$B$7:$R$2292,17,0)</f>
        <v>7.5038999999999998</v>
      </c>
      <c r="O14" s="66">
        <f t="shared" si="5"/>
        <v>4</v>
      </c>
      <c r="P14" s="65">
        <f>VLOOKUP($A14,'Return Data'!$B$7:$R$2292,14,0)</f>
        <v>8.593</v>
      </c>
      <c r="Q14" s="66">
        <f t="shared" si="6"/>
        <v>9</v>
      </c>
      <c r="R14" s="65">
        <f>VLOOKUP($A14,'Return Data'!$B$7:$R$2292,16,0)</f>
        <v>8.7307000000000006</v>
      </c>
      <c r="S14" s="67">
        <f t="shared" si="7"/>
        <v>4</v>
      </c>
    </row>
    <row r="15" spans="1:19" x14ac:dyDescent="0.3">
      <c r="A15" s="82" t="s">
        <v>579</v>
      </c>
      <c r="B15" s="64">
        <f>VLOOKUP($A15,'Return Data'!$B$7:$R$2292,3,0)</f>
        <v>44531</v>
      </c>
      <c r="C15" s="65">
        <f>VLOOKUP($A15,'Return Data'!$B$7:$R$2292,4,0)</f>
        <v>20.148700000000002</v>
      </c>
      <c r="D15" s="65">
        <f>VLOOKUP($A15,'Return Data'!$B$7:$R$2292,9,0)</f>
        <v>4.8925999999999998</v>
      </c>
      <c r="E15" s="66">
        <f t="shared" si="0"/>
        <v>13</v>
      </c>
      <c r="F15" s="65">
        <f>VLOOKUP($A15,'Return Data'!$B$7:$R$2292,10,0)</f>
        <v>2.1535000000000002</v>
      </c>
      <c r="G15" s="66">
        <f t="shared" si="1"/>
        <v>17</v>
      </c>
      <c r="H15" s="65">
        <f>VLOOKUP($A15,'Return Data'!$B$7:$R$2292,11,0)</f>
        <v>4.08</v>
      </c>
      <c r="I15" s="66">
        <f t="shared" si="2"/>
        <v>11</v>
      </c>
      <c r="J15" s="65">
        <f>VLOOKUP($A15,'Return Data'!$B$7:$R$2292,12,0)</f>
        <v>5.2260999999999997</v>
      </c>
      <c r="K15" s="66">
        <f t="shared" si="3"/>
        <v>12</v>
      </c>
      <c r="L15" s="65">
        <f>VLOOKUP($A15,'Return Data'!$B$7:$R$2292,13,0)</f>
        <v>3.7582</v>
      </c>
      <c r="M15" s="66">
        <f t="shared" si="4"/>
        <v>11</v>
      </c>
      <c r="N15" s="65">
        <f>VLOOKUP($A15,'Return Data'!$B$7:$R$2292,17,0)</f>
        <v>7.3182</v>
      </c>
      <c r="O15" s="66">
        <f t="shared" si="5"/>
        <v>7</v>
      </c>
      <c r="P15" s="65">
        <f>VLOOKUP($A15,'Return Data'!$B$7:$R$2292,14,0)</f>
        <v>9.17</v>
      </c>
      <c r="Q15" s="66">
        <f t="shared" si="6"/>
        <v>3</v>
      </c>
      <c r="R15" s="65">
        <f>VLOOKUP($A15,'Return Data'!$B$7:$R$2292,16,0)</f>
        <v>8.343</v>
      </c>
      <c r="S15" s="67">
        <f t="shared" si="7"/>
        <v>12</v>
      </c>
    </row>
    <row r="16" spans="1:19" x14ac:dyDescent="0.3">
      <c r="A16" s="82" t="s">
        <v>584</v>
      </c>
      <c r="B16" s="64">
        <f>VLOOKUP($A16,'Return Data'!$B$7:$R$2292,3,0)</f>
        <v>44531</v>
      </c>
      <c r="C16" s="65">
        <f>VLOOKUP($A16,'Return Data'!$B$7:$R$2292,4,0)</f>
        <v>1975.1116</v>
      </c>
      <c r="D16" s="65">
        <f>VLOOKUP($A16,'Return Data'!$B$7:$R$2292,9,0)</f>
        <v>10.155900000000001</v>
      </c>
      <c r="E16" s="66">
        <f t="shared" si="0"/>
        <v>1</v>
      </c>
      <c r="F16" s="65">
        <f>VLOOKUP($A16,'Return Data'!$B$7:$R$2292,10,0)</f>
        <v>6.1013999999999999</v>
      </c>
      <c r="G16" s="66">
        <f t="shared" si="1"/>
        <v>2</v>
      </c>
      <c r="H16" s="65">
        <f>VLOOKUP($A16,'Return Data'!$B$7:$R$2292,11,0)</f>
        <v>5.1127000000000002</v>
      </c>
      <c r="I16" s="66">
        <f t="shared" si="2"/>
        <v>4</v>
      </c>
      <c r="J16" s="65">
        <f>VLOOKUP($A16,'Return Data'!$B$7:$R$2292,12,0)</f>
        <v>8.2835000000000001</v>
      </c>
      <c r="K16" s="66">
        <f t="shared" si="3"/>
        <v>2</v>
      </c>
      <c r="L16" s="65">
        <f>VLOOKUP($A16,'Return Data'!$B$7:$R$2292,13,0)</f>
        <v>4.1940999999999997</v>
      </c>
      <c r="M16" s="66">
        <f t="shared" si="4"/>
        <v>6</v>
      </c>
      <c r="N16" s="65">
        <f>VLOOKUP($A16,'Return Data'!$B$7:$R$2292,17,0)</f>
        <v>6.9276</v>
      </c>
      <c r="O16" s="66">
        <f t="shared" si="5"/>
        <v>11</v>
      </c>
      <c r="P16" s="65">
        <f>VLOOKUP($A16,'Return Data'!$B$7:$R$2292,14,0)</f>
        <v>8.1791</v>
      </c>
      <c r="Q16" s="66">
        <f t="shared" si="6"/>
        <v>14</v>
      </c>
      <c r="R16" s="65">
        <f>VLOOKUP($A16,'Return Data'!$B$7:$R$2292,16,0)</f>
        <v>7.8836000000000004</v>
      </c>
      <c r="S16" s="67">
        <f t="shared" si="7"/>
        <v>14</v>
      </c>
    </row>
    <row r="17" spans="1:19" x14ac:dyDescent="0.3">
      <c r="A17" s="82" t="s">
        <v>586</v>
      </c>
      <c r="B17" s="64">
        <f>VLOOKUP($A17,'Return Data'!$B$7:$R$2292,3,0)</f>
        <v>44531</v>
      </c>
      <c r="C17" s="65">
        <f>VLOOKUP($A17,'Return Data'!$B$7:$R$2292,4,0)</f>
        <v>53.643999999999998</v>
      </c>
      <c r="D17" s="65">
        <f>VLOOKUP($A17,'Return Data'!$B$7:$R$2292,9,0)</f>
        <v>3.4983</v>
      </c>
      <c r="E17" s="66">
        <f t="shared" si="0"/>
        <v>18</v>
      </c>
      <c r="F17" s="65">
        <f>VLOOKUP($A17,'Return Data'!$B$7:$R$2292,10,0)</f>
        <v>4.6853999999999996</v>
      </c>
      <c r="G17" s="66">
        <f t="shared" si="1"/>
        <v>4</v>
      </c>
      <c r="H17" s="65">
        <f>VLOOKUP($A17,'Return Data'!$B$7:$R$2292,11,0)</f>
        <v>5.4047999999999998</v>
      </c>
      <c r="I17" s="66">
        <f t="shared" si="2"/>
        <v>3</v>
      </c>
      <c r="J17" s="65">
        <f>VLOOKUP($A17,'Return Data'!$B$7:$R$2292,12,0)</f>
        <v>6.2217000000000002</v>
      </c>
      <c r="K17" s="66">
        <f t="shared" si="3"/>
        <v>5</v>
      </c>
      <c r="L17" s="65">
        <f>VLOOKUP($A17,'Return Data'!$B$7:$R$2292,13,0)</f>
        <v>4.5237999999999996</v>
      </c>
      <c r="M17" s="66">
        <f t="shared" si="4"/>
        <v>3</v>
      </c>
      <c r="N17" s="65">
        <f>VLOOKUP($A17,'Return Data'!$B$7:$R$2292,17,0)</f>
        <v>7.4976000000000003</v>
      </c>
      <c r="O17" s="66">
        <f t="shared" si="5"/>
        <v>5</v>
      </c>
      <c r="P17" s="65">
        <f>VLOOKUP($A17,'Return Data'!$B$7:$R$2292,14,0)</f>
        <v>9.0290999999999997</v>
      </c>
      <c r="Q17" s="66">
        <f t="shared" si="6"/>
        <v>4</v>
      </c>
      <c r="R17" s="65">
        <f>VLOOKUP($A17,'Return Data'!$B$7:$R$2292,16,0)</f>
        <v>8.7758000000000003</v>
      </c>
      <c r="S17" s="67">
        <f t="shared" si="7"/>
        <v>3</v>
      </c>
    </row>
    <row r="18" spans="1:19" x14ac:dyDescent="0.3">
      <c r="A18" s="82" t="s">
        <v>587</v>
      </c>
      <c r="B18" s="64">
        <f>VLOOKUP($A18,'Return Data'!$B$7:$R$2292,3,0)</f>
        <v>44531</v>
      </c>
      <c r="C18" s="65">
        <f>VLOOKUP($A18,'Return Data'!$B$7:$R$2292,4,0)</f>
        <v>20.7578</v>
      </c>
      <c r="D18" s="65">
        <f>VLOOKUP($A18,'Return Data'!$B$7:$R$2292,9,0)</f>
        <v>5.2804000000000002</v>
      </c>
      <c r="E18" s="66">
        <f t="shared" si="0"/>
        <v>12</v>
      </c>
      <c r="F18" s="65">
        <f>VLOOKUP($A18,'Return Data'!$B$7:$R$2292,10,0)</f>
        <v>1.8070999999999999</v>
      </c>
      <c r="G18" s="66">
        <f t="shared" si="1"/>
        <v>18</v>
      </c>
      <c r="H18" s="65">
        <f>VLOOKUP($A18,'Return Data'!$B$7:$R$2292,11,0)</f>
        <v>3.9639000000000002</v>
      </c>
      <c r="I18" s="66">
        <f t="shared" si="2"/>
        <v>14</v>
      </c>
      <c r="J18" s="65">
        <f>VLOOKUP($A18,'Return Data'!$B$7:$R$2292,12,0)</f>
        <v>5.2511999999999999</v>
      </c>
      <c r="K18" s="66">
        <f t="shared" si="3"/>
        <v>11</v>
      </c>
      <c r="L18" s="65">
        <f>VLOOKUP($A18,'Return Data'!$B$7:$R$2292,13,0)</f>
        <v>3.6179999999999999</v>
      </c>
      <c r="M18" s="66">
        <f t="shared" si="4"/>
        <v>13</v>
      </c>
      <c r="N18" s="65">
        <f>VLOOKUP($A18,'Return Data'!$B$7:$R$2292,17,0)</f>
        <v>6.9802999999999997</v>
      </c>
      <c r="O18" s="66">
        <f t="shared" si="5"/>
        <v>10</v>
      </c>
      <c r="P18" s="65">
        <f>VLOOKUP($A18,'Return Data'!$B$7:$R$2292,14,0)</f>
        <v>8.2158999999999995</v>
      </c>
      <c r="Q18" s="66">
        <f t="shared" si="6"/>
        <v>13</v>
      </c>
      <c r="R18" s="65">
        <f>VLOOKUP($A18,'Return Data'!$B$7:$R$2292,16,0)</f>
        <v>8.2289999999999992</v>
      </c>
      <c r="S18" s="67">
        <f t="shared" si="7"/>
        <v>13</v>
      </c>
    </row>
    <row r="19" spans="1:19" x14ac:dyDescent="0.3">
      <c r="A19" s="82" t="s">
        <v>590</v>
      </c>
      <c r="B19" s="64">
        <f>VLOOKUP($A19,'Return Data'!$B$7:$R$2292,3,0)</f>
        <v>44531</v>
      </c>
      <c r="C19" s="65">
        <f>VLOOKUP($A19,'Return Data'!$B$7:$R$2292,4,0)</f>
        <v>29.705500000000001</v>
      </c>
      <c r="D19" s="65">
        <f>VLOOKUP($A19,'Return Data'!$B$7:$R$2292,9,0)</f>
        <v>4.2168000000000001</v>
      </c>
      <c r="E19" s="66">
        <f t="shared" si="0"/>
        <v>15</v>
      </c>
      <c r="F19" s="65">
        <f>VLOOKUP($A19,'Return Data'!$B$7:$R$2292,10,0)</f>
        <v>2.2963</v>
      </c>
      <c r="G19" s="66">
        <f t="shared" si="1"/>
        <v>16</v>
      </c>
      <c r="H19" s="65">
        <f>VLOOKUP($A19,'Return Data'!$B$7:$R$2292,11,0)</f>
        <v>3.5836000000000001</v>
      </c>
      <c r="I19" s="66">
        <f t="shared" si="2"/>
        <v>16</v>
      </c>
      <c r="J19" s="65">
        <f>VLOOKUP($A19,'Return Data'!$B$7:$R$2292,12,0)</f>
        <v>4.4794</v>
      </c>
      <c r="K19" s="66">
        <f t="shared" si="3"/>
        <v>16</v>
      </c>
      <c r="L19" s="65">
        <f>VLOOKUP($A19,'Return Data'!$B$7:$R$2292,13,0)</f>
        <v>3.2193999999999998</v>
      </c>
      <c r="M19" s="66">
        <f t="shared" si="4"/>
        <v>17</v>
      </c>
      <c r="N19" s="65">
        <f>VLOOKUP($A19,'Return Data'!$B$7:$R$2292,17,0)</f>
        <v>6.0275999999999996</v>
      </c>
      <c r="O19" s="66">
        <f t="shared" si="5"/>
        <v>15</v>
      </c>
      <c r="P19" s="65">
        <f>VLOOKUP($A19,'Return Data'!$B$7:$R$2292,14,0)</f>
        <v>7.8693999999999997</v>
      </c>
      <c r="Q19" s="66">
        <f t="shared" si="6"/>
        <v>15</v>
      </c>
      <c r="R19" s="65">
        <f>VLOOKUP($A19,'Return Data'!$B$7:$R$2292,16,0)</f>
        <v>7.8277999999999999</v>
      </c>
      <c r="S19" s="67">
        <f t="shared" si="7"/>
        <v>15</v>
      </c>
    </row>
    <row r="20" spans="1:19" x14ac:dyDescent="0.3">
      <c r="A20" s="82" t="s">
        <v>592</v>
      </c>
      <c r="B20" s="64">
        <f>VLOOKUP($A20,'Return Data'!$B$7:$R$2292,3,0)</f>
        <v>44531</v>
      </c>
      <c r="C20" s="65">
        <f>VLOOKUP($A20,'Return Data'!$B$7:$R$2292,4,0)</f>
        <v>17.0487</v>
      </c>
      <c r="D20" s="65">
        <f>VLOOKUP($A20,'Return Data'!$B$7:$R$2292,9,0)</f>
        <v>5.5488</v>
      </c>
      <c r="E20" s="66">
        <f t="shared" si="0"/>
        <v>8</v>
      </c>
      <c r="F20" s="65">
        <f>VLOOKUP($A20,'Return Data'!$B$7:$R$2292,10,0)</f>
        <v>3.8359000000000001</v>
      </c>
      <c r="G20" s="66">
        <f t="shared" si="1"/>
        <v>6</v>
      </c>
      <c r="H20" s="65">
        <f>VLOOKUP($A20,'Return Data'!$B$7:$R$2292,11,0)</f>
        <v>5.0278999999999998</v>
      </c>
      <c r="I20" s="66">
        <f t="shared" si="2"/>
        <v>5</v>
      </c>
      <c r="J20" s="65">
        <f>VLOOKUP($A20,'Return Data'!$B$7:$R$2292,12,0)</f>
        <v>6.4954000000000001</v>
      </c>
      <c r="K20" s="66">
        <f t="shared" si="3"/>
        <v>3</v>
      </c>
      <c r="L20" s="65">
        <f>VLOOKUP($A20,'Return Data'!$B$7:$R$2292,13,0)</f>
        <v>4.5048000000000004</v>
      </c>
      <c r="M20" s="66">
        <f t="shared" si="4"/>
        <v>4</v>
      </c>
      <c r="N20" s="65">
        <f>VLOOKUP($A20,'Return Data'!$B$7:$R$2292,17,0)</f>
        <v>7.7043999999999997</v>
      </c>
      <c r="O20" s="66">
        <f t="shared" si="5"/>
        <v>2</v>
      </c>
      <c r="P20" s="65">
        <f>VLOOKUP($A20,'Return Data'!$B$7:$R$2292,14,0)</f>
        <v>9.1936</v>
      </c>
      <c r="Q20" s="66">
        <f t="shared" si="6"/>
        <v>2</v>
      </c>
      <c r="R20" s="65">
        <f>VLOOKUP($A20,'Return Data'!$B$7:$R$2292,16,0)</f>
        <v>8.4810999999999996</v>
      </c>
      <c r="S20" s="67">
        <f t="shared" si="7"/>
        <v>10</v>
      </c>
    </row>
    <row r="21" spans="1:19" x14ac:dyDescent="0.3">
      <c r="A21" s="82" t="s">
        <v>594</v>
      </c>
      <c r="B21" s="64">
        <f>VLOOKUP($A21,'Return Data'!$B$7:$R$2292,3,0)</f>
        <v>44531</v>
      </c>
      <c r="C21" s="65">
        <f>VLOOKUP($A21,'Return Data'!$B$7:$R$2292,4,0)</f>
        <v>20.482600000000001</v>
      </c>
      <c r="D21" s="65">
        <f>VLOOKUP($A21,'Return Data'!$B$7:$R$2292,9,0)</f>
        <v>3.6162999999999998</v>
      </c>
      <c r="E21" s="66">
        <f t="shared" si="0"/>
        <v>17</v>
      </c>
      <c r="F21" s="65">
        <f>VLOOKUP($A21,'Return Data'!$B$7:$R$2292,10,0)</f>
        <v>3.2932000000000001</v>
      </c>
      <c r="G21" s="66">
        <f t="shared" si="1"/>
        <v>8</v>
      </c>
      <c r="H21" s="65">
        <f>VLOOKUP($A21,'Return Data'!$B$7:$R$2292,11,0)</f>
        <v>4.5609000000000002</v>
      </c>
      <c r="I21" s="66">
        <f t="shared" si="2"/>
        <v>9</v>
      </c>
      <c r="J21" s="65">
        <f>VLOOKUP($A21,'Return Data'!$B$7:$R$2292,12,0)</f>
        <v>5.6914999999999996</v>
      </c>
      <c r="K21" s="66">
        <f t="shared" si="3"/>
        <v>10</v>
      </c>
      <c r="L21" s="65">
        <f>VLOOKUP($A21,'Return Data'!$B$7:$R$2292,13,0)</f>
        <v>4.1836000000000002</v>
      </c>
      <c r="M21" s="66">
        <f t="shared" si="4"/>
        <v>7</v>
      </c>
      <c r="N21" s="65">
        <f>VLOOKUP($A21,'Return Data'!$B$7:$R$2292,17,0)</f>
        <v>7.2084999999999999</v>
      </c>
      <c r="O21" s="66">
        <f t="shared" si="5"/>
        <v>8</v>
      </c>
      <c r="P21" s="65">
        <f>VLOOKUP($A21,'Return Data'!$B$7:$R$2292,14,0)</f>
        <v>8.8580000000000005</v>
      </c>
      <c r="Q21" s="66">
        <f t="shared" si="6"/>
        <v>6</v>
      </c>
      <c r="R21" s="65">
        <f>VLOOKUP($A21,'Return Data'!$B$7:$R$2292,16,0)</f>
        <v>8.5496999999999996</v>
      </c>
      <c r="S21" s="67">
        <f t="shared" si="7"/>
        <v>8</v>
      </c>
    </row>
    <row r="22" spans="1:19" x14ac:dyDescent="0.3">
      <c r="A22" s="82" t="s">
        <v>595</v>
      </c>
      <c r="B22" s="64">
        <f>VLOOKUP($A22,'Return Data'!$B$7:$R$2292,3,0)</f>
        <v>44531</v>
      </c>
      <c r="C22" s="65">
        <f>VLOOKUP($A22,'Return Data'!$B$7:$R$2292,4,0)</f>
        <v>2638.8836999999999</v>
      </c>
      <c r="D22" s="65">
        <f>VLOOKUP($A22,'Return Data'!$B$7:$R$2292,9,0)</f>
        <v>5.5293999999999999</v>
      </c>
      <c r="E22" s="66">
        <f t="shared" si="0"/>
        <v>9</v>
      </c>
      <c r="F22" s="65">
        <f>VLOOKUP($A22,'Return Data'!$B$7:$R$2292,10,0)</f>
        <v>2.4983</v>
      </c>
      <c r="G22" s="66">
        <f t="shared" si="1"/>
        <v>12</v>
      </c>
      <c r="H22" s="65">
        <f>VLOOKUP($A22,'Return Data'!$B$7:$R$2292,11,0)</f>
        <v>4.0730000000000004</v>
      </c>
      <c r="I22" s="66">
        <f t="shared" si="2"/>
        <v>12</v>
      </c>
      <c r="J22" s="65">
        <f>VLOOKUP($A22,'Return Data'!$B$7:$R$2292,12,0)</f>
        <v>4.992</v>
      </c>
      <c r="K22" s="66">
        <f t="shared" si="3"/>
        <v>14</v>
      </c>
      <c r="L22" s="65">
        <f>VLOOKUP($A22,'Return Data'!$B$7:$R$2292,13,0)</f>
        <v>3.3774999999999999</v>
      </c>
      <c r="M22" s="66">
        <f t="shared" si="4"/>
        <v>15</v>
      </c>
      <c r="N22" s="65">
        <f>VLOOKUP($A22,'Return Data'!$B$7:$R$2292,17,0)</f>
        <v>6.9245000000000001</v>
      </c>
      <c r="O22" s="66">
        <f t="shared" si="5"/>
        <v>12</v>
      </c>
      <c r="P22" s="65">
        <f>VLOOKUP($A22,'Return Data'!$B$7:$R$2292,14,0)</f>
        <v>8.3125999999999998</v>
      </c>
      <c r="Q22" s="66">
        <f t="shared" si="6"/>
        <v>12</v>
      </c>
      <c r="R22" s="65">
        <f>VLOOKUP($A22,'Return Data'!$B$7:$R$2292,16,0)</f>
        <v>8.5719999999999992</v>
      </c>
      <c r="S22" s="67">
        <f t="shared" si="7"/>
        <v>7</v>
      </c>
    </row>
    <row r="23" spans="1:19" x14ac:dyDescent="0.3">
      <c r="A23" s="82" t="s">
        <v>598</v>
      </c>
      <c r="B23" s="64">
        <f>VLOOKUP($A23,'Return Data'!$B$7:$R$2292,3,0)</f>
        <v>44531</v>
      </c>
      <c r="C23" s="65">
        <f>VLOOKUP($A23,'Return Data'!$B$7:$R$2292,4,0)</f>
        <v>34.9358</v>
      </c>
      <c r="D23" s="65">
        <f>VLOOKUP($A23,'Return Data'!$B$7:$R$2292,9,0)</f>
        <v>5.7243000000000004</v>
      </c>
      <c r="E23" s="66">
        <f t="shared" si="0"/>
        <v>7</v>
      </c>
      <c r="F23" s="65">
        <f>VLOOKUP($A23,'Return Data'!$B$7:$R$2292,10,0)</f>
        <v>2.8361999999999998</v>
      </c>
      <c r="G23" s="66">
        <f t="shared" si="1"/>
        <v>11</v>
      </c>
      <c r="H23" s="65">
        <f>VLOOKUP($A23,'Return Data'!$B$7:$R$2292,11,0)</f>
        <v>3.2339000000000002</v>
      </c>
      <c r="I23" s="66">
        <f t="shared" si="2"/>
        <v>18</v>
      </c>
      <c r="J23" s="65">
        <f>VLOOKUP($A23,'Return Data'!$B$7:$R$2292,12,0)</f>
        <v>3.4161000000000001</v>
      </c>
      <c r="K23" s="66">
        <f t="shared" si="3"/>
        <v>18</v>
      </c>
      <c r="L23" s="65">
        <f>VLOOKUP($A23,'Return Data'!$B$7:$R$2292,13,0)</f>
        <v>3.3169</v>
      </c>
      <c r="M23" s="66">
        <f t="shared" si="4"/>
        <v>16</v>
      </c>
      <c r="N23" s="65">
        <f>VLOOKUP($A23,'Return Data'!$B$7:$R$2292,17,0)</f>
        <v>5.4573999999999998</v>
      </c>
      <c r="O23" s="66">
        <f t="shared" si="5"/>
        <v>17</v>
      </c>
      <c r="P23" s="65">
        <f>VLOOKUP($A23,'Return Data'!$B$7:$R$2292,14,0)</f>
        <v>7.2725999999999997</v>
      </c>
      <c r="Q23" s="66">
        <f t="shared" si="6"/>
        <v>16</v>
      </c>
      <c r="R23" s="65">
        <f>VLOOKUP($A23,'Return Data'!$B$7:$R$2292,16,0)</f>
        <v>7.6003999999999996</v>
      </c>
      <c r="S23" s="67">
        <f t="shared" si="7"/>
        <v>17</v>
      </c>
    </row>
    <row r="24" spans="1:19" x14ac:dyDescent="0.3">
      <c r="A24" s="82" t="s">
        <v>599</v>
      </c>
      <c r="B24" s="64">
        <f>VLOOKUP($A24,'Return Data'!$B$7:$R$2292,3,0)</f>
        <v>44531</v>
      </c>
      <c r="C24" s="65">
        <f>VLOOKUP($A24,'Return Data'!$B$7:$R$2292,4,0)</f>
        <v>11.737399999999999</v>
      </c>
      <c r="D24" s="65">
        <f>VLOOKUP($A24,'Return Data'!$B$7:$R$2292,9,0)</f>
        <v>6.2304000000000004</v>
      </c>
      <c r="E24" s="66">
        <f t="shared" si="0"/>
        <v>5</v>
      </c>
      <c r="F24" s="65">
        <f>VLOOKUP($A24,'Return Data'!$B$7:$R$2292,10,0)</f>
        <v>3.5543999999999998</v>
      </c>
      <c r="G24" s="66">
        <f t="shared" si="1"/>
        <v>7</v>
      </c>
      <c r="H24" s="65">
        <f>VLOOKUP($A24,'Return Data'!$B$7:$R$2292,11,0)</f>
        <v>4.8601000000000001</v>
      </c>
      <c r="I24" s="66">
        <f t="shared" si="2"/>
        <v>7</v>
      </c>
      <c r="J24" s="65">
        <f>VLOOKUP($A24,'Return Data'!$B$7:$R$2292,12,0)</f>
        <v>6.1007999999999996</v>
      </c>
      <c r="K24" s="66">
        <f t="shared" si="3"/>
        <v>6</v>
      </c>
      <c r="L24" s="65">
        <f>VLOOKUP($A24,'Return Data'!$B$7:$R$2292,13,0)</f>
        <v>4.1574999999999998</v>
      </c>
      <c r="M24" s="66">
        <f t="shared" si="4"/>
        <v>9</v>
      </c>
      <c r="N24" s="65"/>
      <c r="O24" s="66"/>
      <c r="P24" s="65"/>
      <c r="Q24" s="66"/>
      <c r="R24" s="65">
        <f>VLOOKUP($A24,'Return Data'!$B$7:$R$2292,16,0)</f>
        <v>7.7534999999999998</v>
      </c>
      <c r="S24" s="67">
        <f t="shared" si="7"/>
        <v>16</v>
      </c>
    </row>
    <row r="25" spans="1:19" x14ac:dyDescent="0.3">
      <c r="A25" s="82" t="s">
        <v>601</v>
      </c>
      <c r="B25" s="64">
        <f>VLOOKUP($A25,'Return Data'!$B$7:$R$2292,3,0)</f>
        <v>44531</v>
      </c>
      <c r="C25" s="65">
        <f>VLOOKUP($A25,'Return Data'!$B$7:$R$2292,4,0)</f>
        <v>16.654</v>
      </c>
      <c r="D25" s="65">
        <f>VLOOKUP($A25,'Return Data'!$B$7:$R$2292,9,0)</f>
        <v>3.9064000000000001</v>
      </c>
      <c r="E25" s="66">
        <f t="shared" si="0"/>
        <v>16</v>
      </c>
      <c r="F25" s="65">
        <f>VLOOKUP($A25,'Return Data'!$B$7:$R$2292,10,0)</f>
        <v>2.3986000000000001</v>
      </c>
      <c r="G25" s="66">
        <f t="shared" si="1"/>
        <v>14</v>
      </c>
      <c r="H25" s="65">
        <f>VLOOKUP($A25,'Return Data'!$B$7:$R$2292,11,0)</f>
        <v>3.3698000000000001</v>
      </c>
      <c r="I25" s="66">
        <f t="shared" si="2"/>
        <v>17</v>
      </c>
      <c r="J25" s="65">
        <f>VLOOKUP($A25,'Return Data'!$B$7:$R$2292,12,0)</f>
        <v>4.1294000000000004</v>
      </c>
      <c r="K25" s="66">
        <f t="shared" si="3"/>
        <v>17</v>
      </c>
      <c r="L25" s="65">
        <f>VLOOKUP($A25,'Return Data'!$B$7:$R$2292,13,0)</f>
        <v>2.9264000000000001</v>
      </c>
      <c r="M25" s="66">
        <f t="shared" si="4"/>
        <v>18</v>
      </c>
      <c r="N25" s="65">
        <f>VLOOKUP($A25,'Return Data'!$B$7:$R$2292,17,0)</f>
        <v>5.867</v>
      </c>
      <c r="O25" s="66">
        <f>RANK(N25,N$8:N$25,0)</f>
        <v>16</v>
      </c>
      <c r="P25" s="65">
        <f>VLOOKUP($A25,'Return Data'!$B$7:$R$2292,14,0)</f>
        <v>3.8693</v>
      </c>
      <c r="Q25" s="66">
        <f>RANK(P25,P$8:P$25,0)</f>
        <v>17</v>
      </c>
      <c r="R25" s="65">
        <f>VLOOKUP($A25,'Return Data'!$B$7:$R$2292,16,0)</f>
        <v>6.7309999999999999</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5.7162444444444453</v>
      </c>
      <c r="E27" s="88"/>
      <c r="F27" s="89">
        <f>AVERAGE(F8:F25)</f>
        <v>3.516</v>
      </c>
      <c r="G27" s="88"/>
      <c r="H27" s="89">
        <f>AVERAGE(H8:H25)</f>
        <v>4.5312444444444449</v>
      </c>
      <c r="I27" s="88"/>
      <c r="J27" s="89">
        <f>AVERAGE(J8:J25)</f>
        <v>5.76945</v>
      </c>
      <c r="K27" s="88"/>
      <c r="L27" s="89">
        <f>AVERAGE(L8:L25)</f>
        <v>4.0145666666666671</v>
      </c>
      <c r="M27" s="88"/>
      <c r="N27" s="89">
        <f>AVERAGE(N8:N25)</f>
        <v>7.0419882352941183</v>
      </c>
      <c r="O27" s="88"/>
      <c r="P27" s="89">
        <f>AVERAGE(P8:P25)</f>
        <v>8.3825176470588261</v>
      </c>
      <c r="Q27" s="88"/>
      <c r="R27" s="89">
        <f>AVERAGE(R8:R25)</f>
        <v>8.3301611111111118</v>
      </c>
      <c r="S27" s="90"/>
    </row>
    <row r="28" spans="1:19" x14ac:dyDescent="0.3">
      <c r="A28" s="87" t="s">
        <v>28</v>
      </c>
      <c r="B28" s="88"/>
      <c r="C28" s="88"/>
      <c r="D28" s="89">
        <f>MIN(D8:D25)</f>
        <v>3.4983</v>
      </c>
      <c r="E28" s="88"/>
      <c r="F28" s="89">
        <f>MIN(F8:F25)</f>
        <v>1.8070999999999999</v>
      </c>
      <c r="G28" s="88"/>
      <c r="H28" s="89">
        <f>MIN(H8:H25)</f>
        <v>3.2339000000000002</v>
      </c>
      <c r="I28" s="88"/>
      <c r="J28" s="89">
        <f>MIN(J8:J25)</f>
        <v>3.4161000000000001</v>
      </c>
      <c r="K28" s="88"/>
      <c r="L28" s="89">
        <f>MIN(L8:L25)</f>
        <v>2.9264000000000001</v>
      </c>
      <c r="M28" s="88"/>
      <c r="N28" s="89">
        <f>MIN(N8:N25)</f>
        <v>5.4573999999999998</v>
      </c>
      <c r="O28" s="88"/>
      <c r="P28" s="89">
        <f>MIN(P8:P25)</f>
        <v>3.8693</v>
      </c>
      <c r="Q28" s="88"/>
      <c r="R28" s="89">
        <f>MIN(R8:R25)</f>
        <v>6.7309999999999999</v>
      </c>
      <c r="S28" s="90"/>
    </row>
    <row r="29" spans="1:19" ht="15" thickBot="1" x14ac:dyDescent="0.35">
      <c r="A29" s="91" t="s">
        <v>29</v>
      </c>
      <c r="B29" s="92"/>
      <c r="C29" s="92"/>
      <c r="D29" s="93">
        <f>MAX(D8:D25)</f>
        <v>10.155900000000001</v>
      </c>
      <c r="E29" s="92"/>
      <c r="F29" s="93">
        <f>MAX(F8:F25)</f>
        <v>7.0365000000000002</v>
      </c>
      <c r="G29" s="92"/>
      <c r="H29" s="93">
        <f>MAX(H8:H25)</f>
        <v>6.4062999999999999</v>
      </c>
      <c r="I29" s="92"/>
      <c r="J29" s="93">
        <f>MAX(J8:J25)</f>
        <v>9.4674999999999994</v>
      </c>
      <c r="K29" s="92"/>
      <c r="L29" s="93">
        <f>MAX(L8:L25)</f>
        <v>5.2302999999999997</v>
      </c>
      <c r="M29" s="92"/>
      <c r="N29" s="93">
        <f>MAX(N8:N25)</f>
        <v>8.9661000000000008</v>
      </c>
      <c r="O29" s="92"/>
      <c r="P29" s="93">
        <f>MAX(P8:P25)</f>
        <v>10.7117</v>
      </c>
      <c r="Q29" s="92"/>
      <c r="R29" s="93">
        <f>MAX(R8:R25)</f>
        <v>9.1668000000000003</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Data'!$B$7:$R$2292,3,0)</f>
        <v>44531</v>
      </c>
      <c r="C8" s="65">
        <f>VLOOKUP($A8,'Return Data'!$B$7:$R$2292,4,0)</f>
        <v>293.1891</v>
      </c>
      <c r="D8" s="65">
        <f>VLOOKUP($A8,'Return Data'!$B$7:$R$2292,9,0)</f>
        <v>4.9897</v>
      </c>
      <c r="E8" s="66">
        <f t="shared" ref="E8:E27" si="0">RANK(D8,D$8:D$27,0)</f>
        <v>13</v>
      </c>
      <c r="F8" s="65">
        <f>VLOOKUP($A8,'Return Data'!$B$7:$R$2292,10,0)</f>
        <v>2.7896999999999998</v>
      </c>
      <c r="G8" s="66">
        <f t="shared" ref="G8:G27" si="1">RANK(F8,F$8:F$27,0)</f>
        <v>11</v>
      </c>
      <c r="H8" s="65">
        <f>VLOOKUP($A8,'Return Data'!$B$7:$R$2292,11,0)</f>
        <v>4.3269000000000002</v>
      </c>
      <c r="I8" s="66">
        <f t="shared" ref="I8:I27" si="2">RANK(H8,H$8:H$27,0)</f>
        <v>10</v>
      </c>
      <c r="J8" s="65">
        <f>VLOOKUP($A8,'Return Data'!$B$7:$R$2292,12,0)</f>
        <v>5.7096999999999998</v>
      </c>
      <c r="K8" s="66">
        <f t="shared" ref="K8:K27" si="3">RANK(J8,J$8:J$27,0)</f>
        <v>8</v>
      </c>
      <c r="L8" s="65">
        <f>VLOOKUP($A8,'Return Data'!$B$7:$R$2292,13,0)</f>
        <v>3.7551000000000001</v>
      </c>
      <c r="M8" s="66">
        <f t="shared" ref="M8:M25" si="4">RANK(L8,L$8:L$27,0)</f>
        <v>10</v>
      </c>
      <c r="N8" s="65">
        <f>VLOOKUP($A8,'Return Data'!$B$7:$R$2292,17,0)</f>
        <v>7.1173999999999999</v>
      </c>
      <c r="O8" s="66">
        <f t="shared" ref="O8:O23" si="5">RANK(N8,N$8:N$27,0)</f>
        <v>3</v>
      </c>
      <c r="P8" s="65">
        <f>VLOOKUP($A8,'Return Data'!$B$7:$R$2292,14,0)</f>
        <v>8.3810000000000002</v>
      </c>
      <c r="Q8" s="66">
        <f t="shared" ref="Q8:Q23" si="6">RANK(P8,P$8:P$27,0)</f>
        <v>6</v>
      </c>
      <c r="R8" s="65">
        <f>VLOOKUP($A8,'Return Data'!$B$7:$R$2292,16,0)</f>
        <v>8.2342999999999993</v>
      </c>
      <c r="S8" s="67">
        <f t="shared" ref="S8:S27" si="7">RANK(R8,R$8:R$27,0)</f>
        <v>6</v>
      </c>
    </row>
    <row r="9" spans="1:19" x14ac:dyDescent="0.3">
      <c r="A9" s="82" t="s">
        <v>568</v>
      </c>
      <c r="B9" s="64">
        <f>VLOOKUP($A9,'Return Data'!$B$7:$R$2292,3,0)</f>
        <v>44531</v>
      </c>
      <c r="C9" s="65">
        <f>VLOOKUP($A9,'Return Data'!$B$7:$R$2292,4,0)</f>
        <v>2115.6541999999999</v>
      </c>
      <c r="D9" s="65">
        <f>VLOOKUP($A9,'Return Data'!$B$7:$R$2292,9,0)</f>
        <v>3.9460999999999999</v>
      </c>
      <c r="E9" s="66">
        <f t="shared" si="0"/>
        <v>16</v>
      </c>
      <c r="F9" s="65">
        <f>VLOOKUP($A9,'Return Data'!$B$7:$R$2292,10,0)</f>
        <v>2.1682000000000001</v>
      </c>
      <c r="G9" s="66">
        <f t="shared" si="1"/>
        <v>15</v>
      </c>
      <c r="H9" s="65">
        <f>VLOOKUP($A9,'Return Data'!$B$7:$R$2292,11,0)</f>
        <v>3.6002999999999998</v>
      </c>
      <c r="I9" s="66">
        <f t="shared" si="2"/>
        <v>15</v>
      </c>
      <c r="J9" s="65">
        <f>VLOOKUP($A9,'Return Data'!$B$7:$R$2292,12,0)</f>
        <v>4.3985000000000003</v>
      </c>
      <c r="K9" s="66">
        <f t="shared" si="3"/>
        <v>17</v>
      </c>
      <c r="L9" s="65">
        <f>VLOOKUP($A9,'Return Data'!$B$7:$R$2292,13,0)</f>
        <v>3.3662000000000001</v>
      </c>
      <c r="M9" s="66">
        <f t="shared" si="4"/>
        <v>14</v>
      </c>
      <c r="N9" s="65">
        <f>VLOOKUP($A9,'Return Data'!$B$7:$R$2292,17,0)</f>
        <v>6.3080999999999996</v>
      </c>
      <c r="O9" s="66">
        <f t="shared" si="5"/>
        <v>13</v>
      </c>
      <c r="P9" s="65">
        <f>VLOOKUP($A9,'Return Data'!$B$7:$R$2292,14,0)</f>
        <v>8.0580999999999996</v>
      </c>
      <c r="Q9" s="66">
        <f t="shared" si="6"/>
        <v>11</v>
      </c>
      <c r="R9" s="65">
        <f>VLOOKUP($A9,'Return Data'!$B$7:$R$2292,16,0)</f>
        <v>8.2186000000000003</v>
      </c>
      <c r="S9" s="67">
        <f t="shared" si="7"/>
        <v>7</v>
      </c>
    </row>
    <row r="10" spans="1:19" x14ac:dyDescent="0.3">
      <c r="A10" s="82" t="s">
        <v>570</v>
      </c>
      <c r="B10" s="64">
        <f>VLOOKUP($A10,'Return Data'!$B$7:$R$2292,3,0)</f>
        <v>44531</v>
      </c>
      <c r="C10" s="65">
        <f>VLOOKUP($A10,'Return Data'!$B$7:$R$2292,4,0)</f>
        <v>19.274100000000001</v>
      </c>
      <c r="D10" s="65">
        <f>VLOOKUP($A10,'Return Data'!$B$7:$R$2292,9,0)</f>
        <v>5.0837000000000003</v>
      </c>
      <c r="E10" s="66">
        <f t="shared" si="0"/>
        <v>10</v>
      </c>
      <c r="F10" s="65">
        <f>VLOOKUP($A10,'Return Data'!$B$7:$R$2292,10,0)</f>
        <v>2.0855999999999999</v>
      </c>
      <c r="G10" s="66">
        <f t="shared" si="1"/>
        <v>16</v>
      </c>
      <c r="H10" s="65">
        <f>VLOOKUP($A10,'Return Data'!$B$7:$R$2292,11,0)</f>
        <v>3.7909000000000002</v>
      </c>
      <c r="I10" s="66">
        <f t="shared" si="2"/>
        <v>13</v>
      </c>
      <c r="J10" s="65">
        <f>VLOOKUP($A10,'Return Data'!$B$7:$R$2292,12,0)</f>
        <v>4.9494999999999996</v>
      </c>
      <c r="K10" s="66">
        <f t="shared" si="3"/>
        <v>13</v>
      </c>
      <c r="L10" s="65">
        <f>VLOOKUP($A10,'Return Data'!$B$7:$R$2292,13,0)</f>
        <v>3.3148</v>
      </c>
      <c r="M10" s="66">
        <f t="shared" si="4"/>
        <v>15</v>
      </c>
      <c r="N10" s="65">
        <f>VLOOKUP($A10,'Return Data'!$B$7:$R$2292,17,0)</f>
        <v>6.7777000000000003</v>
      </c>
      <c r="O10" s="66">
        <f t="shared" si="5"/>
        <v>8</v>
      </c>
      <c r="P10" s="65">
        <f>VLOOKUP($A10,'Return Data'!$B$7:$R$2292,14,0)</f>
        <v>8.2131000000000007</v>
      </c>
      <c r="Q10" s="66">
        <f t="shared" si="6"/>
        <v>9</v>
      </c>
      <c r="R10" s="65">
        <f>VLOOKUP($A10,'Return Data'!$B$7:$R$2292,16,0)</f>
        <v>8.3108000000000004</v>
      </c>
      <c r="S10" s="67">
        <f t="shared" si="7"/>
        <v>4</v>
      </c>
    </row>
    <row r="11" spans="1:19" x14ac:dyDescent="0.3">
      <c r="A11" s="82" t="s">
        <v>572</v>
      </c>
      <c r="B11" s="64">
        <f>VLOOKUP($A11,'Return Data'!$B$7:$R$2292,3,0)</f>
        <v>44531</v>
      </c>
      <c r="C11" s="65">
        <f>VLOOKUP($A11,'Return Data'!$B$7:$R$2292,4,0)</f>
        <v>19.917300000000001</v>
      </c>
      <c r="D11" s="65">
        <f>VLOOKUP($A11,'Return Data'!$B$7:$R$2292,9,0)</f>
        <v>9.6170000000000009</v>
      </c>
      <c r="E11" s="66">
        <f t="shared" si="0"/>
        <v>3</v>
      </c>
      <c r="F11" s="65">
        <f>VLOOKUP($A11,'Return Data'!$B$7:$R$2292,10,0)</f>
        <v>6.7222</v>
      </c>
      <c r="G11" s="66">
        <f t="shared" si="1"/>
        <v>2</v>
      </c>
      <c r="H11" s="65">
        <f>VLOOKUP($A11,'Return Data'!$B$7:$R$2292,11,0)</f>
        <v>6.0876000000000001</v>
      </c>
      <c r="I11" s="66">
        <f t="shared" si="2"/>
        <v>2</v>
      </c>
      <c r="J11" s="65">
        <f>VLOOKUP($A11,'Return Data'!$B$7:$R$2292,12,0)</f>
        <v>9.1354000000000006</v>
      </c>
      <c r="K11" s="66">
        <f t="shared" si="3"/>
        <v>2</v>
      </c>
      <c r="L11" s="65">
        <f>VLOOKUP($A11,'Return Data'!$B$7:$R$2292,13,0)</f>
        <v>4.8963999999999999</v>
      </c>
      <c r="M11" s="66">
        <f t="shared" si="4"/>
        <v>2</v>
      </c>
      <c r="N11" s="65">
        <f>VLOOKUP($A11,'Return Data'!$B$7:$R$2292,17,0)</f>
        <v>8.6012000000000004</v>
      </c>
      <c r="O11" s="66">
        <f t="shared" si="5"/>
        <v>1</v>
      </c>
      <c r="P11" s="65">
        <f>VLOOKUP($A11,'Return Data'!$B$7:$R$2292,14,0)</f>
        <v>10.3704</v>
      </c>
      <c r="Q11" s="66">
        <f t="shared" si="6"/>
        <v>1</v>
      </c>
      <c r="R11" s="65">
        <f>VLOOKUP($A11,'Return Data'!$B$7:$R$2292,16,0)</f>
        <v>8.7411999999999992</v>
      </c>
      <c r="S11" s="67">
        <f t="shared" si="7"/>
        <v>2</v>
      </c>
    </row>
    <row r="12" spans="1:19" x14ac:dyDescent="0.3">
      <c r="A12" s="82" t="s">
        <v>573</v>
      </c>
      <c r="B12" s="64">
        <f>VLOOKUP($A12,'Return Data'!$B$7:$R$2292,3,0)</f>
        <v>44531</v>
      </c>
      <c r="C12" s="65">
        <f>VLOOKUP($A12,'Return Data'!$B$7:$R$2292,4,0)</f>
        <v>18.062999999999999</v>
      </c>
      <c r="D12" s="65">
        <f>VLOOKUP($A12,'Return Data'!$B$7:$R$2292,9,0)</f>
        <v>6.1333000000000002</v>
      </c>
      <c r="E12" s="66">
        <f t="shared" si="0"/>
        <v>5</v>
      </c>
      <c r="F12" s="65">
        <f>VLOOKUP($A12,'Return Data'!$B$7:$R$2292,10,0)</f>
        <v>2.7995000000000001</v>
      </c>
      <c r="G12" s="66">
        <f t="shared" si="1"/>
        <v>10</v>
      </c>
      <c r="H12" s="65">
        <f>VLOOKUP($A12,'Return Data'!$B$7:$R$2292,11,0)</f>
        <v>3.8940000000000001</v>
      </c>
      <c r="I12" s="66">
        <f t="shared" si="2"/>
        <v>12</v>
      </c>
      <c r="J12" s="65">
        <f>VLOOKUP($A12,'Return Data'!$B$7:$R$2292,12,0)</f>
        <v>5.4903000000000004</v>
      </c>
      <c r="K12" s="66">
        <f t="shared" si="3"/>
        <v>11</v>
      </c>
      <c r="L12" s="65">
        <f>VLOOKUP($A12,'Return Data'!$B$7:$R$2292,13,0)</f>
        <v>3.8264999999999998</v>
      </c>
      <c r="M12" s="66">
        <f t="shared" si="4"/>
        <v>8</v>
      </c>
      <c r="N12" s="65">
        <f>VLOOKUP($A12,'Return Data'!$B$7:$R$2292,17,0)</f>
        <v>6.2958999999999996</v>
      </c>
      <c r="O12" s="66">
        <f t="shared" si="5"/>
        <v>14</v>
      </c>
      <c r="P12" s="65">
        <f>VLOOKUP($A12,'Return Data'!$B$7:$R$2292,14,0)</f>
        <v>8.3437999999999999</v>
      </c>
      <c r="Q12" s="66">
        <f t="shared" si="6"/>
        <v>8</v>
      </c>
      <c r="R12" s="65">
        <f>VLOOKUP($A12,'Return Data'!$B$7:$R$2292,16,0)</f>
        <v>8.0815999999999999</v>
      </c>
      <c r="S12" s="67">
        <f t="shared" si="7"/>
        <v>10</v>
      </c>
    </row>
    <row r="13" spans="1:19" x14ac:dyDescent="0.3">
      <c r="A13" s="82" t="s">
        <v>576</v>
      </c>
      <c r="B13" s="64">
        <f>VLOOKUP($A13,'Return Data'!$B$7:$R$2292,3,0)</f>
        <v>44531</v>
      </c>
      <c r="C13" s="65">
        <f>VLOOKUP($A13,'Return Data'!$B$7:$R$2292,4,0)</f>
        <v>18.470300000000002</v>
      </c>
      <c r="D13" s="65">
        <f>VLOOKUP($A13,'Return Data'!$B$7:$R$2292,9,0)</f>
        <v>5.3457999999999997</v>
      </c>
      <c r="E13" s="66">
        <f t="shared" si="0"/>
        <v>9</v>
      </c>
      <c r="F13" s="65">
        <f>VLOOKUP($A13,'Return Data'!$B$7:$R$2292,10,0)</f>
        <v>3.5270000000000001</v>
      </c>
      <c r="G13" s="66">
        <f t="shared" si="1"/>
        <v>6</v>
      </c>
      <c r="H13" s="65">
        <f>VLOOKUP($A13,'Return Data'!$B$7:$R$2292,11,0)</f>
        <v>4.4015000000000004</v>
      </c>
      <c r="I13" s="66">
        <f t="shared" si="2"/>
        <v>8</v>
      </c>
      <c r="J13" s="65">
        <f>VLOOKUP($A13,'Return Data'!$B$7:$R$2292,12,0)</f>
        <v>5.5091999999999999</v>
      </c>
      <c r="K13" s="66">
        <f t="shared" si="3"/>
        <v>10</v>
      </c>
      <c r="L13" s="65">
        <f>VLOOKUP($A13,'Return Data'!$B$7:$R$2292,13,0)</f>
        <v>4.0217000000000001</v>
      </c>
      <c r="M13" s="66">
        <f t="shared" si="4"/>
        <v>6</v>
      </c>
      <c r="N13" s="65">
        <f>VLOOKUP($A13,'Return Data'!$B$7:$R$2292,17,0)</f>
        <v>7.0430000000000001</v>
      </c>
      <c r="O13" s="66">
        <f t="shared" si="5"/>
        <v>5</v>
      </c>
      <c r="P13" s="65">
        <f>VLOOKUP($A13,'Return Data'!$B$7:$R$2292,14,0)</f>
        <v>8.4039999999999999</v>
      </c>
      <c r="Q13" s="66">
        <f t="shared" si="6"/>
        <v>5</v>
      </c>
      <c r="R13" s="65">
        <f>VLOOKUP($A13,'Return Data'!$B$7:$R$2292,16,0)</f>
        <v>8.3054000000000006</v>
      </c>
      <c r="S13" s="67">
        <f t="shared" si="7"/>
        <v>5</v>
      </c>
    </row>
    <row r="14" spans="1:19" x14ac:dyDescent="0.3">
      <c r="A14" s="82" t="s">
        <v>577</v>
      </c>
      <c r="B14" s="64">
        <f>VLOOKUP($A14,'Return Data'!$B$7:$R$2292,3,0)</f>
        <v>44531</v>
      </c>
      <c r="C14" s="65">
        <f>VLOOKUP($A14,'Return Data'!$B$7:$R$2292,4,0)</f>
        <v>25.9909</v>
      </c>
      <c r="D14" s="65">
        <f>VLOOKUP($A14,'Return Data'!$B$7:$R$2292,9,0)</f>
        <v>6.7263000000000002</v>
      </c>
      <c r="E14" s="66">
        <f t="shared" si="0"/>
        <v>4</v>
      </c>
      <c r="F14" s="65">
        <f>VLOOKUP($A14,'Return Data'!$B$7:$R$2292,10,0)</f>
        <v>5.2769000000000004</v>
      </c>
      <c r="G14" s="66">
        <f t="shared" si="1"/>
        <v>4</v>
      </c>
      <c r="H14" s="65">
        <f>VLOOKUP($A14,'Return Data'!$B$7:$R$2292,11,0)</f>
        <v>5.7087000000000003</v>
      </c>
      <c r="I14" s="66">
        <f t="shared" si="2"/>
        <v>3</v>
      </c>
      <c r="J14" s="65">
        <f>VLOOKUP($A14,'Return Data'!$B$7:$R$2292,12,0)</f>
        <v>5.8238000000000003</v>
      </c>
      <c r="K14" s="66">
        <f t="shared" si="3"/>
        <v>6</v>
      </c>
      <c r="L14" s="65">
        <f>VLOOKUP($A14,'Return Data'!$B$7:$R$2292,13,0)</f>
        <v>4.7458</v>
      </c>
      <c r="M14" s="66">
        <f t="shared" si="4"/>
        <v>3</v>
      </c>
      <c r="N14" s="65">
        <f>VLOOKUP($A14,'Return Data'!$B$7:$R$2292,17,0)</f>
        <v>7.0190999999999999</v>
      </c>
      <c r="O14" s="66">
        <f t="shared" si="5"/>
        <v>6</v>
      </c>
      <c r="P14" s="65">
        <f>VLOOKUP($A14,'Return Data'!$B$7:$R$2292,14,0)</f>
        <v>8.1052999999999997</v>
      </c>
      <c r="Q14" s="66">
        <f t="shared" si="6"/>
        <v>10</v>
      </c>
      <c r="R14" s="65">
        <f>VLOOKUP($A14,'Return Data'!$B$7:$R$2292,16,0)</f>
        <v>8.3405000000000005</v>
      </c>
      <c r="S14" s="67">
        <f t="shared" si="7"/>
        <v>3</v>
      </c>
    </row>
    <row r="15" spans="1:19" x14ac:dyDescent="0.3">
      <c r="A15" s="82" t="s">
        <v>580</v>
      </c>
      <c r="B15" s="64">
        <f>VLOOKUP($A15,'Return Data'!$B$7:$R$2292,3,0)</f>
        <v>44531</v>
      </c>
      <c r="C15" s="65">
        <f>VLOOKUP($A15,'Return Data'!$B$7:$R$2292,4,0)</f>
        <v>19.790900000000001</v>
      </c>
      <c r="D15" s="65">
        <f>VLOOKUP($A15,'Return Data'!$B$7:$R$2292,9,0)</f>
        <v>4.5787000000000004</v>
      </c>
      <c r="E15" s="66">
        <f t="shared" si="0"/>
        <v>15</v>
      </c>
      <c r="F15" s="65">
        <f>VLOOKUP($A15,'Return Data'!$B$7:$R$2292,10,0)</f>
        <v>1.8364</v>
      </c>
      <c r="G15" s="66">
        <f t="shared" si="1"/>
        <v>18</v>
      </c>
      <c r="H15" s="65">
        <f>VLOOKUP($A15,'Return Data'!$B$7:$R$2292,11,0)</f>
        <v>3.7549000000000001</v>
      </c>
      <c r="I15" s="66">
        <f t="shared" si="2"/>
        <v>14</v>
      </c>
      <c r="J15" s="65">
        <f>VLOOKUP($A15,'Return Data'!$B$7:$R$2292,12,0)</f>
        <v>4.8948</v>
      </c>
      <c r="K15" s="66">
        <f t="shared" si="3"/>
        <v>14</v>
      </c>
      <c r="L15" s="65">
        <f>VLOOKUP($A15,'Return Data'!$B$7:$R$2292,13,0)</f>
        <v>3.4245000000000001</v>
      </c>
      <c r="M15" s="66">
        <f t="shared" si="4"/>
        <v>13</v>
      </c>
      <c r="N15" s="65">
        <f>VLOOKUP($A15,'Return Data'!$B$7:$R$2292,17,0)</f>
        <v>6.96</v>
      </c>
      <c r="O15" s="66">
        <f t="shared" si="5"/>
        <v>7</v>
      </c>
      <c r="P15" s="65">
        <f>VLOOKUP($A15,'Return Data'!$B$7:$R$2292,14,0)</f>
        <v>8.8190000000000008</v>
      </c>
      <c r="Q15" s="66">
        <f t="shared" si="6"/>
        <v>2</v>
      </c>
      <c r="R15" s="65">
        <f>VLOOKUP($A15,'Return Data'!$B$7:$R$2292,16,0)</f>
        <v>8.1212</v>
      </c>
      <c r="S15" s="67">
        <f t="shared" si="7"/>
        <v>8</v>
      </c>
    </row>
    <row r="16" spans="1:19" x14ac:dyDescent="0.3">
      <c r="A16" s="82" t="s">
        <v>583</v>
      </c>
      <c r="B16" s="64">
        <f>VLOOKUP($A16,'Return Data'!$B$7:$R$2292,3,0)</f>
        <v>44531</v>
      </c>
      <c r="C16" s="65">
        <f>VLOOKUP($A16,'Return Data'!$B$7:$R$2292,4,0)</f>
        <v>1869.1602</v>
      </c>
      <c r="D16" s="65">
        <f>VLOOKUP($A16,'Return Data'!$B$7:$R$2292,9,0)</f>
        <v>9.7324000000000002</v>
      </c>
      <c r="E16" s="66">
        <f t="shared" si="0"/>
        <v>2</v>
      </c>
      <c r="F16" s="65">
        <f>VLOOKUP($A16,'Return Data'!$B$7:$R$2292,10,0)</f>
        <v>5.6752000000000002</v>
      </c>
      <c r="G16" s="66">
        <f t="shared" si="1"/>
        <v>3</v>
      </c>
      <c r="H16" s="65">
        <f>VLOOKUP($A16,'Return Data'!$B$7:$R$2292,11,0)</f>
        <v>4.6843000000000004</v>
      </c>
      <c r="I16" s="66">
        <f t="shared" si="2"/>
        <v>5</v>
      </c>
      <c r="J16" s="65">
        <f>VLOOKUP($A16,'Return Data'!$B$7:$R$2292,12,0)</f>
        <v>7.8391000000000002</v>
      </c>
      <c r="K16" s="66">
        <f t="shared" si="3"/>
        <v>3</v>
      </c>
      <c r="L16" s="65">
        <f>VLOOKUP($A16,'Return Data'!$B$7:$R$2292,13,0)</f>
        <v>3.758</v>
      </c>
      <c r="M16" s="66">
        <f t="shared" si="4"/>
        <v>9</v>
      </c>
      <c r="N16" s="65">
        <f>VLOOKUP($A16,'Return Data'!$B$7:$R$2292,17,0)</f>
        <v>6.4523000000000001</v>
      </c>
      <c r="O16" s="66">
        <f t="shared" si="5"/>
        <v>11</v>
      </c>
      <c r="P16" s="65">
        <f>VLOOKUP($A16,'Return Data'!$B$7:$R$2292,14,0)</f>
        <v>7.7144000000000004</v>
      </c>
      <c r="Q16" s="66">
        <f t="shared" si="6"/>
        <v>14</v>
      </c>
      <c r="R16" s="65">
        <f>VLOOKUP($A16,'Return Data'!$B$7:$R$2292,16,0)</f>
        <v>7.2565</v>
      </c>
      <c r="S16" s="67">
        <f t="shared" si="7"/>
        <v>17</v>
      </c>
    </row>
    <row r="17" spans="1:19" x14ac:dyDescent="0.3">
      <c r="A17" s="82" t="s">
        <v>585</v>
      </c>
      <c r="B17" s="64">
        <f>VLOOKUP($A17,'Return Data'!$B$7:$R$2292,3,0)</f>
        <v>44531</v>
      </c>
      <c r="C17" s="65">
        <f>VLOOKUP($A17,'Return Data'!$B$7:$R$2292,4,0)</f>
        <v>52.244399999999999</v>
      </c>
      <c r="D17" s="65">
        <f>VLOOKUP($A17,'Return Data'!$B$7:$R$2292,9,0)</f>
        <v>3.0958000000000001</v>
      </c>
      <c r="E17" s="66">
        <f t="shared" si="0"/>
        <v>20</v>
      </c>
      <c r="F17" s="65">
        <f>VLOOKUP($A17,'Return Data'!$B$7:$R$2292,10,0)</f>
        <v>4.2792000000000003</v>
      </c>
      <c r="G17" s="66">
        <f t="shared" si="1"/>
        <v>5</v>
      </c>
      <c r="H17" s="65">
        <f>VLOOKUP($A17,'Return Data'!$B$7:$R$2292,11,0)</f>
        <v>4.9932999999999996</v>
      </c>
      <c r="I17" s="66">
        <f t="shared" si="2"/>
        <v>4</v>
      </c>
      <c r="J17" s="65">
        <f>VLOOKUP($A17,'Return Data'!$B$7:$R$2292,12,0)</f>
        <v>5.798</v>
      </c>
      <c r="K17" s="66">
        <f t="shared" si="3"/>
        <v>7</v>
      </c>
      <c r="L17" s="65">
        <f>VLOOKUP($A17,'Return Data'!$B$7:$R$2292,13,0)</f>
        <v>4.0964</v>
      </c>
      <c r="M17" s="66">
        <f t="shared" si="4"/>
        <v>5</v>
      </c>
      <c r="N17" s="65">
        <f>VLOOKUP($A17,'Return Data'!$B$7:$R$2292,17,0)</f>
        <v>7.0831</v>
      </c>
      <c r="O17" s="66">
        <f t="shared" si="5"/>
        <v>4</v>
      </c>
      <c r="P17" s="65">
        <f>VLOOKUP($A17,'Return Data'!$B$7:$R$2292,14,0)</f>
        <v>8.6377000000000006</v>
      </c>
      <c r="Q17" s="66">
        <f t="shared" si="6"/>
        <v>4</v>
      </c>
      <c r="R17" s="65">
        <f>VLOOKUP($A17,'Return Data'!$B$7:$R$2292,16,0)</f>
        <v>7.4733999999999998</v>
      </c>
      <c r="S17" s="67">
        <f t="shared" si="7"/>
        <v>15</v>
      </c>
    </row>
    <row r="18" spans="1:19" x14ac:dyDescent="0.3">
      <c r="A18" s="82" t="s">
        <v>588</v>
      </c>
      <c r="B18" s="64">
        <f>VLOOKUP($A18,'Return Data'!$B$7:$R$2292,3,0)</f>
        <v>44531</v>
      </c>
      <c r="C18" s="65">
        <f>VLOOKUP($A18,'Return Data'!$B$7:$R$2292,4,0)</f>
        <v>19.976500000000001</v>
      </c>
      <c r="D18" s="65">
        <f>VLOOKUP($A18,'Return Data'!$B$7:$R$2292,9,0)</f>
        <v>4.8981000000000003</v>
      </c>
      <c r="E18" s="66">
        <f t="shared" si="0"/>
        <v>14</v>
      </c>
      <c r="F18" s="65">
        <f>VLOOKUP($A18,'Return Data'!$B$7:$R$2292,10,0)</f>
        <v>1.4266000000000001</v>
      </c>
      <c r="G18" s="66">
        <f t="shared" si="1"/>
        <v>20</v>
      </c>
      <c r="H18" s="65">
        <f>VLOOKUP($A18,'Return Data'!$B$7:$R$2292,11,0)</f>
        <v>3.5764999999999998</v>
      </c>
      <c r="I18" s="66">
        <f t="shared" si="2"/>
        <v>17</v>
      </c>
      <c r="J18" s="65">
        <f>VLOOKUP($A18,'Return Data'!$B$7:$R$2292,12,0)</f>
        <v>4.8548</v>
      </c>
      <c r="K18" s="66">
        <f t="shared" si="3"/>
        <v>15</v>
      </c>
      <c r="L18" s="65">
        <f>VLOOKUP($A18,'Return Data'!$B$7:$R$2292,13,0)</f>
        <v>3.218</v>
      </c>
      <c r="M18" s="66">
        <f t="shared" si="4"/>
        <v>16</v>
      </c>
      <c r="N18" s="65">
        <f>VLOOKUP($A18,'Return Data'!$B$7:$R$2292,17,0)</f>
        <v>6.5598999999999998</v>
      </c>
      <c r="O18" s="66">
        <f t="shared" si="5"/>
        <v>10</v>
      </c>
      <c r="P18" s="65">
        <f>VLOOKUP($A18,'Return Data'!$B$7:$R$2292,14,0)</f>
        <v>7.7908999999999997</v>
      </c>
      <c r="Q18" s="66">
        <f t="shared" si="6"/>
        <v>13</v>
      </c>
      <c r="R18" s="65">
        <f>VLOOKUP($A18,'Return Data'!$B$7:$R$2292,16,0)</f>
        <v>4.9908000000000001</v>
      </c>
      <c r="S18" s="67">
        <f t="shared" si="7"/>
        <v>20</v>
      </c>
    </row>
    <row r="19" spans="1:19" x14ac:dyDescent="0.3">
      <c r="A19" s="82" t="s">
        <v>589</v>
      </c>
      <c r="B19" s="64">
        <f>VLOOKUP($A19,'Return Data'!$B$7:$R$2292,3,0)</f>
        <v>44531</v>
      </c>
      <c r="C19" s="65">
        <f>VLOOKUP($A19,'Return Data'!$B$7:$R$2292,4,0)</f>
        <v>28.0639</v>
      </c>
      <c r="D19" s="65">
        <f>VLOOKUP($A19,'Return Data'!$B$7:$R$2292,9,0)</f>
        <v>3.6657000000000002</v>
      </c>
      <c r="E19" s="66">
        <f t="shared" si="0"/>
        <v>18</v>
      </c>
      <c r="F19" s="65">
        <f>VLOOKUP($A19,'Return Data'!$B$7:$R$2292,10,0)</f>
        <v>1.7441</v>
      </c>
      <c r="G19" s="66">
        <f t="shared" si="1"/>
        <v>19</v>
      </c>
      <c r="H19" s="65">
        <f>VLOOKUP($A19,'Return Data'!$B$7:$R$2292,11,0)</f>
        <v>3.0251999999999999</v>
      </c>
      <c r="I19" s="66">
        <f t="shared" si="2"/>
        <v>20</v>
      </c>
      <c r="J19" s="65">
        <f>VLOOKUP($A19,'Return Data'!$B$7:$R$2292,12,0)</f>
        <v>3.9121000000000001</v>
      </c>
      <c r="K19" s="66">
        <f t="shared" si="3"/>
        <v>19</v>
      </c>
      <c r="L19" s="65">
        <f>VLOOKUP($A19,'Return Data'!$B$7:$R$2292,13,0)</f>
        <v>2.653</v>
      </c>
      <c r="M19" s="66">
        <f t="shared" si="4"/>
        <v>20</v>
      </c>
      <c r="N19" s="65">
        <f>VLOOKUP($A19,'Return Data'!$B$7:$R$2292,17,0)</f>
        <v>5.45</v>
      </c>
      <c r="O19" s="66">
        <f t="shared" si="5"/>
        <v>16</v>
      </c>
      <c r="P19" s="65">
        <f>VLOOKUP($A19,'Return Data'!$B$7:$R$2292,14,0)</f>
        <v>7.2843</v>
      </c>
      <c r="Q19" s="66">
        <f t="shared" si="6"/>
        <v>15</v>
      </c>
      <c r="R19" s="65">
        <f>VLOOKUP($A19,'Return Data'!$B$7:$R$2292,16,0)</f>
        <v>7.3665000000000003</v>
      </c>
      <c r="S19" s="67">
        <f t="shared" si="7"/>
        <v>16</v>
      </c>
    </row>
    <row r="20" spans="1:19" x14ac:dyDescent="0.3">
      <c r="A20" s="82" t="s">
        <v>591</v>
      </c>
      <c r="B20" s="64">
        <f>VLOOKUP($A20,'Return Data'!$B$7:$R$2292,3,0)</f>
        <v>44531</v>
      </c>
      <c r="C20" s="65">
        <f>VLOOKUP($A20,'Return Data'!$B$7:$R$2292,4,0)</f>
        <v>16.678799999999999</v>
      </c>
      <c r="D20" s="65">
        <f>VLOOKUP($A20,'Return Data'!$B$7:$R$2292,9,0)</f>
        <v>5.0837000000000003</v>
      </c>
      <c r="E20" s="66">
        <f t="shared" si="0"/>
        <v>10</v>
      </c>
      <c r="F20" s="65">
        <f>VLOOKUP($A20,'Return Data'!$B$7:$R$2292,10,0)</f>
        <v>3.3708</v>
      </c>
      <c r="G20" s="66">
        <f t="shared" si="1"/>
        <v>7</v>
      </c>
      <c r="H20" s="65">
        <f>VLOOKUP($A20,'Return Data'!$B$7:$R$2292,11,0)</f>
        <v>4.5563000000000002</v>
      </c>
      <c r="I20" s="66">
        <f t="shared" si="2"/>
        <v>6</v>
      </c>
      <c r="J20" s="65">
        <f>VLOOKUP($A20,'Return Data'!$B$7:$R$2292,12,0)</f>
        <v>6.0133999999999999</v>
      </c>
      <c r="K20" s="66">
        <f t="shared" si="3"/>
        <v>4</v>
      </c>
      <c r="L20" s="65">
        <f>VLOOKUP($A20,'Return Data'!$B$7:$R$2292,13,0)</f>
        <v>4.0168999999999997</v>
      </c>
      <c r="M20" s="66">
        <f t="shared" si="4"/>
        <v>7</v>
      </c>
      <c r="N20" s="65">
        <f>VLOOKUP($A20,'Return Data'!$B$7:$R$2292,17,0)</f>
        <v>7.1912000000000003</v>
      </c>
      <c r="O20" s="66">
        <f t="shared" si="5"/>
        <v>2</v>
      </c>
      <c r="P20" s="65">
        <f>VLOOKUP($A20,'Return Data'!$B$7:$R$2292,14,0)</f>
        <v>8.6980000000000004</v>
      </c>
      <c r="Q20" s="66">
        <f t="shared" si="6"/>
        <v>3</v>
      </c>
      <c r="R20" s="65">
        <f>VLOOKUP($A20,'Return Data'!$B$7:$R$2292,16,0)</f>
        <v>8.1186000000000007</v>
      </c>
      <c r="S20" s="67">
        <f t="shared" si="7"/>
        <v>9</v>
      </c>
    </row>
    <row r="21" spans="1:19" x14ac:dyDescent="0.3">
      <c r="A21" s="82" t="s">
        <v>593</v>
      </c>
      <c r="B21" s="64">
        <f>VLOOKUP($A21,'Return Data'!$B$7:$R$2292,3,0)</f>
        <v>44531</v>
      </c>
      <c r="C21" s="65">
        <f>VLOOKUP($A21,'Return Data'!$B$7:$R$2292,4,0)</f>
        <v>19.643699999999999</v>
      </c>
      <c r="D21" s="65">
        <f>VLOOKUP($A21,'Return Data'!$B$7:$R$2292,9,0)</f>
        <v>3.1358999999999999</v>
      </c>
      <c r="E21" s="66">
        <f t="shared" si="0"/>
        <v>19</v>
      </c>
      <c r="F21" s="65">
        <f>VLOOKUP($A21,'Return Data'!$B$7:$R$2292,10,0)</f>
        <v>2.8129</v>
      </c>
      <c r="G21" s="66">
        <f t="shared" si="1"/>
        <v>9</v>
      </c>
      <c r="H21" s="65">
        <f>VLOOKUP($A21,'Return Data'!$B$7:$R$2292,11,0)</f>
        <v>4.0750000000000002</v>
      </c>
      <c r="I21" s="66">
        <f t="shared" si="2"/>
        <v>11</v>
      </c>
      <c r="J21" s="65">
        <f>VLOOKUP($A21,'Return Data'!$B$7:$R$2292,12,0)</f>
        <v>5.1971999999999996</v>
      </c>
      <c r="K21" s="66">
        <f t="shared" si="3"/>
        <v>12</v>
      </c>
      <c r="L21" s="65">
        <f>VLOOKUP($A21,'Return Data'!$B$7:$R$2292,13,0)</f>
        <v>3.6951999999999998</v>
      </c>
      <c r="M21" s="66">
        <f t="shared" si="4"/>
        <v>11</v>
      </c>
      <c r="N21" s="65">
        <f>VLOOKUP($A21,'Return Data'!$B$7:$R$2292,17,0)</f>
        <v>6.7018000000000004</v>
      </c>
      <c r="O21" s="66">
        <f t="shared" si="5"/>
        <v>9</v>
      </c>
      <c r="P21" s="65">
        <f>VLOOKUP($A21,'Return Data'!$B$7:$R$2292,14,0)</f>
        <v>8.3440999999999992</v>
      </c>
      <c r="Q21" s="66">
        <f t="shared" si="6"/>
        <v>7</v>
      </c>
      <c r="R21" s="65">
        <f>VLOOKUP($A21,'Return Data'!$B$7:$R$2292,16,0)</f>
        <v>8.0315999999999992</v>
      </c>
      <c r="S21" s="67">
        <f t="shared" si="7"/>
        <v>11</v>
      </c>
    </row>
    <row r="22" spans="1:19" x14ac:dyDescent="0.3">
      <c r="A22" s="82" t="s">
        <v>596</v>
      </c>
      <c r="B22" s="64">
        <f>VLOOKUP($A22,'Return Data'!$B$7:$R$2292,3,0)</f>
        <v>44531</v>
      </c>
      <c r="C22" s="65">
        <f>VLOOKUP($A22,'Return Data'!$B$7:$R$2292,4,0)</f>
        <v>2524.4169000000002</v>
      </c>
      <c r="D22" s="65">
        <f>VLOOKUP($A22,'Return Data'!$B$7:$R$2292,9,0)</f>
        <v>5.0572999999999997</v>
      </c>
      <c r="E22" s="66">
        <f t="shared" si="0"/>
        <v>12</v>
      </c>
      <c r="F22" s="65">
        <f>VLOOKUP($A22,'Return Data'!$B$7:$R$2292,10,0)</f>
        <v>2.0253999999999999</v>
      </c>
      <c r="G22" s="66">
        <f t="shared" si="1"/>
        <v>17</v>
      </c>
      <c r="H22" s="65">
        <f>VLOOKUP($A22,'Return Data'!$B$7:$R$2292,11,0)</f>
        <v>3.5937999999999999</v>
      </c>
      <c r="I22" s="66">
        <f t="shared" si="2"/>
        <v>16</v>
      </c>
      <c r="J22" s="65">
        <f>VLOOKUP($A22,'Return Data'!$B$7:$R$2292,12,0)</f>
        <v>4.5049999999999999</v>
      </c>
      <c r="K22" s="66">
        <f t="shared" si="3"/>
        <v>16</v>
      </c>
      <c r="L22" s="65">
        <f>VLOOKUP($A22,'Return Data'!$B$7:$R$2292,13,0)</f>
        <v>2.8931</v>
      </c>
      <c r="M22" s="66">
        <f t="shared" si="4"/>
        <v>18</v>
      </c>
      <c r="N22" s="65">
        <f>VLOOKUP($A22,'Return Data'!$B$7:$R$2292,17,0)</f>
        <v>6.4227999999999996</v>
      </c>
      <c r="O22" s="66">
        <f t="shared" si="5"/>
        <v>12</v>
      </c>
      <c r="P22" s="65">
        <f>VLOOKUP($A22,'Return Data'!$B$7:$R$2292,14,0)</f>
        <v>7.8030999999999997</v>
      </c>
      <c r="Q22" s="66">
        <f t="shared" si="6"/>
        <v>12</v>
      </c>
      <c r="R22" s="65">
        <f>VLOOKUP($A22,'Return Data'!$B$7:$R$2292,16,0)</f>
        <v>7.9170999999999996</v>
      </c>
      <c r="S22" s="67">
        <f t="shared" si="7"/>
        <v>12</v>
      </c>
    </row>
    <row r="23" spans="1:19" x14ac:dyDescent="0.3">
      <c r="A23" s="82" t="s">
        <v>597</v>
      </c>
      <c r="B23" s="64">
        <f>VLOOKUP($A23,'Return Data'!$B$7:$R$2292,3,0)</f>
        <v>44531</v>
      </c>
      <c r="C23" s="65">
        <f>VLOOKUP($A23,'Return Data'!$B$7:$R$2292,4,0)</f>
        <v>34.618400000000001</v>
      </c>
      <c r="D23" s="65">
        <f>VLOOKUP($A23,'Return Data'!$B$7:$R$2292,9,0)</f>
        <v>5.5393999999999997</v>
      </c>
      <c r="E23" s="66">
        <f t="shared" si="0"/>
        <v>8</v>
      </c>
      <c r="F23" s="65">
        <f>VLOOKUP($A23,'Return Data'!$B$7:$R$2292,10,0)</f>
        <v>2.6450999999999998</v>
      </c>
      <c r="G23" s="66">
        <f t="shared" si="1"/>
        <v>12</v>
      </c>
      <c r="H23" s="65">
        <f>VLOOKUP($A23,'Return Data'!$B$7:$R$2292,11,0)</f>
        <v>3.0446</v>
      </c>
      <c r="I23" s="66">
        <f t="shared" si="2"/>
        <v>19</v>
      </c>
      <c r="J23" s="65">
        <f>VLOOKUP($A23,'Return Data'!$B$7:$R$2292,12,0)</f>
        <v>3.2387000000000001</v>
      </c>
      <c r="K23" s="66">
        <f t="shared" si="3"/>
        <v>20</v>
      </c>
      <c r="L23" s="65">
        <f>VLOOKUP($A23,'Return Data'!$B$7:$R$2292,13,0)</f>
        <v>3.1263999999999998</v>
      </c>
      <c r="M23" s="66">
        <f t="shared" si="4"/>
        <v>17</v>
      </c>
      <c r="N23" s="65">
        <f>VLOOKUP($A23,'Return Data'!$B$7:$R$2292,17,0)</f>
        <v>5.2907999999999999</v>
      </c>
      <c r="O23" s="66">
        <f t="shared" si="5"/>
        <v>17</v>
      </c>
      <c r="P23" s="65">
        <f>VLOOKUP($A23,'Return Data'!$B$7:$R$2292,14,0)</f>
        <v>7.1131000000000002</v>
      </c>
      <c r="Q23" s="66">
        <f t="shared" si="6"/>
        <v>16</v>
      </c>
      <c r="R23" s="65">
        <f>VLOOKUP($A23,'Return Data'!$B$7:$R$2292,16,0)</f>
        <v>7.6098999999999997</v>
      </c>
      <c r="S23" s="67">
        <f t="shared" si="7"/>
        <v>14</v>
      </c>
    </row>
    <row r="24" spans="1:19" x14ac:dyDescent="0.3">
      <c r="A24" s="82" t="s">
        <v>600</v>
      </c>
      <c r="B24" s="64">
        <f>VLOOKUP($A24,'Return Data'!$B$7:$R$2292,3,0)</f>
        <v>44531</v>
      </c>
      <c r="C24" s="65">
        <f>VLOOKUP($A24,'Return Data'!$B$7:$R$2292,4,0)</f>
        <v>11.609400000000001</v>
      </c>
      <c r="D24" s="65">
        <f>VLOOKUP($A24,'Return Data'!$B$7:$R$2292,9,0)</f>
        <v>5.7808999999999999</v>
      </c>
      <c r="E24" s="66">
        <f t="shared" si="0"/>
        <v>6</v>
      </c>
      <c r="F24" s="65">
        <f>VLOOKUP($A24,'Return Data'!$B$7:$R$2292,10,0)</f>
        <v>3.0215000000000001</v>
      </c>
      <c r="G24" s="66">
        <f t="shared" si="1"/>
        <v>8</v>
      </c>
      <c r="H24" s="65">
        <f>VLOOKUP($A24,'Return Data'!$B$7:$R$2292,11,0)</f>
        <v>4.3627000000000002</v>
      </c>
      <c r="I24" s="66">
        <f t="shared" si="2"/>
        <v>9</v>
      </c>
      <c r="J24" s="65">
        <f>VLOOKUP($A24,'Return Data'!$B$7:$R$2292,12,0)</f>
        <v>5.5964</v>
      </c>
      <c r="K24" s="66">
        <f t="shared" si="3"/>
        <v>9</v>
      </c>
      <c r="L24" s="65">
        <f>VLOOKUP($A24,'Return Data'!$B$7:$R$2292,13,0)</f>
        <v>3.6535000000000002</v>
      </c>
      <c r="M24" s="66">
        <f t="shared" si="4"/>
        <v>12</v>
      </c>
      <c r="N24" s="65"/>
      <c r="O24" s="66"/>
      <c r="P24" s="65"/>
      <c r="Q24" s="66"/>
      <c r="R24" s="65">
        <f>VLOOKUP($A24,'Return Data'!$B$7:$R$2292,16,0)</f>
        <v>7.2041000000000004</v>
      </c>
      <c r="S24" s="67">
        <f t="shared" si="7"/>
        <v>18</v>
      </c>
    </row>
    <row r="25" spans="1:19" x14ac:dyDescent="0.3">
      <c r="A25" s="82" t="s">
        <v>602</v>
      </c>
      <c r="B25" s="64">
        <f>VLOOKUP($A25,'Return Data'!$B$7:$R$2292,3,0)</f>
        <v>44531</v>
      </c>
      <c r="C25" s="65">
        <f>VLOOKUP($A25,'Return Data'!$B$7:$R$2292,4,0)</f>
        <v>16.527899999999999</v>
      </c>
      <c r="D25" s="65">
        <f>VLOOKUP($A25,'Return Data'!$B$7:$R$2292,9,0)</f>
        <v>3.7585000000000002</v>
      </c>
      <c r="E25" s="66">
        <f t="shared" si="0"/>
        <v>17</v>
      </c>
      <c r="F25" s="65">
        <f>VLOOKUP($A25,'Return Data'!$B$7:$R$2292,10,0)</f>
        <v>2.2574000000000001</v>
      </c>
      <c r="G25" s="66">
        <f t="shared" si="1"/>
        <v>14</v>
      </c>
      <c r="H25" s="65">
        <f>VLOOKUP($A25,'Return Data'!$B$7:$R$2292,11,0)</f>
        <v>3.1840000000000002</v>
      </c>
      <c r="I25" s="66">
        <f t="shared" si="2"/>
        <v>18</v>
      </c>
      <c r="J25" s="65">
        <f>VLOOKUP($A25,'Return Data'!$B$7:$R$2292,12,0)</f>
        <v>3.9802</v>
      </c>
      <c r="K25" s="66">
        <f t="shared" si="3"/>
        <v>18</v>
      </c>
      <c r="L25" s="65">
        <f>VLOOKUP($A25,'Return Data'!$B$7:$R$2292,13,0)</f>
        <v>2.7976000000000001</v>
      </c>
      <c r="M25" s="66">
        <f t="shared" si="4"/>
        <v>19</v>
      </c>
      <c r="N25" s="65">
        <f>VLOOKUP($A25,'Return Data'!$B$7:$R$2292,17,0)</f>
        <v>5.7760999999999996</v>
      </c>
      <c r="O25" s="66">
        <f>RANK(N25,N$8:N$27,0)</f>
        <v>15</v>
      </c>
      <c r="P25" s="65">
        <f>VLOOKUP($A25,'Return Data'!$B$7:$R$2292,14,0)</f>
        <v>3.7774000000000001</v>
      </c>
      <c r="Q25" s="66">
        <f>RANK(P25,P$8:P$27,0)</f>
        <v>17</v>
      </c>
      <c r="R25" s="65">
        <f>VLOOKUP($A25,'Return Data'!$B$7:$R$2292,16,0)</f>
        <v>6.6273999999999997</v>
      </c>
      <c r="S25" s="67">
        <f t="shared" si="7"/>
        <v>19</v>
      </c>
    </row>
    <row r="26" spans="1:19" x14ac:dyDescent="0.3">
      <c r="A26" s="82" t="s">
        <v>714</v>
      </c>
      <c r="B26" s="64">
        <f>VLOOKUP($A26,'Return Data'!$B$7:$R$2292,3,0)</f>
        <v>44531</v>
      </c>
      <c r="C26" s="65">
        <f>VLOOKUP($A26,'Return Data'!$B$7:$R$2292,4,0)</f>
        <v>1155.3894</v>
      </c>
      <c r="D26" s="65">
        <f>VLOOKUP($A26,'Return Data'!$B$7:$R$2292,9,0)</f>
        <v>5.6927000000000003</v>
      </c>
      <c r="E26" s="66">
        <f t="shared" si="0"/>
        <v>7</v>
      </c>
      <c r="F26" s="65">
        <f>VLOOKUP($A26,'Return Data'!$B$7:$R$2292,10,0)</f>
        <v>2.5308000000000002</v>
      </c>
      <c r="G26" s="66">
        <f t="shared" si="1"/>
        <v>13</v>
      </c>
      <c r="H26" s="65">
        <f>VLOOKUP($A26,'Return Data'!$B$7:$R$2292,11,0)</f>
        <v>4.5278</v>
      </c>
      <c r="I26" s="66">
        <f t="shared" si="2"/>
        <v>7</v>
      </c>
      <c r="J26" s="65">
        <f>VLOOKUP($A26,'Return Data'!$B$7:$R$2292,12,0)</f>
        <v>5.8632999999999997</v>
      </c>
      <c r="K26" s="66">
        <f t="shared" si="3"/>
        <v>5</v>
      </c>
      <c r="L26" s="65">
        <f>VLOOKUP($A26,'Return Data'!$B$7:$R$2292,13,0)</f>
        <v>4.2539999999999996</v>
      </c>
      <c r="M26" s="66">
        <f t="shared" ref="M26:M27" si="8">RANK(L26,L$8:L$27,0)</f>
        <v>4</v>
      </c>
      <c r="N26" s="65"/>
      <c r="O26" s="66"/>
      <c r="P26" s="65"/>
      <c r="Q26" s="66"/>
      <c r="R26" s="65">
        <f>VLOOKUP($A26,'Return Data'!$B$7:$R$2292,16,0)</f>
        <v>7.7637999999999998</v>
      </c>
      <c r="S26" s="67">
        <f t="shared" si="7"/>
        <v>13</v>
      </c>
    </row>
    <row r="27" spans="1:19" x14ac:dyDescent="0.3">
      <c r="A27" s="82" t="s">
        <v>715</v>
      </c>
      <c r="B27" s="64">
        <f>VLOOKUP($A27,'Return Data'!$B$7:$R$2292,3,0)</f>
        <v>44531</v>
      </c>
      <c r="C27" s="65">
        <f>VLOOKUP($A27,'Return Data'!$B$7:$R$2292,4,0)</f>
        <v>1191.3634</v>
      </c>
      <c r="D27" s="65">
        <f>VLOOKUP($A27,'Return Data'!$B$7:$R$2292,9,0)</f>
        <v>10.5296</v>
      </c>
      <c r="E27" s="66">
        <f t="shared" si="0"/>
        <v>1</v>
      </c>
      <c r="F27" s="65">
        <f>VLOOKUP($A27,'Return Data'!$B$7:$R$2292,10,0)</f>
        <v>8.0902999999999992</v>
      </c>
      <c r="G27" s="66">
        <f t="shared" si="1"/>
        <v>1</v>
      </c>
      <c r="H27" s="65">
        <f>VLOOKUP($A27,'Return Data'!$B$7:$R$2292,11,0)</f>
        <v>6.5646000000000004</v>
      </c>
      <c r="I27" s="66">
        <f t="shared" si="2"/>
        <v>1</v>
      </c>
      <c r="J27" s="65">
        <f>VLOOKUP($A27,'Return Data'!$B$7:$R$2292,12,0)</f>
        <v>10.0184</v>
      </c>
      <c r="K27" s="66">
        <f t="shared" si="3"/>
        <v>1</v>
      </c>
      <c r="L27" s="65">
        <f>VLOOKUP($A27,'Return Data'!$B$7:$R$2292,13,0)</f>
        <v>5.5865</v>
      </c>
      <c r="M27" s="66">
        <f t="shared" si="8"/>
        <v>1</v>
      </c>
      <c r="N27" s="65"/>
      <c r="O27" s="66"/>
      <c r="P27" s="65"/>
      <c r="Q27" s="66"/>
      <c r="R27" s="65">
        <f>VLOOKUP($A27,'Return Data'!$B$7:$R$2292,16,0)</f>
        <v>9.4952000000000005</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5.6195300000000001</v>
      </c>
      <c r="E29" s="88"/>
      <c r="F29" s="89">
        <f>AVERAGE(F8:F27)</f>
        <v>3.3542399999999999</v>
      </c>
      <c r="G29" s="88"/>
      <c r="H29" s="89">
        <f>AVERAGE(H8:H27)</f>
        <v>4.2876449999999995</v>
      </c>
      <c r="I29" s="88"/>
      <c r="J29" s="89">
        <f>AVERAGE(J8:J27)</f>
        <v>5.6363899999999987</v>
      </c>
      <c r="K29" s="88"/>
      <c r="L29" s="89">
        <f>AVERAGE(L8:L27)</f>
        <v>3.7549799999999998</v>
      </c>
      <c r="M29" s="88"/>
      <c r="N29" s="89">
        <f>AVERAGE(N8:N27)</f>
        <v>6.6500235294117651</v>
      </c>
      <c r="O29" s="88"/>
      <c r="P29" s="89">
        <f>AVERAGE(P8:P27)</f>
        <v>7.9916294117647055</v>
      </c>
      <c r="Q29" s="88"/>
      <c r="R29" s="89">
        <f>AVERAGE(R8:R27)</f>
        <v>7.8104250000000004</v>
      </c>
      <c r="S29" s="90"/>
    </row>
    <row r="30" spans="1:19" x14ac:dyDescent="0.3">
      <c r="A30" s="87" t="s">
        <v>28</v>
      </c>
      <c r="B30" s="88"/>
      <c r="C30" s="88"/>
      <c r="D30" s="89">
        <f>MIN(D8:D27)</f>
        <v>3.0958000000000001</v>
      </c>
      <c r="E30" s="88"/>
      <c r="F30" s="89">
        <f>MIN(F8:F27)</f>
        <v>1.4266000000000001</v>
      </c>
      <c r="G30" s="88"/>
      <c r="H30" s="89">
        <f>MIN(H8:H27)</f>
        <v>3.0251999999999999</v>
      </c>
      <c r="I30" s="88"/>
      <c r="J30" s="89">
        <f>MIN(J8:J27)</f>
        <v>3.2387000000000001</v>
      </c>
      <c r="K30" s="88"/>
      <c r="L30" s="89">
        <f>MIN(L8:L27)</f>
        <v>2.653</v>
      </c>
      <c r="M30" s="88"/>
      <c r="N30" s="89">
        <f>MIN(N8:N27)</f>
        <v>5.2907999999999999</v>
      </c>
      <c r="O30" s="88"/>
      <c r="P30" s="89">
        <f>MIN(P8:P27)</f>
        <v>3.7774000000000001</v>
      </c>
      <c r="Q30" s="88"/>
      <c r="R30" s="89">
        <f>MIN(R8:R27)</f>
        <v>4.9908000000000001</v>
      </c>
      <c r="S30" s="90"/>
    </row>
    <row r="31" spans="1:19" ht="15" thickBot="1" x14ac:dyDescent="0.35">
      <c r="A31" s="91" t="s">
        <v>29</v>
      </c>
      <c r="B31" s="92"/>
      <c r="C31" s="92"/>
      <c r="D31" s="93">
        <f>MAX(D8:D27)</f>
        <v>10.5296</v>
      </c>
      <c r="E31" s="92"/>
      <c r="F31" s="93">
        <f>MAX(F8:F27)</f>
        <v>8.0902999999999992</v>
      </c>
      <c r="G31" s="92"/>
      <c r="H31" s="93">
        <f>MAX(H8:H27)</f>
        <v>6.5646000000000004</v>
      </c>
      <c r="I31" s="92"/>
      <c r="J31" s="93">
        <f>MAX(J8:J27)</f>
        <v>10.0184</v>
      </c>
      <c r="K31" s="92"/>
      <c r="L31" s="93">
        <f>MAX(L8:L27)</f>
        <v>5.5865</v>
      </c>
      <c r="M31" s="92"/>
      <c r="N31" s="93">
        <f>MAX(N8:N27)</f>
        <v>8.6012000000000004</v>
      </c>
      <c r="O31" s="92"/>
      <c r="P31" s="93">
        <f>MAX(P8:P27)</f>
        <v>10.3704</v>
      </c>
      <c r="Q31" s="92"/>
      <c r="R31" s="93">
        <f>MAX(R8:R27)</f>
        <v>9.4952000000000005</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874</v>
      </c>
      <c r="B8" s="64">
        <f>VLOOKUP($A8,'Return Data'!$B$7:$R$2292,3,0)</f>
        <v>44531</v>
      </c>
      <c r="C8" s="65">
        <f>VLOOKUP($A8,'Return Data'!$B$7:$R$2292,4,0)</f>
        <v>43.505800000000001</v>
      </c>
      <c r="D8" s="65">
        <f>VLOOKUP($A8,'Return Data'!$B$7:$R$2292,9,0)</f>
        <v>-2.6073</v>
      </c>
      <c r="E8" s="66">
        <f>RANK(D8,D$8:D$18,0)</f>
        <v>2</v>
      </c>
      <c r="F8" s="65">
        <f>VLOOKUP($A8,'Return Data'!$B$7:$R$2292,10,0)</f>
        <v>3.2439</v>
      </c>
      <c r="G8" s="66">
        <f>RANK(F8,F$8:F$18,0)</f>
        <v>4</v>
      </c>
      <c r="H8" s="65">
        <f>VLOOKUP($A8,'Return Data'!$B$7:$R$2292,11,0)</f>
        <v>-7.6870000000000003</v>
      </c>
      <c r="I8" s="66">
        <f>RANK(H8,H$8:H$18,0)</f>
        <v>3</v>
      </c>
      <c r="J8" s="65">
        <f>VLOOKUP($A8,'Return Data'!$B$7:$R$2292,12,0)</f>
        <v>5.0787000000000004</v>
      </c>
      <c r="K8" s="66">
        <f>RANK(J8,J$8:J$18,0)</f>
        <v>3</v>
      </c>
      <c r="L8" s="65">
        <f>VLOOKUP($A8,'Return Data'!$B$7:$R$2292,13,0)</f>
        <v>-1.3170999999999999</v>
      </c>
      <c r="M8" s="66">
        <f>RANK(L8,L$8:L$18,0)</f>
        <v>4</v>
      </c>
      <c r="N8" s="65">
        <f>VLOOKUP($A8,'Return Data'!$B$7:$R$2292,17,0)</f>
        <v>11.451000000000001</v>
      </c>
      <c r="O8" s="66">
        <f>RANK(N8,N$8:N$18,0)</f>
        <v>1</v>
      </c>
      <c r="P8" s="65">
        <f>VLOOKUP($A8,'Return Data'!$B$7:$R$2292,14,0)</f>
        <v>15.6745</v>
      </c>
      <c r="Q8" s="66">
        <f>RANK(P8,P$8:P$18,0)</f>
        <v>1</v>
      </c>
      <c r="R8" s="65">
        <f>VLOOKUP($A8,'Return Data'!$B$7:$R$2292,16,0)</f>
        <v>6.5377000000000001</v>
      </c>
      <c r="S8" s="67">
        <f>RANK(R8,R$8:R$18,0)</f>
        <v>10</v>
      </c>
    </row>
    <row r="9" spans="1:19" x14ac:dyDescent="0.3">
      <c r="A9" s="82" t="s">
        <v>876</v>
      </c>
      <c r="B9" s="64">
        <f>VLOOKUP($A9,'Return Data'!$B$7:$R$2292,3,0)</f>
        <v>44531</v>
      </c>
      <c r="C9" s="65">
        <f>VLOOKUP($A9,'Return Data'!$B$7:$R$2292,4,0)</f>
        <v>41.244300000000003</v>
      </c>
      <c r="D9" s="65">
        <f>VLOOKUP($A9,'Return Data'!$B$7:$R$2292,9,0)</f>
        <v>-2.8635000000000002</v>
      </c>
      <c r="E9" s="66">
        <f t="shared" ref="E9:E18" si="0">RANK(D9,D$8:D$18,0)</f>
        <v>5</v>
      </c>
      <c r="F9" s="65">
        <f>VLOOKUP($A9,'Return Data'!$B$7:$R$2292,10,0)</f>
        <v>3.2065000000000001</v>
      </c>
      <c r="G9" s="66">
        <f t="shared" ref="G9:G18" si="1">RANK(F9,F$8:F$18,0)</f>
        <v>7</v>
      </c>
      <c r="H9" s="65">
        <f>VLOOKUP($A9,'Return Data'!$B$7:$R$2292,11,0)</f>
        <v>-7.7191999999999998</v>
      </c>
      <c r="I9" s="66">
        <f t="shared" ref="I9:I18" si="2">RANK(H9,H$8:H$18,0)</f>
        <v>5</v>
      </c>
      <c r="J9" s="65">
        <f>VLOOKUP($A9,'Return Data'!$B$7:$R$2292,12,0)</f>
        <v>5.0308000000000002</v>
      </c>
      <c r="K9" s="66">
        <f t="shared" ref="K9:K18" si="3">RANK(J9,J$8:J$18,0)</f>
        <v>5</v>
      </c>
      <c r="L9" s="65">
        <f>VLOOKUP($A9,'Return Data'!$B$7:$R$2292,13,0)</f>
        <v>-1.298</v>
      </c>
      <c r="M9" s="66">
        <f t="shared" ref="M9:M18" si="4">RANK(L9,L$8:L$18,0)</f>
        <v>2</v>
      </c>
      <c r="N9" s="65">
        <f>VLOOKUP($A9,'Return Data'!$B$7:$R$2292,17,0)</f>
        <v>11.2157</v>
      </c>
      <c r="O9" s="66">
        <f t="shared" ref="O9:O18" si="5">RANK(N9,N$8:N$18,0)</f>
        <v>6</v>
      </c>
      <c r="P9" s="65">
        <f>VLOOKUP($A9,'Return Data'!$B$7:$R$2292,14,0)</f>
        <v>15.4778</v>
      </c>
      <c r="Q9" s="66">
        <f t="shared" ref="Q9:Q18" si="6">RANK(P9,P$8:P$18,0)</f>
        <v>5</v>
      </c>
      <c r="R9" s="65">
        <f>VLOOKUP($A9,'Return Data'!$B$7:$R$2292,16,0)</f>
        <v>6.6307999999999998</v>
      </c>
      <c r="S9" s="67">
        <f t="shared" ref="S9:S18" si="7">RANK(R9,R$8:R$18,0)</f>
        <v>9</v>
      </c>
    </row>
    <row r="10" spans="1:19" x14ac:dyDescent="0.3">
      <c r="A10" s="82" t="s">
        <v>879</v>
      </c>
      <c r="B10" s="64">
        <f>VLOOKUP($A10,'Return Data'!$B$7:$R$2292,3,0)</f>
        <v>44531</v>
      </c>
      <c r="C10" s="65">
        <f>VLOOKUP($A10,'Return Data'!$B$7:$R$2292,4,0)</f>
        <v>42.370199999999997</v>
      </c>
      <c r="D10" s="65">
        <f>VLOOKUP($A10,'Return Data'!$B$7:$R$2292,9,0)</f>
        <v>-2.9533</v>
      </c>
      <c r="E10" s="66">
        <f t="shared" si="0"/>
        <v>9</v>
      </c>
      <c r="F10" s="65">
        <f>VLOOKUP($A10,'Return Data'!$B$7:$R$2292,10,0)</f>
        <v>3.1456</v>
      </c>
      <c r="G10" s="66">
        <f t="shared" si="1"/>
        <v>9</v>
      </c>
      <c r="H10" s="65">
        <f>VLOOKUP($A10,'Return Data'!$B$7:$R$2292,11,0)</f>
        <v>-7.7812999999999999</v>
      </c>
      <c r="I10" s="66">
        <f t="shared" si="2"/>
        <v>9</v>
      </c>
      <c r="J10" s="65">
        <f>VLOOKUP($A10,'Return Data'!$B$7:$R$2292,12,0)</f>
        <v>4.9790999999999999</v>
      </c>
      <c r="K10" s="66">
        <f t="shared" si="3"/>
        <v>8</v>
      </c>
      <c r="L10" s="65">
        <f>VLOOKUP($A10,'Return Data'!$B$7:$R$2292,13,0)</f>
        <v>-1.4272</v>
      </c>
      <c r="M10" s="66">
        <f t="shared" si="4"/>
        <v>8</v>
      </c>
      <c r="N10" s="65">
        <f>VLOOKUP($A10,'Return Data'!$B$7:$R$2292,17,0)</f>
        <v>11.256399999999999</v>
      </c>
      <c r="O10" s="66">
        <f t="shared" si="5"/>
        <v>5</v>
      </c>
      <c r="P10" s="65">
        <f>VLOOKUP($A10,'Return Data'!$B$7:$R$2292,14,0)</f>
        <v>15.3094</v>
      </c>
      <c r="Q10" s="66">
        <f t="shared" si="6"/>
        <v>7</v>
      </c>
      <c r="R10" s="65">
        <f>VLOOKUP($A10,'Return Data'!$B$7:$R$2292,16,0)</f>
        <v>7.8616000000000001</v>
      </c>
      <c r="S10" s="67">
        <f t="shared" si="7"/>
        <v>7</v>
      </c>
    </row>
    <row r="11" spans="1:19" x14ac:dyDescent="0.3">
      <c r="A11" s="82" t="s">
        <v>881</v>
      </c>
      <c r="B11" s="64">
        <f>VLOOKUP($A11,'Return Data'!$B$7:$R$2292,3,0)</f>
        <v>44531</v>
      </c>
      <c r="C11" s="65">
        <f>VLOOKUP($A11,'Return Data'!$B$7:$R$2292,4,0)</f>
        <v>42.290999999999997</v>
      </c>
      <c r="D11" s="65">
        <f>VLOOKUP($A11,'Return Data'!$B$7:$R$2292,9,0)</f>
        <v>-2.8271999999999999</v>
      </c>
      <c r="E11" s="66">
        <f t="shared" si="0"/>
        <v>4</v>
      </c>
      <c r="F11" s="65">
        <f>VLOOKUP($A11,'Return Data'!$B$7:$R$2292,10,0)</f>
        <v>3.2768000000000002</v>
      </c>
      <c r="G11" s="66">
        <f t="shared" si="1"/>
        <v>3</v>
      </c>
      <c r="H11" s="65">
        <f>VLOOKUP($A11,'Return Data'!$B$7:$R$2292,11,0)</f>
        <v>-7.7016</v>
      </c>
      <c r="I11" s="66">
        <f t="shared" si="2"/>
        <v>4</v>
      </c>
      <c r="J11" s="65">
        <f>VLOOKUP($A11,'Return Data'!$B$7:$R$2292,12,0)</f>
        <v>5.0279999999999996</v>
      </c>
      <c r="K11" s="66">
        <f t="shared" si="3"/>
        <v>6</v>
      </c>
      <c r="L11" s="65">
        <f>VLOOKUP($A11,'Return Data'!$B$7:$R$2292,13,0)</f>
        <v>-1.4098999999999999</v>
      </c>
      <c r="M11" s="66">
        <f t="shared" si="4"/>
        <v>7</v>
      </c>
      <c r="N11" s="65">
        <f>VLOOKUP($A11,'Return Data'!$B$7:$R$2292,17,0)</f>
        <v>10.995200000000001</v>
      </c>
      <c r="O11" s="66">
        <f t="shared" si="5"/>
        <v>10</v>
      </c>
      <c r="P11" s="65">
        <f>VLOOKUP($A11,'Return Data'!$B$7:$R$2292,14,0)</f>
        <v>15.2539</v>
      </c>
      <c r="Q11" s="66">
        <f t="shared" si="6"/>
        <v>8</v>
      </c>
      <c r="R11" s="65">
        <f>VLOOKUP($A11,'Return Data'!$B$7:$R$2292,16,0)</f>
        <v>7.3893000000000004</v>
      </c>
      <c r="S11" s="67">
        <f t="shared" si="7"/>
        <v>8</v>
      </c>
    </row>
    <row r="12" spans="1:19" x14ac:dyDescent="0.3">
      <c r="A12" s="82" t="s">
        <v>883</v>
      </c>
      <c r="B12" s="64">
        <f>VLOOKUP($A12,'Return Data'!$B$7:$R$2292,3,0)</f>
        <v>44531</v>
      </c>
      <c r="C12" s="65">
        <f>VLOOKUP($A12,'Return Data'!$B$7:$R$2292,4,0)</f>
        <v>4394.1061</v>
      </c>
      <c r="D12" s="65">
        <f>VLOOKUP($A12,'Return Data'!$B$7:$R$2292,9,0)</f>
        <v>-2.6875</v>
      </c>
      <c r="E12" s="66">
        <f t="shared" si="0"/>
        <v>3</v>
      </c>
      <c r="F12" s="65">
        <f>VLOOKUP($A12,'Return Data'!$B$7:$R$2292,10,0)</f>
        <v>3.4687000000000001</v>
      </c>
      <c r="G12" s="66">
        <f t="shared" si="1"/>
        <v>1</v>
      </c>
      <c r="H12" s="65">
        <f>VLOOKUP($A12,'Return Data'!$B$7:$R$2292,11,0)</f>
        <v>-7.6201999999999996</v>
      </c>
      <c r="I12" s="66">
        <f t="shared" si="2"/>
        <v>2</v>
      </c>
      <c r="J12" s="65">
        <f>VLOOKUP($A12,'Return Data'!$B$7:$R$2292,12,0)</f>
        <v>5.3582000000000001</v>
      </c>
      <c r="K12" s="66">
        <f t="shared" si="3"/>
        <v>1</v>
      </c>
      <c r="L12" s="65">
        <f>VLOOKUP($A12,'Return Data'!$B$7:$R$2292,13,0)</f>
        <v>-1.1511</v>
      </c>
      <c r="M12" s="66">
        <f t="shared" si="4"/>
        <v>1</v>
      </c>
      <c r="N12" s="65">
        <f>VLOOKUP($A12,'Return Data'!$B$7:$R$2292,17,0)</f>
        <v>11.1533</v>
      </c>
      <c r="O12" s="66">
        <f t="shared" si="5"/>
        <v>7</v>
      </c>
      <c r="P12" s="65">
        <f>VLOOKUP($A12,'Return Data'!$B$7:$R$2292,14,0)</f>
        <v>15.463800000000001</v>
      </c>
      <c r="Q12" s="66">
        <f t="shared" si="6"/>
        <v>6</v>
      </c>
      <c r="R12" s="65">
        <f>VLOOKUP($A12,'Return Data'!$B$7:$R$2292,16,0)</f>
        <v>4.2080000000000002</v>
      </c>
      <c r="S12" s="67">
        <f t="shared" si="7"/>
        <v>11</v>
      </c>
    </row>
    <row r="13" spans="1:19" x14ac:dyDescent="0.3">
      <c r="A13" s="82" t="s">
        <v>885</v>
      </c>
      <c r="B13" s="64">
        <f>VLOOKUP($A13,'Return Data'!$B$7:$R$2292,3,0)</f>
        <v>44531</v>
      </c>
      <c r="C13" s="65">
        <f>VLOOKUP($A13,'Return Data'!$B$7:$R$2292,4,0)</f>
        <v>4292.3164999999999</v>
      </c>
      <c r="D13" s="65">
        <f>VLOOKUP($A13,'Return Data'!$B$7:$R$2292,9,0)</f>
        <v>-2.8675999999999999</v>
      </c>
      <c r="E13" s="66">
        <f t="shared" si="0"/>
        <v>6</v>
      </c>
      <c r="F13" s="65">
        <f>VLOOKUP($A13,'Return Data'!$B$7:$R$2292,10,0)</f>
        <v>3.2202000000000002</v>
      </c>
      <c r="G13" s="66">
        <f t="shared" si="1"/>
        <v>5</v>
      </c>
      <c r="H13" s="65">
        <f>VLOOKUP($A13,'Return Data'!$B$7:$R$2292,11,0)</f>
        <v>-7.7774999999999999</v>
      </c>
      <c r="I13" s="66">
        <f t="shared" si="2"/>
        <v>8</v>
      </c>
      <c r="J13" s="65">
        <f>VLOOKUP($A13,'Return Data'!$B$7:$R$2292,12,0)</f>
        <v>5.1380999999999997</v>
      </c>
      <c r="K13" s="66">
        <f t="shared" si="3"/>
        <v>2</v>
      </c>
      <c r="L13" s="65">
        <f>VLOOKUP($A13,'Return Data'!$B$7:$R$2292,13,0)</f>
        <v>-1.3064</v>
      </c>
      <c r="M13" s="66">
        <f t="shared" si="4"/>
        <v>3</v>
      </c>
      <c r="N13" s="65">
        <f>VLOOKUP($A13,'Return Data'!$B$7:$R$2292,17,0)</f>
        <v>11.435</v>
      </c>
      <c r="O13" s="66">
        <f t="shared" si="5"/>
        <v>2</v>
      </c>
      <c r="P13" s="65">
        <f>VLOOKUP($A13,'Return Data'!$B$7:$R$2292,14,0)</f>
        <v>15.626099999999999</v>
      </c>
      <c r="Q13" s="66">
        <f t="shared" si="6"/>
        <v>2</v>
      </c>
      <c r="R13" s="65">
        <f>VLOOKUP($A13,'Return Data'!$B$7:$R$2292,16,0)</f>
        <v>8.3063000000000002</v>
      </c>
      <c r="S13" s="67">
        <f t="shared" si="7"/>
        <v>6</v>
      </c>
    </row>
    <row r="14" spans="1:19" x14ac:dyDescent="0.3">
      <c r="A14" s="82" t="s">
        <v>887</v>
      </c>
      <c r="B14" s="64">
        <f>VLOOKUP($A14,'Return Data'!$B$7:$R$2292,3,0)</f>
        <v>44531</v>
      </c>
      <c r="C14" s="65">
        <f>VLOOKUP($A14,'Return Data'!$B$7:$R$2292,4,0)</f>
        <v>41.343600000000002</v>
      </c>
      <c r="D14" s="65">
        <f>VLOOKUP($A14,'Return Data'!$B$7:$R$2292,9,0)</f>
        <v>-2.9123000000000001</v>
      </c>
      <c r="E14" s="66">
        <f t="shared" si="0"/>
        <v>8</v>
      </c>
      <c r="F14" s="65">
        <f>VLOOKUP($A14,'Return Data'!$B$7:$R$2292,10,0)</f>
        <v>3.1829000000000001</v>
      </c>
      <c r="G14" s="66">
        <f t="shared" si="1"/>
        <v>8</v>
      </c>
      <c r="H14" s="65">
        <f>VLOOKUP($A14,'Return Data'!$B$7:$R$2292,11,0)</f>
        <v>-7.7484000000000002</v>
      </c>
      <c r="I14" s="66">
        <f t="shared" si="2"/>
        <v>7</v>
      </c>
      <c r="J14" s="65">
        <f>VLOOKUP($A14,'Return Data'!$B$7:$R$2292,12,0)</f>
        <v>5.0259999999999998</v>
      </c>
      <c r="K14" s="66">
        <f t="shared" si="3"/>
        <v>7</v>
      </c>
      <c r="L14" s="65">
        <f>VLOOKUP($A14,'Return Data'!$B$7:$R$2292,13,0)</f>
        <v>-1.3794</v>
      </c>
      <c r="M14" s="66">
        <f t="shared" si="4"/>
        <v>6</v>
      </c>
      <c r="N14" s="65">
        <f>VLOOKUP($A14,'Return Data'!$B$7:$R$2292,17,0)</f>
        <v>11.299899999999999</v>
      </c>
      <c r="O14" s="66">
        <f t="shared" si="5"/>
        <v>4</v>
      </c>
      <c r="P14" s="65">
        <f>VLOOKUP($A14,'Return Data'!$B$7:$R$2292,14,0)</f>
        <v>15.5702</v>
      </c>
      <c r="Q14" s="66">
        <f t="shared" si="6"/>
        <v>4</v>
      </c>
      <c r="R14" s="65">
        <f>VLOOKUP($A14,'Return Data'!$B$7:$R$2292,16,0)</f>
        <v>11.376899999999999</v>
      </c>
      <c r="S14" s="67">
        <f t="shared" si="7"/>
        <v>1</v>
      </c>
    </row>
    <row r="15" spans="1:19" x14ac:dyDescent="0.3">
      <c r="A15" s="82" t="s">
        <v>889</v>
      </c>
      <c r="B15" s="64">
        <f>VLOOKUP($A15,'Return Data'!$B$7:$R$2292,3,0)</f>
        <v>44531</v>
      </c>
      <c r="C15" s="65">
        <f>VLOOKUP($A15,'Return Data'!$B$7:$R$2292,4,0)</f>
        <v>41.338999999999999</v>
      </c>
      <c r="D15" s="65">
        <f>VLOOKUP($A15,'Return Data'!$B$7:$R$2292,9,0)</f>
        <v>-1.3582000000000001</v>
      </c>
      <c r="E15" s="66">
        <f t="shared" si="0"/>
        <v>1</v>
      </c>
      <c r="F15" s="65">
        <f>VLOOKUP($A15,'Return Data'!$B$7:$R$2292,10,0)</f>
        <v>3.3656999999999999</v>
      </c>
      <c r="G15" s="66">
        <f t="shared" si="1"/>
        <v>2</v>
      </c>
      <c r="H15" s="65">
        <f>VLOOKUP($A15,'Return Data'!$B$7:$R$2292,11,0)</f>
        <v>-7.5861999999999998</v>
      </c>
      <c r="I15" s="66">
        <f t="shared" si="2"/>
        <v>1</v>
      </c>
      <c r="J15" s="65">
        <f>VLOOKUP($A15,'Return Data'!$B$7:$R$2292,12,0)</f>
        <v>4.1551999999999998</v>
      </c>
      <c r="K15" s="66">
        <f t="shared" si="3"/>
        <v>11</v>
      </c>
      <c r="L15" s="65">
        <f>VLOOKUP($A15,'Return Data'!$B$7:$R$2292,13,0)</f>
        <v>-2.2892000000000001</v>
      </c>
      <c r="M15" s="66">
        <f t="shared" si="4"/>
        <v>11</v>
      </c>
      <c r="N15" s="65">
        <f>VLOOKUP($A15,'Return Data'!$B$7:$R$2292,17,0)</f>
        <v>11.044700000000001</v>
      </c>
      <c r="O15" s="66">
        <f t="shared" si="5"/>
        <v>8</v>
      </c>
      <c r="P15" s="65">
        <f>VLOOKUP($A15,'Return Data'!$B$7:$R$2292,14,0)</f>
        <v>15.232799999999999</v>
      </c>
      <c r="Q15" s="66">
        <f t="shared" si="6"/>
        <v>9</v>
      </c>
      <c r="R15" s="65">
        <f>VLOOKUP($A15,'Return Data'!$B$7:$R$2292,16,0)</f>
        <v>10.5206</v>
      </c>
      <c r="S15" s="67">
        <f t="shared" si="7"/>
        <v>3</v>
      </c>
    </row>
    <row r="16" spans="1:19" x14ac:dyDescent="0.3">
      <c r="A16" s="82" t="s">
        <v>891</v>
      </c>
      <c r="B16" s="64">
        <f>VLOOKUP($A16,'Return Data'!$B$7:$R$2292,3,0)</f>
        <v>44531</v>
      </c>
      <c r="C16" s="65">
        <f>VLOOKUP($A16,'Return Data'!$B$7:$R$2292,4,0)</f>
        <v>2051.4956999999999</v>
      </c>
      <c r="D16" s="65">
        <f>VLOOKUP($A16,'Return Data'!$B$7:$R$2292,9,0)</f>
        <v>-3.1006</v>
      </c>
      <c r="E16" s="66">
        <f t="shared" si="0"/>
        <v>10</v>
      </c>
      <c r="F16" s="65">
        <f>VLOOKUP($A16,'Return Data'!$B$7:$R$2292,10,0)</f>
        <v>2.9015</v>
      </c>
      <c r="G16" s="66">
        <f t="shared" si="1"/>
        <v>10</v>
      </c>
      <c r="H16" s="65">
        <f>VLOOKUP($A16,'Return Data'!$B$7:$R$2292,11,0)</f>
        <v>-7.9748999999999999</v>
      </c>
      <c r="I16" s="66">
        <f t="shared" si="2"/>
        <v>10</v>
      </c>
      <c r="J16" s="65">
        <f>VLOOKUP($A16,'Return Data'!$B$7:$R$2292,12,0)</f>
        <v>4.7769000000000004</v>
      </c>
      <c r="K16" s="66">
        <f t="shared" si="3"/>
        <v>9</v>
      </c>
      <c r="L16" s="65">
        <f>VLOOKUP($A16,'Return Data'!$B$7:$R$2292,13,0)</f>
        <v>-1.6093999999999999</v>
      </c>
      <c r="M16" s="66">
        <f t="shared" si="4"/>
        <v>9</v>
      </c>
      <c r="N16" s="65">
        <f>VLOOKUP($A16,'Return Data'!$B$7:$R$2292,17,0)</f>
        <v>11.0388</v>
      </c>
      <c r="O16" s="66">
        <f t="shared" si="5"/>
        <v>9</v>
      </c>
      <c r="P16" s="65">
        <f>VLOOKUP($A16,'Return Data'!$B$7:$R$2292,14,0)</f>
        <v>15.2303</v>
      </c>
      <c r="Q16" s="66">
        <f t="shared" si="6"/>
        <v>10</v>
      </c>
      <c r="R16" s="65">
        <f>VLOOKUP($A16,'Return Data'!$B$7:$R$2292,16,0)</f>
        <v>9.4238999999999997</v>
      </c>
      <c r="S16" s="67">
        <f t="shared" si="7"/>
        <v>4</v>
      </c>
    </row>
    <row r="17" spans="1:19" x14ac:dyDescent="0.3">
      <c r="A17" s="82" t="s">
        <v>894</v>
      </c>
      <c r="B17" s="64">
        <f>VLOOKUP($A17,'Return Data'!$B$7:$R$2292,3,0)</f>
        <v>44531</v>
      </c>
      <c r="C17" s="65">
        <f>VLOOKUP($A17,'Return Data'!$B$7:$R$2292,4,0)</f>
        <v>4243.4800999999998</v>
      </c>
      <c r="D17" s="65">
        <f>VLOOKUP($A17,'Return Data'!$B$7:$R$2292,9,0)</f>
        <v>-2.8694000000000002</v>
      </c>
      <c r="E17" s="66">
        <f t="shared" si="0"/>
        <v>7</v>
      </c>
      <c r="F17" s="65">
        <f>VLOOKUP($A17,'Return Data'!$B$7:$R$2292,10,0)</f>
        <v>3.2181000000000002</v>
      </c>
      <c r="G17" s="66">
        <f t="shared" si="1"/>
        <v>6</v>
      </c>
      <c r="H17" s="65">
        <f>VLOOKUP($A17,'Return Data'!$B$7:$R$2292,11,0)</f>
        <v>-7.7348999999999997</v>
      </c>
      <c r="I17" s="66">
        <f t="shared" si="2"/>
        <v>6</v>
      </c>
      <c r="J17" s="65">
        <f>VLOOKUP($A17,'Return Data'!$B$7:$R$2292,12,0)</f>
        <v>5.0586000000000002</v>
      </c>
      <c r="K17" s="66">
        <f t="shared" si="3"/>
        <v>4</v>
      </c>
      <c r="L17" s="65">
        <f>VLOOKUP($A17,'Return Data'!$B$7:$R$2292,13,0)</f>
        <v>-1.3626</v>
      </c>
      <c r="M17" s="66">
        <f t="shared" si="4"/>
        <v>5</v>
      </c>
      <c r="N17" s="65">
        <f>VLOOKUP($A17,'Return Data'!$B$7:$R$2292,17,0)</f>
        <v>11.3451</v>
      </c>
      <c r="O17" s="66">
        <f t="shared" si="5"/>
        <v>3</v>
      </c>
      <c r="P17" s="65">
        <f>VLOOKUP($A17,'Return Data'!$B$7:$R$2292,14,0)</f>
        <v>15.5916</v>
      </c>
      <c r="Q17" s="66">
        <f t="shared" si="6"/>
        <v>3</v>
      </c>
      <c r="R17" s="65">
        <f>VLOOKUP($A17,'Return Data'!$B$7:$R$2292,16,0)</f>
        <v>8.8566000000000003</v>
      </c>
      <c r="S17" s="67">
        <f t="shared" si="7"/>
        <v>5</v>
      </c>
    </row>
    <row r="18" spans="1:19" x14ac:dyDescent="0.3">
      <c r="A18" s="82" t="s">
        <v>895</v>
      </c>
      <c r="B18" s="64">
        <f>VLOOKUP($A18,'Return Data'!$B$7:$R$2292,3,0)</f>
        <v>44531</v>
      </c>
      <c r="C18" s="65">
        <f>VLOOKUP($A18,'Return Data'!$B$7:$R$2292,4,0)</f>
        <v>41.338099999999997</v>
      </c>
      <c r="D18" s="65">
        <f>VLOOKUP($A18,'Return Data'!$B$7:$R$2292,9,0)</f>
        <v>-3.5099</v>
      </c>
      <c r="E18" s="66">
        <f t="shared" si="0"/>
        <v>11</v>
      </c>
      <c r="F18" s="65">
        <f>VLOOKUP($A18,'Return Data'!$B$7:$R$2292,10,0)</f>
        <v>2.6871</v>
      </c>
      <c r="G18" s="66">
        <f t="shared" si="1"/>
        <v>11</v>
      </c>
      <c r="H18" s="65">
        <f>VLOOKUP($A18,'Return Data'!$B$7:$R$2292,11,0)</f>
        <v>-8.4512999999999998</v>
      </c>
      <c r="I18" s="66">
        <f t="shared" si="2"/>
        <v>11</v>
      </c>
      <c r="J18" s="65">
        <f>VLOOKUP($A18,'Return Data'!$B$7:$R$2292,12,0)</f>
        <v>4.5566000000000004</v>
      </c>
      <c r="K18" s="66">
        <f t="shared" si="3"/>
        <v>10</v>
      </c>
      <c r="L18" s="65">
        <f>VLOOKUP($A18,'Return Data'!$B$7:$R$2292,13,0)</f>
        <v>-1.9585999999999999</v>
      </c>
      <c r="M18" s="66">
        <f t="shared" si="4"/>
        <v>10</v>
      </c>
      <c r="N18" s="65">
        <f>VLOOKUP($A18,'Return Data'!$B$7:$R$2292,17,0)</f>
        <v>10.7403</v>
      </c>
      <c r="O18" s="66">
        <f t="shared" si="5"/>
        <v>11</v>
      </c>
      <c r="P18" s="65">
        <f>VLOOKUP($A18,'Return Data'!$B$7:$R$2292,14,0)</f>
        <v>15.14</v>
      </c>
      <c r="Q18" s="66">
        <f t="shared" si="6"/>
        <v>11</v>
      </c>
      <c r="R18" s="65">
        <f>VLOOKUP($A18,'Return Data'!$B$7:$R$2292,16,0)</f>
        <v>10.5951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-2.7778909090909085</v>
      </c>
      <c r="E20" s="88"/>
      <c r="F20" s="89">
        <f>AVERAGE(F8:F18)</f>
        <v>3.1742727272727276</v>
      </c>
      <c r="G20" s="88"/>
      <c r="H20" s="89">
        <f>AVERAGE(H8:H18)</f>
        <v>-7.7984090909090904</v>
      </c>
      <c r="I20" s="88"/>
      <c r="J20" s="89">
        <f>AVERAGE(J8:J18)</f>
        <v>4.926018181818181</v>
      </c>
      <c r="K20" s="88"/>
      <c r="L20" s="89">
        <f>AVERAGE(L8:L18)</f>
        <v>-1.500809090909091</v>
      </c>
      <c r="M20" s="88"/>
      <c r="N20" s="89">
        <f>AVERAGE(N8:N18)</f>
        <v>11.179581818181818</v>
      </c>
      <c r="O20" s="88"/>
      <c r="P20" s="89">
        <f>AVERAGE(P8:P18)</f>
        <v>15.415490909090909</v>
      </c>
      <c r="Q20" s="88"/>
      <c r="R20" s="89">
        <f>AVERAGE(R8:R18)</f>
        <v>8.3369818181818189</v>
      </c>
      <c r="S20" s="90"/>
    </row>
    <row r="21" spans="1:19" x14ac:dyDescent="0.3">
      <c r="A21" s="87" t="s">
        <v>28</v>
      </c>
      <c r="B21" s="88"/>
      <c r="C21" s="88"/>
      <c r="D21" s="89">
        <f>MIN(D8:D18)</f>
        <v>-3.5099</v>
      </c>
      <c r="E21" s="88"/>
      <c r="F21" s="89">
        <f>MIN(F8:F18)</f>
        <v>2.6871</v>
      </c>
      <c r="G21" s="88"/>
      <c r="H21" s="89">
        <f>MIN(H8:H18)</f>
        <v>-8.4512999999999998</v>
      </c>
      <c r="I21" s="88"/>
      <c r="J21" s="89">
        <f>MIN(J8:J18)</f>
        <v>4.1551999999999998</v>
      </c>
      <c r="K21" s="88"/>
      <c r="L21" s="89">
        <f>MIN(L8:L18)</f>
        <v>-2.2892000000000001</v>
      </c>
      <c r="M21" s="88"/>
      <c r="N21" s="89">
        <f>MIN(N8:N18)</f>
        <v>10.7403</v>
      </c>
      <c r="O21" s="88"/>
      <c r="P21" s="89">
        <f>MIN(P8:P18)</f>
        <v>15.14</v>
      </c>
      <c r="Q21" s="88"/>
      <c r="R21" s="89">
        <f>MIN(R8:R18)</f>
        <v>4.2080000000000002</v>
      </c>
      <c r="S21" s="90"/>
    </row>
    <row r="22" spans="1:19" ht="15" thickBot="1" x14ac:dyDescent="0.35">
      <c r="A22" s="91" t="s">
        <v>29</v>
      </c>
      <c r="B22" s="92"/>
      <c r="C22" s="92"/>
      <c r="D22" s="93">
        <f>MAX(D8:D18)</f>
        <v>-1.3582000000000001</v>
      </c>
      <c r="E22" s="92"/>
      <c r="F22" s="93">
        <f>MAX(F8:F18)</f>
        <v>3.4687000000000001</v>
      </c>
      <c r="G22" s="92"/>
      <c r="H22" s="93">
        <f>MAX(H8:H18)</f>
        <v>-7.5861999999999998</v>
      </c>
      <c r="I22" s="92"/>
      <c r="J22" s="93">
        <f>MAX(J8:J18)</f>
        <v>5.3582000000000001</v>
      </c>
      <c r="K22" s="92"/>
      <c r="L22" s="93">
        <f>MAX(L8:L18)</f>
        <v>-1.1511</v>
      </c>
      <c r="M22" s="92"/>
      <c r="N22" s="93">
        <f>MAX(N8:N18)</f>
        <v>11.451000000000001</v>
      </c>
      <c r="O22" s="92"/>
      <c r="P22" s="93">
        <f>MAX(P8:P18)</f>
        <v>15.6745</v>
      </c>
      <c r="Q22" s="92"/>
      <c r="R22" s="93">
        <f>MAX(R8:R18)</f>
        <v>11.376899999999999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875</v>
      </c>
      <c r="B8" s="64">
        <f>VLOOKUP($A8,'Return Data'!$B$7:$R$2292,3,0)</f>
        <v>44531</v>
      </c>
      <c r="C8" s="65">
        <f>VLOOKUP($A8,'Return Data'!$B$7:$R$2292,4,0)</f>
        <v>14.627800000000001</v>
      </c>
      <c r="D8" s="65">
        <f>VLOOKUP($A8,'Return Data'!$B$7:$R$2292,9,0)</f>
        <v>-6.7906000000000004</v>
      </c>
      <c r="E8" s="66">
        <f>RANK(D8,D$8:D$18,0)</f>
        <v>11</v>
      </c>
      <c r="F8" s="65">
        <f>VLOOKUP($A8,'Return Data'!$B$7:$R$2292,10,0)</f>
        <v>1.8012999999999999</v>
      </c>
      <c r="G8" s="66">
        <f>RANK(F8,F$8:F$18,0)</f>
        <v>10</v>
      </c>
      <c r="H8" s="65">
        <f>VLOOKUP($A8,'Return Data'!$B$7:$R$2292,11,0)</f>
        <v>-6.9156000000000004</v>
      </c>
      <c r="I8" s="66">
        <f>RANK(H8,H$8:H$18,0)</f>
        <v>1</v>
      </c>
      <c r="J8" s="65">
        <f>VLOOKUP($A8,'Return Data'!$B$7:$R$2292,12,0)</f>
        <v>3.2888999999999999</v>
      </c>
      <c r="K8" s="66">
        <f>RANK(J8,J$8:J$18,0)</f>
        <v>9</v>
      </c>
      <c r="L8" s="65">
        <f>VLOOKUP($A8,'Return Data'!$B$7:$R$2292,13,0)</f>
        <v>-2.5002</v>
      </c>
      <c r="M8" s="66">
        <f>RANK(L8,L$8:L$18,0)</f>
        <v>5</v>
      </c>
      <c r="N8" s="65">
        <f>VLOOKUP($A8,'Return Data'!$B$7:$R$2292,17,0)</f>
        <v>10.3239</v>
      </c>
      <c r="O8" s="66">
        <f>RANK(N8,N$8:N$18,0)</f>
        <v>10</v>
      </c>
      <c r="P8" s="65">
        <f>VLOOKUP($A8,'Return Data'!$B$7:$R$2292,14,0)</f>
        <v>14.2928</v>
      </c>
      <c r="Q8" s="66">
        <f>RANK(P8,P$8:P$18,0)</f>
        <v>11</v>
      </c>
      <c r="R8" s="65">
        <f>VLOOKUP($A8,'Return Data'!$B$7:$R$2292,16,0)</f>
        <v>3.996</v>
      </c>
      <c r="S8" s="67">
        <f>RANK(R8,R$8:R$18,0)</f>
        <v>7</v>
      </c>
    </row>
    <row r="9" spans="1:19" x14ac:dyDescent="0.3">
      <c r="A9" s="82" t="s">
        <v>877</v>
      </c>
      <c r="B9" s="64">
        <f>VLOOKUP($A9,'Return Data'!$B$7:$R$2292,3,0)</f>
        <v>44531</v>
      </c>
      <c r="C9" s="65">
        <f>VLOOKUP($A9,'Return Data'!$B$7:$R$2292,4,0)</f>
        <v>14.6004</v>
      </c>
      <c r="D9" s="65">
        <f>VLOOKUP($A9,'Return Data'!$B$7:$R$2292,9,0)</f>
        <v>-0.39989999999999998</v>
      </c>
      <c r="E9" s="66">
        <f t="shared" ref="E9:E18" si="0">RANK(D9,D$8:D$18,0)</f>
        <v>4</v>
      </c>
      <c r="F9" s="65">
        <f>VLOOKUP($A9,'Return Data'!$B$7:$R$2292,10,0)</f>
        <v>2.5156000000000001</v>
      </c>
      <c r="G9" s="66">
        <f t="shared" ref="G9:G18" si="1">RANK(F9,F$8:F$18,0)</f>
        <v>7</v>
      </c>
      <c r="H9" s="65">
        <f>VLOOKUP($A9,'Return Data'!$B$7:$R$2292,11,0)</f>
        <v>-7.8124000000000002</v>
      </c>
      <c r="I9" s="66">
        <f t="shared" ref="I9:I18" si="2">RANK(H9,H$8:H$18,0)</f>
        <v>7</v>
      </c>
      <c r="J9" s="65">
        <f>VLOOKUP($A9,'Return Data'!$B$7:$R$2292,12,0)</f>
        <v>3.4691999999999998</v>
      </c>
      <c r="K9" s="66">
        <f t="shared" ref="K9:K18" si="3">RANK(J9,J$8:J$18,0)</f>
        <v>7</v>
      </c>
      <c r="L9" s="65">
        <f>VLOOKUP($A9,'Return Data'!$B$7:$R$2292,13,0)</f>
        <v>-2.3828999999999998</v>
      </c>
      <c r="M9" s="66">
        <f t="shared" ref="M9:M18" si="4">RANK(L9,L$8:L$18,0)</f>
        <v>4</v>
      </c>
      <c r="N9" s="65">
        <f>VLOOKUP($A9,'Return Data'!$B$7:$R$2292,17,0)</f>
        <v>11.1973</v>
      </c>
      <c r="O9" s="66">
        <f t="shared" ref="O9:O18" si="5">RANK(N9,N$8:N$18,0)</f>
        <v>3</v>
      </c>
      <c r="P9" s="65">
        <f>VLOOKUP($A9,'Return Data'!$B$7:$R$2292,14,0)</f>
        <v>15.0989</v>
      </c>
      <c r="Q9" s="66">
        <f t="shared" ref="Q9:Q18" si="6">RANK(P9,P$8:P$18,0)</f>
        <v>4</v>
      </c>
      <c r="R9" s="65">
        <f>VLOOKUP($A9,'Return Data'!$B$7:$R$2292,16,0)</f>
        <v>3.8092999999999999</v>
      </c>
      <c r="S9" s="67">
        <f t="shared" ref="S9:S18" si="7">RANK(R9,R$8:R$18,0)</f>
        <v>8</v>
      </c>
    </row>
    <row r="10" spans="1:19" x14ac:dyDescent="0.3">
      <c r="A10" s="82" t="s">
        <v>878</v>
      </c>
      <c r="B10" s="64">
        <f>VLOOKUP($A10,'Return Data'!$B$7:$R$2292,3,0)</f>
        <v>44530</v>
      </c>
      <c r="C10" s="65">
        <f>VLOOKUP($A10,'Return Data'!$B$7:$R$2292,4,0)</f>
        <v>17.7971</v>
      </c>
      <c r="D10" s="65">
        <f>VLOOKUP($A10,'Return Data'!$B$7:$R$2292,9,0)</f>
        <v>14.6905</v>
      </c>
      <c r="E10" s="66">
        <f t="shared" si="0"/>
        <v>1</v>
      </c>
      <c r="F10" s="65">
        <f>VLOOKUP($A10,'Return Data'!$B$7:$R$2292,10,0)</f>
        <v>12.019</v>
      </c>
      <c r="G10" s="66">
        <f t="shared" si="1"/>
        <v>1</v>
      </c>
      <c r="H10" s="65">
        <f>VLOOKUP($A10,'Return Data'!$B$7:$R$2292,11,0)</f>
        <v>-21.752300000000002</v>
      </c>
      <c r="I10" s="66">
        <f t="shared" si="2"/>
        <v>11</v>
      </c>
      <c r="J10" s="65">
        <f>VLOOKUP($A10,'Return Data'!$B$7:$R$2292,12,0)</f>
        <v>8.4969000000000001</v>
      </c>
      <c r="K10" s="66">
        <f t="shared" si="3"/>
        <v>1</v>
      </c>
      <c r="L10" s="65">
        <f>VLOOKUP($A10,'Return Data'!$B$7:$R$2292,13,0)</f>
        <v>-0.9587</v>
      </c>
      <c r="M10" s="66">
        <f t="shared" si="4"/>
        <v>1</v>
      </c>
      <c r="N10" s="65">
        <f>VLOOKUP($A10,'Return Data'!$B$7:$R$2292,17,0)</f>
        <v>14.988799999999999</v>
      </c>
      <c r="O10" s="66">
        <f t="shared" si="5"/>
        <v>1</v>
      </c>
      <c r="P10" s="65">
        <f>VLOOKUP($A10,'Return Data'!$B$7:$R$2292,14,0)</f>
        <v>21.993600000000001</v>
      </c>
      <c r="Q10" s="66">
        <f t="shared" si="6"/>
        <v>1</v>
      </c>
      <c r="R10" s="65">
        <f>VLOOKUP($A10,'Return Data'!$B$7:$R$2292,16,0)</f>
        <v>4.1364999999999998</v>
      </c>
      <c r="S10" s="67">
        <f t="shared" si="7"/>
        <v>5</v>
      </c>
    </row>
    <row r="11" spans="1:19" x14ac:dyDescent="0.3">
      <c r="A11" s="82" t="s">
        <v>880</v>
      </c>
      <c r="B11" s="64">
        <f>VLOOKUP($A11,'Return Data'!$B$7:$R$2292,3,0)</f>
        <v>44531</v>
      </c>
      <c r="C11" s="65">
        <f>VLOOKUP($A11,'Return Data'!$B$7:$R$2292,4,0)</f>
        <v>15.049799999999999</v>
      </c>
      <c r="D11" s="65">
        <f>VLOOKUP($A11,'Return Data'!$B$7:$R$2292,9,0)</f>
        <v>0.56620000000000004</v>
      </c>
      <c r="E11" s="66">
        <f t="shared" si="0"/>
        <v>3</v>
      </c>
      <c r="F11" s="65">
        <f>VLOOKUP($A11,'Return Data'!$B$7:$R$2292,10,0)</f>
        <v>3.8694999999999999</v>
      </c>
      <c r="G11" s="66">
        <f t="shared" si="1"/>
        <v>4</v>
      </c>
      <c r="H11" s="65">
        <f>VLOOKUP($A11,'Return Data'!$B$7:$R$2292,11,0)</f>
        <v>-7.3620999999999999</v>
      </c>
      <c r="I11" s="66">
        <f t="shared" si="2"/>
        <v>3</v>
      </c>
      <c r="J11" s="65">
        <f>VLOOKUP($A11,'Return Data'!$B$7:$R$2292,12,0)</f>
        <v>3.6621999999999999</v>
      </c>
      <c r="K11" s="66">
        <f t="shared" si="3"/>
        <v>5</v>
      </c>
      <c r="L11" s="65">
        <f>VLOOKUP($A11,'Return Data'!$B$7:$R$2292,13,0)</f>
        <v>-2.1246999999999998</v>
      </c>
      <c r="M11" s="66">
        <f t="shared" si="4"/>
        <v>3</v>
      </c>
      <c r="N11" s="65">
        <f>VLOOKUP($A11,'Return Data'!$B$7:$R$2292,17,0)</f>
        <v>11.140599999999999</v>
      </c>
      <c r="O11" s="66">
        <f t="shared" si="5"/>
        <v>4</v>
      </c>
      <c r="P11" s="65">
        <f>VLOOKUP($A11,'Return Data'!$B$7:$R$2292,14,0)</f>
        <v>14.810700000000001</v>
      </c>
      <c r="Q11" s="66">
        <f t="shared" si="6"/>
        <v>6</v>
      </c>
      <c r="R11" s="65">
        <f>VLOOKUP($A11,'Return Data'!$B$7:$R$2292,16,0)</f>
        <v>4.1342999999999996</v>
      </c>
      <c r="S11" s="67">
        <f t="shared" si="7"/>
        <v>6</v>
      </c>
    </row>
    <row r="12" spans="1:19" x14ac:dyDescent="0.3">
      <c r="A12" s="82" t="s">
        <v>882</v>
      </c>
      <c r="B12" s="64">
        <f>VLOOKUP($A12,'Return Data'!$B$7:$R$2292,3,0)</f>
        <v>44531</v>
      </c>
      <c r="C12" s="65">
        <f>VLOOKUP($A12,'Return Data'!$B$7:$R$2292,4,0)</f>
        <v>15.551500000000001</v>
      </c>
      <c r="D12" s="65">
        <f>VLOOKUP($A12,'Return Data'!$B$7:$R$2292,9,0)</f>
        <v>-2.3502999999999998</v>
      </c>
      <c r="E12" s="66">
        <f t="shared" si="0"/>
        <v>6</v>
      </c>
      <c r="F12" s="65">
        <f>VLOOKUP($A12,'Return Data'!$B$7:$R$2292,10,0)</f>
        <v>4.5754999999999999</v>
      </c>
      <c r="G12" s="66">
        <f t="shared" si="1"/>
        <v>2</v>
      </c>
      <c r="H12" s="65">
        <f>VLOOKUP($A12,'Return Data'!$B$7:$R$2292,11,0)</f>
        <v>-7.6528</v>
      </c>
      <c r="I12" s="66">
        <f t="shared" si="2"/>
        <v>5</v>
      </c>
      <c r="J12" s="65">
        <f>VLOOKUP($A12,'Return Data'!$B$7:$R$2292,12,0)</f>
        <v>3.6101999999999999</v>
      </c>
      <c r="K12" s="66">
        <f t="shared" si="3"/>
        <v>6</v>
      </c>
      <c r="L12" s="65">
        <f>VLOOKUP($A12,'Return Data'!$B$7:$R$2292,13,0)</f>
        <v>-2.5979999999999999</v>
      </c>
      <c r="M12" s="66">
        <f t="shared" si="4"/>
        <v>6</v>
      </c>
      <c r="N12" s="65">
        <f>VLOOKUP($A12,'Return Data'!$B$7:$R$2292,17,0)</f>
        <v>10.5969</v>
      </c>
      <c r="O12" s="66">
        <f t="shared" si="5"/>
        <v>8</v>
      </c>
      <c r="P12" s="65">
        <f>VLOOKUP($A12,'Return Data'!$B$7:$R$2292,14,0)</f>
        <v>14.6477</v>
      </c>
      <c r="Q12" s="66">
        <f t="shared" si="6"/>
        <v>8</v>
      </c>
      <c r="R12" s="65">
        <f>VLOOKUP($A12,'Return Data'!$B$7:$R$2292,16,0)</f>
        <v>4.4474</v>
      </c>
      <c r="S12" s="67">
        <f t="shared" si="7"/>
        <v>4</v>
      </c>
    </row>
    <row r="13" spans="1:19" x14ac:dyDescent="0.3">
      <c r="A13" s="82" t="s">
        <v>884</v>
      </c>
      <c r="B13" s="64">
        <f>VLOOKUP($A13,'Return Data'!$B$7:$R$2292,3,0)</f>
        <v>44531</v>
      </c>
      <c r="C13" s="65">
        <f>VLOOKUP($A13,'Return Data'!$B$7:$R$2292,4,0)</f>
        <v>12.9742</v>
      </c>
      <c r="D13" s="65">
        <f>VLOOKUP($A13,'Return Data'!$B$7:$R$2292,9,0)</f>
        <v>0.7319</v>
      </c>
      <c r="E13" s="66">
        <f t="shared" si="0"/>
        <v>2</v>
      </c>
      <c r="F13" s="65">
        <f>VLOOKUP($A13,'Return Data'!$B$7:$R$2292,10,0)</f>
        <v>3.1688999999999998</v>
      </c>
      <c r="G13" s="66">
        <f t="shared" si="1"/>
        <v>6</v>
      </c>
      <c r="H13" s="65">
        <f>VLOOKUP($A13,'Return Data'!$B$7:$R$2292,11,0)</f>
        <v>-8.2824000000000009</v>
      </c>
      <c r="I13" s="66">
        <f t="shared" si="2"/>
        <v>10</v>
      </c>
      <c r="J13" s="65">
        <f>VLOOKUP($A13,'Return Data'!$B$7:$R$2292,12,0)</f>
        <v>2.76</v>
      </c>
      <c r="K13" s="66">
        <f t="shared" si="3"/>
        <v>10</v>
      </c>
      <c r="L13" s="65">
        <f>VLOOKUP($A13,'Return Data'!$B$7:$R$2292,13,0)</f>
        <v>-2.6135999999999999</v>
      </c>
      <c r="M13" s="66">
        <f t="shared" si="4"/>
        <v>7</v>
      </c>
      <c r="N13" s="65">
        <f>VLOOKUP($A13,'Return Data'!$B$7:$R$2292,17,0)</f>
        <v>10.286799999999999</v>
      </c>
      <c r="O13" s="66">
        <f t="shared" si="5"/>
        <v>11</v>
      </c>
      <c r="P13" s="65">
        <f>VLOOKUP($A13,'Return Data'!$B$7:$R$2292,14,0)</f>
        <v>14.378399999999999</v>
      </c>
      <c r="Q13" s="66">
        <f t="shared" si="6"/>
        <v>10</v>
      </c>
      <c r="R13" s="65">
        <f>VLOOKUP($A13,'Return Data'!$B$7:$R$2292,16,0)</f>
        <v>2.8380000000000001</v>
      </c>
      <c r="S13" s="67">
        <f t="shared" si="7"/>
        <v>11</v>
      </c>
    </row>
    <row r="14" spans="1:19" x14ac:dyDescent="0.3">
      <c r="A14" s="82" t="s">
        <v>886</v>
      </c>
      <c r="B14" s="64">
        <f>VLOOKUP($A14,'Return Data'!$B$7:$R$2292,3,0)</f>
        <v>44531</v>
      </c>
      <c r="C14" s="65">
        <f>VLOOKUP($A14,'Return Data'!$B$7:$R$2292,4,0)</f>
        <v>14.1995</v>
      </c>
      <c r="D14" s="65">
        <f>VLOOKUP($A14,'Return Data'!$B$7:$R$2292,9,0)</f>
        <v>-5.2127999999999997</v>
      </c>
      <c r="E14" s="66">
        <f t="shared" si="0"/>
        <v>10</v>
      </c>
      <c r="F14" s="65">
        <f>VLOOKUP($A14,'Return Data'!$B$7:$R$2292,10,0)</f>
        <v>1.4999</v>
      </c>
      <c r="G14" s="66">
        <f t="shared" si="1"/>
        <v>11</v>
      </c>
      <c r="H14" s="65">
        <f>VLOOKUP($A14,'Return Data'!$B$7:$R$2292,11,0)</f>
        <v>-7.6948999999999996</v>
      </c>
      <c r="I14" s="66">
        <f t="shared" si="2"/>
        <v>6</v>
      </c>
      <c r="J14" s="65">
        <f>VLOOKUP($A14,'Return Data'!$B$7:$R$2292,12,0)</f>
        <v>2.2277999999999998</v>
      </c>
      <c r="K14" s="66">
        <f t="shared" si="3"/>
        <v>11</v>
      </c>
      <c r="L14" s="65">
        <f>VLOOKUP($A14,'Return Data'!$B$7:$R$2292,13,0)</f>
        <v>-2.9054000000000002</v>
      </c>
      <c r="M14" s="66">
        <f t="shared" si="4"/>
        <v>10</v>
      </c>
      <c r="N14" s="65">
        <f>VLOOKUP($A14,'Return Data'!$B$7:$R$2292,17,0)</f>
        <v>10.547499999999999</v>
      </c>
      <c r="O14" s="66">
        <f t="shared" si="5"/>
        <v>9</v>
      </c>
      <c r="P14" s="65">
        <f>VLOOKUP($A14,'Return Data'!$B$7:$R$2292,14,0)</f>
        <v>14.5473</v>
      </c>
      <c r="Q14" s="66">
        <f t="shared" si="6"/>
        <v>9</v>
      </c>
      <c r="R14" s="65">
        <f>VLOOKUP($A14,'Return Data'!$B$7:$R$2292,16,0)</f>
        <v>3.5693999999999999</v>
      </c>
      <c r="S14" s="67">
        <f t="shared" si="7"/>
        <v>10</v>
      </c>
    </row>
    <row r="15" spans="1:19" x14ac:dyDescent="0.3">
      <c r="A15" s="82" t="s">
        <v>888</v>
      </c>
      <c r="B15" s="64">
        <f>VLOOKUP($A15,'Return Data'!$B$7:$R$2292,3,0)</f>
        <v>44531</v>
      </c>
      <c r="C15" s="65">
        <f>VLOOKUP($A15,'Return Data'!$B$7:$R$2292,4,0)</f>
        <v>19.555399999999999</v>
      </c>
      <c r="D15" s="65">
        <f>VLOOKUP($A15,'Return Data'!$B$7:$R$2292,9,0)</f>
        <v>-3.9194</v>
      </c>
      <c r="E15" s="66">
        <f t="shared" si="0"/>
        <v>9</v>
      </c>
      <c r="F15" s="65">
        <f>VLOOKUP($A15,'Return Data'!$B$7:$R$2292,10,0)</f>
        <v>4.5071000000000003</v>
      </c>
      <c r="G15" s="66">
        <f t="shared" si="1"/>
        <v>3</v>
      </c>
      <c r="H15" s="65">
        <f>VLOOKUP($A15,'Return Data'!$B$7:$R$2292,11,0)</f>
        <v>-7.1121999999999996</v>
      </c>
      <c r="I15" s="66">
        <f t="shared" si="2"/>
        <v>2</v>
      </c>
      <c r="J15" s="65">
        <f>VLOOKUP($A15,'Return Data'!$B$7:$R$2292,12,0)</f>
        <v>3.7082000000000002</v>
      </c>
      <c r="K15" s="66">
        <f t="shared" si="3"/>
        <v>4</v>
      </c>
      <c r="L15" s="65">
        <f>VLOOKUP($A15,'Return Data'!$B$7:$R$2292,13,0)</f>
        <v>-1.7618</v>
      </c>
      <c r="M15" s="66">
        <f t="shared" si="4"/>
        <v>2</v>
      </c>
      <c r="N15" s="65">
        <f>VLOOKUP($A15,'Return Data'!$B$7:$R$2292,17,0)</f>
        <v>11.2241</v>
      </c>
      <c r="O15" s="66">
        <f t="shared" si="5"/>
        <v>2</v>
      </c>
      <c r="P15" s="65">
        <f>VLOOKUP($A15,'Return Data'!$B$7:$R$2292,14,0)</f>
        <v>15.3857</v>
      </c>
      <c r="Q15" s="66">
        <f t="shared" si="6"/>
        <v>2</v>
      </c>
      <c r="R15" s="65">
        <f>VLOOKUP($A15,'Return Data'!$B$7:$R$2292,16,0)</f>
        <v>6.4710999999999999</v>
      </c>
      <c r="S15" s="67">
        <f t="shared" si="7"/>
        <v>1</v>
      </c>
    </row>
    <row r="16" spans="1:19" x14ac:dyDescent="0.3">
      <c r="A16" s="82" t="s">
        <v>890</v>
      </c>
      <c r="B16" s="64">
        <f>VLOOKUP($A16,'Return Data'!$B$7:$R$2292,3,0)</f>
        <v>44531</v>
      </c>
      <c r="C16" s="65">
        <f>VLOOKUP($A16,'Return Data'!$B$7:$R$2292,4,0)</f>
        <v>19.282599999999999</v>
      </c>
      <c r="D16" s="65">
        <f>VLOOKUP($A16,'Return Data'!$B$7:$R$2292,9,0)</f>
        <v>-2.4746999999999999</v>
      </c>
      <c r="E16" s="66">
        <f t="shared" si="0"/>
        <v>8</v>
      </c>
      <c r="F16" s="65">
        <f>VLOOKUP($A16,'Return Data'!$B$7:$R$2292,10,0)</f>
        <v>3.3157999999999999</v>
      </c>
      <c r="G16" s="66">
        <f t="shared" si="1"/>
        <v>5</v>
      </c>
      <c r="H16" s="65">
        <f>VLOOKUP($A16,'Return Data'!$B$7:$R$2292,11,0)</f>
        <v>-7.9119000000000002</v>
      </c>
      <c r="I16" s="66">
        <f t="shared" si="2"/>
        <v>8</v>
      </c>
      <c r="J16" s="65">
        <f>VLOOKUP($A16,'Return Data'!$B$7:$R$2292,12,0)</f>
        <v>3.7461000000000002</v>
      </c>
      <c r="K16" s="66">
        <f t="shared" si="3"/>
        <v>3</v>
      </c>
      <c r="L16" s="65">
        <f>VLOOKUP($A16,'Return Data'!$B$7:$R$2292,13,0)</f>
        <v>-2.9209999999999998</v>
      </c>
      <c r="M16" s="66">
        <f t="shared" si="4"/>
        <v>11</v>
      </c>
      <c r="N16" s="65">
        <f>VLOOKUP($A16,'Return Data'!$B$7:$R$2292,17,0)</f>
        <v>10.648099999999999</v>
      </c>
      <c r="O16" s="66">
        <f t="shared" si="5"/>
        <v>6</v>
      </c>
      <c r="P16" s="65">
        <f>VLOOKUP($A16,'Return Data'!$B$7:$R$2292,14,0)</f>
        <v>14.720800000000001</v>
      </c>
      <c r="Q16" s="66">
        <f t="shared" si="6"/>
        <v>7</v>
      </c>
      <c r="R16" s="65">
        <f>VLOOKUP($A16,'Return Data'!$B$7:$R$2292,16,0)</f>
        <v>6.3014000000000001</v>
      </c>
      <c r="S16" s="67">
        <f t="shared" si="7"/>
        <v>2</v>
      </c>
    </row>
    <row r="17" spans="1:19" x14ac:dyDescent="0.3">
      <c r="A17" s="82" t="s">
        <v>892</v>
      </c>
      <c r="B17" s="64">
        <f>VLOOKUP($A17,'Return Data'!$B$7:$R$2292,3,0)</f>
        <v>44531</v>
      </c>
      <c r="C17" s="65">
        <f>VLOOKUP($A17,'Return Data'!$B$7:$R$2292,4,0)</f>
        <v>19.009899999999998</v>
      </c>
      <c r="D17" s="65">
        <f>VLOOKUP($A17,'Return Data'!$B$7:$R$2292,9,0)</f>
        <v>-2.4144999999999999</v>
      </c>
      <c r="E17" s="66">
        <f t="shared" si="0"/>
        <v>7</v>
      </c>
      <c r="F17" s="65">
        <f>VLOOKUP($A17,'Return Data'!$B$7:$R$2292,10,0)</f>
        <v>2.3942000000000001</v>
      </c>
      <c r="G17" s="66">
        <f t="shared" si="1"/>
        <v>8</v>
      </c>
      <c r="H17" s="65">
        <f>VLOOKUP($A17,'Return Data'!$B$7:$R$2292,11,0)</f>
        <v>-7.3876999999999997</v>
      </c>
      <c r="I17" s="66">
        <f t="shared" si="2"/>
        <v>4</v>
      </c>
      <c r="J17" s="65">
        <f>VLOOKUP($A17,'Return Data'!$B$7:$R$2292,12,0)</f>
        <v>3.9538000000000002</v>
      </c>
      <c r="K17" s="66">
        <f t="shared" si="3"/>
        <v>2</v>
      </c>
      <c r="L17" s="65">
        <f>VLOOKUP($A17,'Return Data'!$B$7:$R$2292,13,0)</f>
        <v>-2.6337000000000002</v>
      </c>
      <c r="M17" s="66">
        <f t="shared" si="4"/>
        <v>8</v>
      </c>
      <c r="N17" s="65">
        <f>VLOOKUP($A17,'Return Data'!$B$7:$R$2292,17,0)</f>
        <v>10.684900000000001</v>
      </c>
      <c r="O17" s="66">
        <f t="shared" si="5"/>
        <v>5</v>
      </c>
      <c r="P17" s="65">
        <f>VLOOKUP($A17,'Return Data'!$B$7:$R$2292,14,0)</f>
        <v>14.8535</v>
      </c>
      <c r="Q17" s="66">
        <f t="shared" si="6"/>
        <v>5</v>
      </c>
      <c r="R17" s="65">
        <f>VLOOKUP($A17,'Return Data'!$B$7:$R$2292,16,0)</f>
        <v>6.2809999999999997</v>
      </c>
      <c r="S17" s="67">
        <f t="shared" si="7"/>
        <v>3</v>
      </c>
    </row>
    <row r="18" spans="1:19" x14ac:dyDescent="0.3">
      <c r="A18" s="82" t="s">
        <v>893</v>
      </c>
      <c r="B18" s="64">
        <f>VLOOKUP($A18,'Return Data'!$B$7:$R$2292,3,0)</f>
        <v>44531</v>
      </c>
      <c r="C18" s="65">
        <f>VLOOKUP($A18,'Return Data'!$B$7:$R$2292,4,0)</f>
        <v>14.610300000000001</v>
      </c>
      <c r="D18" s="65">
        <f>VLOOKUP($A18,'Return Data'!$B$7:$R$2292,9,0)</f>
        <v>-1.9786999999999999</v>
      </c>
      <c r="E18" s="66">
        <f t="shared" si="0"/>
        <v>5</v>
      </c>
      <c r="F18" s="65">
        <f>VLOOKUP($A18,'Return Data'!$B$7:$R$2292,10,0)</f>
        <v>2.2444000000000002</v>
      </c>
      <c r="G18" s="66">
        <f t="shared" si="1"/>
        <v>9</v>
      </c>
      <c r="H18" s="65">
        <f>VLOOKUP($A18,'Return Data'!$B$7:$R$2292,11,0)</f>
        <v>-7.9345999999999997</v>
      </c>
      <c r="I18" s="66">
        <f t="shared" si="2"/>
        <v>9</v>
      </c>
      <c r="J18" s="65">
        <f>VLOOKUP($A18,'Return Data'!$B$7:$R$2292,12,0)</f>
        <v>3.3416000000000001</v>
      </c>
      <c r="K18" s="66">
        <f t="shared" si="3"/>
        <v>8</v>
      </c>
      <c r="L18" s="65">
        <f>VLOOKUP($A18,'Return Data'!$B$7:$R$2292,13,0)</f>
        <v>-2.6823000000000001</v>
      </c>
      <c r="M18" s="66">
        <f t="shared" si="4"/>
        <v>9</v>
      </c>
      <c r="N18" s="65">
        <f>VLOOKUP($A18,'Return Data'!$B$7:$R$2292,17,0)</f>
        <v>10.6313</v>
      </c>
      <c r="O18" s="66">
        <f t="shared" si="5"/>
        <v>7</v>
      </c>
      <c r="P18" s="65">
        <f>VLOOKUP($A18,'Return Data'!$B$7:$R$2292,14,0)</f>
        <v>15.117699999999999</v>
      </c>
      <c r="Q18" s="66">
        <f t="shared" si="6"/>
        <v>3</v>
      </c>
      <c r="R18" s="65">
        <f>VLOOKUP($A18,'Return Data'!$B$7:$R$2292,16,0)</f>
        <v>3.7766999999999999</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-0.86839090909090899</v>
      </c>
      <c r="E20" s="88"/>
      <c r="F20" s="89">
        <f>AVERAGE(F8:F18)</f>
        <v>3.8101090909090911</v>
      </c>
      <c r="G20" s="88"/>
      <c r="H20" s="89">
        <f>AVERAGE(H8:H18)</f>
        <v>-8.8926272727272728</v>
      </c>
      <c r="I20" s="88"/>
      <c r="J20" s="89">
        <f>AVERAGE(J8:J18)</f>
        <v>3.842263636363636</v>
      </c>
      <c r="K20" s="88"/>
      <c r="L20" s="89">
        <f>AVERAGE(L8:L18)</f>
        <v>-2.3711181818181823</v>
      </c>
      <c r="M20" s="88"/>
      <c r="N20" s="89">
        <f>AVERAGE(N8:N18)</f>
        <v>11.115472727272728</v>
      </c>
      <c r="O20" s="88"/>
      <c r="P20" s="89">
        <f>AVERAGE(P8:P18)</f>
        <v>15.440645454545455</v>
      </c>
      <c r="Q20" s="88"/>
      <c r="R20" s="89">
        <f>AVERAGE(R8:R18)</f>
        <v>4.5237363636363632</v>
      </c>
      <c r="S20" s="90"/>
    </row>
    <row r="21" spans="1:19" x14ac:dyDescent="0.3">
      <c r="A21" s="87" t="s">
        <v>28</v>
      </c>
      <c r="B21" s="88"/>
      <c r="C21" s="88"/>
      <c r="D21" s="89">
        <f>MIN(D8:D18)</f>
        <v>-6.7906000000000004</v>
      </c>
      <c r="E21" s="88"/>
      <c r="F21" s="89">
        <f>MIN(F8:F18)</f>
        <v>1.4999</v>
      </c>
      <c r="G21" s="88"/>
      <c r="H21" s="89">
        <f>MIN(H8:H18)</f>
        <v>-21.752300000000002</v>
      </c>
      <c r="I21" s="88"/>
      <c r="J21" s="89">
        <f>MIN(J8:J18)</f>
        <v>2.2277999999999998</v>
      </c>
      <c r="K21" s="88"/>
      <c r="L21" s="89">
        <f>MIN(L8:L18)</f>
        <v>-2.9209999999999998</v>
      </c>
      <c r="M21" s="88"/>
      <c r="N21" s="89">
        <f>MIN(N8:N18)</f>
        <v>10.286799999999999</v>
      </c>
      <c r="O21" s="88"/>
      <c r="P21" s="89">
        <f>MIN(P8:P18)</f>
        <v>14.2928</v>
      </c>
      <c r="Q21" s="88"/>
      <c r="R21" s="89">
        <f>MIN(R8:R18)</f>
        <v>2.8380000000000001</v>
      </c>
      <c r="S21" s="90"/>
    </row>
    <row r="22" spans="1:19" ht="15" thickBot="1" x14ac:dyDescent="0.35">
      <c r="A22" s="91" t="s">
        <v>29</v>
      </c>
      <c r="B22" s="92"/>
      <c r="C22" s="92"/>
      <c r="D22" s="93">
        <f>MAX(D8:D18)</f>
        <v>14.6905</v>
      </c>
      <c r="E22" s="92"/>
      <c r="F22" s="93">
        <f>MAX(F8:F18)</f>
        <v>12.019</v>
      </c>
      <c r="G22" s="92"/>
      <c r="H22" s="93">
        <f>MAX(H8:H18)</f>
        <v>-6.9156000000000004</v>
      </c>
      <c r="I22" s="92"/>
      <c r="J22" s="93">
        <f>MAX(J8:J18)</f>
        <v>8.4969000000000001</v>
      </c>
      <c r="K22" s="92"/>
      <c r="L22" s="93">
        <f>MAX(L8:L18)</f>
        <v>-0.9587</v>
      </c>
      <c r="M22" s="92"/>
      <c r="N22" s="93">
        <f>MAX(N8:N18)</f>
        <v>14.988799999999999</v>
      </c>
      <c r="O22" s="92"/>
      <c r="P22" s="93">
        <f>MAX(P8:P18)</f>
        <v>21.993600000000001</v>
      </c>
      <c r="Q22" s="92"/>
      <c r="R22" s="93">
        <f>MAX(R8:R18)</f>
        <v>6.4710999999999999</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Data'!$B$7:$R$2292,3,0)</f>
        <v>44531</v>
      </c>
      <c r="C8" s="65">
        <f>VLOOKUP($A8,'Return Data'!$B$7:$R$2292,4,0)</f>
        <v>16.9693</v>
      </c>
      <c r="D8" s="65">
        <f>VLOOKUP($A8,'Return Data'!$B$7:$R$2292,9,0)</f>
        <v>6.0019</v>
      </c>
      <c r="E8" s="66">
        <f t="shared" ref="E8:E27" si="0">RANK(D8,D$8:D$27,0)</f>
        <v>11</v>
      </c>
      <c r="F8" s="65">
        <f>VLOOKUP($A8,'Return Data'!$B$7:$R$2292,10,0)</f>
        <v>5.2222999999999997</v>
      </c>
      <c r="G8" s="66">
        <f t="shared" ref="G8:G27" si="1">RANK(F8,F$8:F$27,0)</f>
        <v>11</v>
      </c>
      <c r="H8" s="65">
        <f>VLOOKUP($A8,'Return Data'!$B$7:$R$2292,11,0)</f>
        <v>5.9767000000000001</v>
      </c>
      <c r="I8" s="66">
        <f t="shared" ref="I8:I27" si="2">RANK(H8,H$8:H$27,0)</f>
        <v>15</v>
      </c>
      <c r="J8" s="65">
        <f>VLOOKUP($A8,'Return Data'!$B$7:$R$2292,12,0)</f>
        <v>7.6608999999999998</v>
      </c>
      <c r="K8" s="66">
        <f t="shared" ref="K8:K27" si="3">RANK(J8,J$8:J$27,0)</f>
        <v>15</v>
      </c>
      <c r="L8" s="65">
        <f>VLOOKUP($A8,'Return Data'!$B$7:$R$2292,13,0)</f>
        <v>7.6642999999999999</v>
      </c>
      <c r="M8" s="66">
        <f t="shared" ref="M8:M27" si="4">RANK(L8,L$8:L$27,0)</f>
        <v>9</v>
      </c>
      <c r="N8" s="65">
        <f>VLOOKUP($A8,'Return Data'!$B$7:$R$2292,17,0)</f>
        <v>8.6928999999999998</v>
      </c>
      <c r="O8" s="66">
        <f>RANK(N8,N$8:N$27,0)</f>
        <v>4</v>
      </c>
      <c r="P8" s="65">
        <f>VLOOKUP($A8,'Return Data'!$B$7:$R$2292,14,0)</f>
        <v>6.9867999999999997</v>
      </c>
      <c r="Q8" s="66">
        <f>RANK(P8,P$8:P$27,0)</f>
        <v>8</v>
      </c>
      <c r="R8" s="65">
        <f>VLOOKUP($A8,'Return Data'!$B$7:$R$2292,16,0)</f>
        <v>8.2908000000000008</v>
      </c>
      <c r="S8" s="67">
        <f t="shared" ref="S8:S27" si="5">RANK(R8,R$8:R$27,0)</f>
        <v>8</v>
      </c>
    </row>
    <row r="9" spans="1:19" x14ac:dyDescent="0.3">
      <c r="A9" s="82" t="s">
        <v>654</v>
      </c>
      <c r="B9" s="64">
        <f>VLOOKUP($A9,'Return Data'!$B$7:$R$2292,3,0)</f>
        <v>44531</v>
      </c>
      <c r="C9" s="65">
        <f>VLOOKUP($A9,'Return Data'!$B$7:$R$2292,4,0)</f>
        <v>0.41570000000000001</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-12.6709</v>
      </c>
      <c r="S9" s="67">
        <f t="shared" si="5"/>
        <v>19</v>
      </c>
    </row>
    <row r="10" spans="1:19" x14ac:dyDescent="0.3">
      <c r="A10" s="82" t="s">
        <v>656</v>
      </c>
      <c r="B10" s="64">
        <f>VLOOKUP($A10,'Return Data'!$B$7:$R$2292,3,0)</f>
        <v>44531</v>
      </c>
      <c r="C10" s="65">
        <f>VLOOKUP($A10,'Return Data'!$B$7:$R$2292,4,0)</f>
        <v>18.449200000000001</v>
      </c>
      <c r="D10" s="65">
        <f>VLOOKUP($A10,'Return Data'!$B$7:$R$2292,9,0)</f>
        <v>6.4107000000000003</v>
      </c>
      <c r="E10" s="66">
        <f t="shared" si="0"/>
        <v>8</v>
      </c>
      <c r="F10" s="65">
        <f>VLOOKUP($A10,'Return Data'!$B$7:$R$2292,10,0)</f>
        <v>4.7605000000000004</v>
      </c>
      <c r="G10" s="66">
        <f t="shared" si="1"/>
        <v>14</v>
      </c>
      <c r="H10" s="65">
        <f>VLOOKUP($A10,'Return Data'!$B$7:$R$2292,11,0)</f>
        <v>6.3057999999999996</v>
      </c>
      <c r="I10" s="66">
        <f t="shared" si="2"/>
        <v>13</v>
      </c>
      <c r="J10" s="65">
        <f>VLOOKUP($A10,'Return Data'!$B$7:$R$2292,12,0)</f>
        <v>7.6684999999999999</v>
      </c>
      <c r="K10" s="66">
        <f t="shared" si="3"/>
        <v>14</v>
      </c>
      <c r="L10" s="65">
        <f>VLOOKUP($A10,'Return Data'!$B$7:$R$2292,13,0)</f>
        <v>7.2702999999999998</v>
      </c>
      <c r="M10" s="66">
        <f t="shared" si="4"/>
        <v>11</v>
      </c>
      <c r="N10" s="65">
        <f>VLOOKUP($A10,'Return Data'!$B$7:$R$2292,17,0)</f>
        <v>8.2540999999999993</v>
      </c>
      <c r="O10" s="66">
        <f t="shared" ref="O10:O22" si="6">RANK(N10,N$8:N$27,0)</f>
        <v>5</v>
      </c>
      <c r="P10" s="65">
        <f>VLOOKUP($A10,'Return Data'!$B$7:$R$2292,14,0)</f>
        <v>7.5515999999999996</v>
      </c>
      <c r="Q10" s="66">
        <f t="shared" ref="Q10:Q22" si="7">RANK(P10,P$8:P$27,0)</f>
        <v>7</v>
      </c>
      <c r="R10" s="65">
        <f>VLOOKUP($A10,'Return Data'!$B$7:$R$2292,16,0)</f>
        <v>8.6449999999999996</v>
      </c>
      <c r="S10" s="67">
        <f t="shared" si="5"/>
        <v>7</v>
      </c>
    </row>
    <row r="11" spans="1:19" x14ac:dyDescent="0.3">
      <c r="A11" s="82" t="s">
        <v>660</v>
      </c>
      <c r="B11" s="64">
        <f>VLOOKUP($A11,'Return Data'!$B$7:$R$2292,3,0)</f>
        <v>44531</v>
      </c>
      <c r="C11" s="65">
        <f>VLOOKUP($A11,'Return Data'!$B$7:$R$2292,4,0)</f>
        <v>18.6431</v>
      </c>
      <c r="D11" s="65">
        <f>VLOOKUP($A11,'Return Data'!$B$7:$R$2292,9,0)</f>
        <v>4.6840999999999999</v>
      </c>
      <c r="E11" s="66">
        <f t="shared" si="0"/>
        <v>16</v>
      </c>
      <c r="F11" s="65">
        <f>VLOOKUP($A11,'Return Data'!$B$7:$R$2292,10,0)</f>
        <v>35.541400000000003</v>
      </c>
      <c r="G11" s="66">
        <f t="shared" si="1"/>
        <v>3</v>
      </c>
      <c r="H11" s="65">
        <f>VLOOKUP($A11,'Return Data'!$B$7:$R$2292,11,0)</f>
        <v>22.681699999999999</v>
      </c>
      <c r="I11" s="66">
        <f t="shared" si="2"/>
        <v>3</v>
      </c>
      <c r="J11" s="65">
        <f>VLOOKUP($A11,'Return Data'!$B$7:$R$2292,12,0)</f>
        <v>23.615200000000002</v>
      </c>
      <c r="K11" s="66">
        <f t="shared" si="3"/>
        <v>2</v>
      </c>
      <c r="L11" s="65">
        <f>VLOOKUP($A11,'Return Data'!$B$7:$R$2292,13,0)</f>
        <v>20.555</v>
      </c>
      <c r="M11" s="66">
        <f t="shared" si="4"/>
        <v>2</v>
      </c>
      <c r="N11" s="65">
        <f>VLOOKUP($A11,'Return Data'!$B$7:$R$2292,17,0)</f>
        <v>11.2049</v>
      </c>
      <c r="O11" s="66">
        <f t="shared" si="6"/>
        <v>1</v>
      </c>
      <c r="P11" s="65">
        <f>VLOOKUP($A11,'Return Data'!$B$7:$R$2292,14,0)</f>
        <v>8.6858000000000004</v>
      </c>
      <c r="Q11" s="66">
        <f t="shared" si="7"/>
        <v>3</v>
      </c>
      <c r="R11" s="65">
        <f>VLOOKUP($A11,'Return Data'!$B$7:$R$2292,16,0)</f>
        <v>9.5045999999999999</v>
      </c>
      <c r="S11" s="67">
        <f t="shared" si="5"/>
        <v>2</v>
      </c>
    </row>
    <row r="12" spans="1:19" x14ac:dyDescent="0.3">
      <c r="A12" s="82" t="s">
        <v>662</v>
      </c>
      <c r="B12" s="64">
        <f>VLOOKUP($A12,'Return Data'!$B$7:$R$2292,3,0)</f>
        <v>44531</v>
      </c>
      <c r="C12" s="65">
        <f>VLOOKUP($A12,'Return Data'!$B$7:$R$2292,4,0)</f>
        <v>4.3856999999999999</v>
      </c>
      <c r="D12" s="65">
        <f>VLOOKUP($A12,'Return Data'!$B$7:$R$2292,9,0)</f>
        <v>1.4165000000000001</v>
      </c>
      <c r="E12" s="66">
        <f t="shared" si="0"/>
        <v>19</v>
      </c>
      <c r="F12" s="65">
        <f>VLOOKUP($A12,'Return Data'!$B$7:$R$2292,10,0)</f>
        <v>2.3088000000000002</v>
      </c>
      <c r="G12" s="66">
        <f t="shared" si="1"/>
        <v>19</v>
      </c>
      <c r="H12" s="65">
        <f>VLOOKUP($A12,'Return Data'!$B$7:$R$2292,11,0)</f>
        <v>4.6300999999999997</v>
      </c>
      <c r="I12" s="66">
        <f t="shared" si="2"/>
        <v>17</v>
      </c>
      <c r="J12" s="65">
        <f>VLOOKUP($A12,'Return Data'!$B$7:$R$2292,12,0)</f>
        <v>11.5359</v>
      </c>
      <c r="K12" s="66">
        <f t="shared" si="3"/>
        <v>6</v>
      </c>
      <c r="L12" s="65">
        <f>VLOOKUP($A12,'Return Data'!$B$7:$R$2292,13,0)</f>
        <v>9.6699000000000002</v>
      </c>
      <c r="M12" s="66">
        <f t="shared" si="4"/>
        <v>7</v>
      </c>
      <c r="N12" s="65">
        <f>VLOOKUP($A12,'Return Data'!$B$7:$R$2292,17,0)</f>
        <v>-21.7942</v>
      </c>
      <c r="O12" s="66">
        <f t="shared" si="6"/>
        <v>17</v>
      </c>
      <c r="P12" s="65">
        <f>VLOOKUP($A12,'Return Data'!$B$7:$R$2292,14,0)</f>
        <v>-30.222000000000001</v>
      </c>
      <c r="Q12" s="66">
        <f t="shared" si="7"/>
        <v>17</v>
      </c>
      <c r="R12" s="65">
        <f>VLOOKUP($A12,'Return Data'!$B$7:$R$2292,16,0)</f>
        <v>-11.4718</v>
      </c>
      <c r="S12" s="67">
        <f t="shared" si="5"/>
        <v>18</v>
      </c>
    </row>
    <row r="13" spans="1:19" x14ac:dyDescent="0.3">
      <c r="A13" s="82" t="s">
        <v>664</v>
      </c>
      <c r="B13" s="64">
        <f>VLOOKUP($A13,'Return Data'!$B$7:$R$2292,3,0)</f>
        <v>44531</v>
      </c>
      <c r="C13" s="65">
        <f>VLOOKUP($A13,'Return Data'!$B$7:$R$2292,4,0)</f>
        <v>32.678800000000003</v>
      </c>
      <c r="D13" s="65">
        <f>VLOOKUP($A13,'Return Data'!$B$7:$R$2292,9,0)</f>
        <v>4.6867999999999999</v>
      </c>
      <c r="E13" s="66">
        <f t="shared" si="0"/>
        <v>15</v>
      </c>
      <c r="F13" s="65">
        <f>VLOOKUP($A13,'Return Data'!$B$7:$R$2292,10,0)</f>
        <v>2.3668</v>
      </c>
      <c r="G13" s="66">
        <f t="shared" si="1"/>
        <v>18</v>
      </c>
      <c r="H13" s="65">
        <f>VLOOKUP($A13,'Return Data'!$B$7:$R$2292,11,0)</f>
        <v>2.7416</v>
      </c>
      <c r="I13" s="66">
        <f t="shared" si="2"/>
        <v>19</v>
      </c>
      <c r="J13" s="65">
        <f>VLOOKUP($A13,'Return Data'!$B$7:$R$2292,12,0)</f>
        <v>3.7624</v>
      </c>
      <c r="K13" s="66">
        <f t="shared" si="3"/>
        <v>19</v>
      </c>
      <c r="L13" s="65">
        <f>VLOOKUP($A13,'Return Data'!$B$7:$R$2292,13,0)</f>
        <v>3.9098000000000002</v>
      </c>
      <c r="M13" s="66">
        <f t="shared" si="4"/>
        <v>17</v>
      </c>
      <c r="N13" s="65">
        <f>VLOOKUP($A13,'Return Data'!$B$7:$R$2292,17,0)</f>
        <v>4.7161</v>
      </c>
      <c r="O13" s="66">
        <f t="shared" si="6"/>
        <v>13</v>
      </c>
      <c r="P13" s="65">
        <f>VLOOKUP($A13,'Return Data'!$B$7:$R$2292,14,0)</f>
        <v>3.5451999999999999</v>
      </c>
      <c r="Q13" s="66">
        <f t="shared" si="7"/>
        <v>13</v>
      </c>
      <c r="R13" s="65">
        <f>VLOOKUP($A13,'Return Data'!$B$7:$R$2292,16,0)</f>
        <v>6.7808000000000002</v>
      </c>
      <c r="S13" s="67">
        <f t="shared" si="5"/>
        <v>13</v>
      </c>
    </row>
    <row r="14" spans="1:19" x14ac:dyDescent="0.3">
      <c r="A14" s="82" t="s">
        <v>667</v>
      </c>
      <c r="B14" s="64">
        <f>VLOOKUP($A14,'Return Data'!$B$7:$R$2292,3,0)</f>
        <v>44531</v>
      </c>
      <c r="C14" s="65">
        <f>VLOOKUP($A14,'Return Data'!$B$7:$R$2292,4,0)</f>
        <v>24.018699999999999</v>
      </c>
      <c r="D14" s="65">
        <f>VLOOKUP($A14,'Return Data'!$B$7:$R$2292,9,0)</f>
        <v>8.8782999999999994</v>
      </c>
      <c r="E14" s="66">
        <f t="shared" si="0"/>
        <v>5</v>
      </c>
      <c r="F14" s="65">
        <f>VLOOKUP($A14,'Return Data'!$B$7:$R$2292,10,0)</f>
        <v>25.269300000000001</v>
      </c>
      <c r="G14" s="66">
        <f t="shared" si="1"/>
        <v>4</v>
      </c>
      <c r="H14" s="65">
        <f>VLOOKUP($A14,'Return Data'!$B$7:$R$2292,11,0)</f>
        <v>12.2742</v>
      </c>
      <c r="I14" s="66">
        <f t="shared" si="2"/>
        <v>5</v>
      </c>
      <c r="J14" s="65">
        <f>VLOOKUP($A14,'Return Data'!$B$7:$R$2292,12,0)</f>
        <v>14.7272</v>
      </c>
      <c r="K14" s="66">
        <f t="shared" si="3"/>
        <v>5</v>
      </c>
      <c r="L14" s="65">
        <f>VLOOKUP($A14,'Return Data'!$B$7:$R$2292,13,0)</f>
        <v>15.624599999999999</v>
      </c>
      <c r="M14" s="66">
        <f t="shared" si="4"/>
        <v>4</v>
      </c>
      <c r="N14" s="65">
        <f>VLOOKUP($A14,'Return Data'!$B$7:$R$2292,17,0)</f>
        <v>6.7178000000000004</v>
      </c>
      <c r="O14" s="66">
        <f t="shared" si="6"/>
        <v>9</v>
      </c>
      <c r="P14" s="65">
        <f>VLOOKUP($A14,'Return Data'!$B$7:$R$2292,14,0)</f>
        <v>6.6581999999999999</v>
      </c>
      <c r="Q14" s="66">
        <f t="shared" si="7"/>
        <v>9</v>
      </c>
      <c r="R14" s="65">
        <f>VLOOKUP($A14,'Return Data'!$B$7:$R$2292,16,0)</f>
        <v>8.7969000000000008</v>
      </c>
      <c r="S14" s="67">
        <f t="shared" si="5"/>
        <v>6</v>
      </c>
    </row>
    <row r="15" spans="1:19" x14ac:dyDescent="0.3">
      <c r="A15" s="82" t="s">
        <v>675</v>
      </c>
      <c r="B15" s="64">
        <f>VLOOKUP($A15,'Return Data'!$B$7:$R$2292,3,0)</f>
        <v>44531</v>
      </c>
      <c r="C15" s="65">
        <f>VLOOKUP($A15,'Return Data'!$B$7:$R$2292,4,0)</f>
        <v>20.291399999999999</v>
      </c>
      <c r="D15" s="65">
        <f>VLOOKUP($A15,'Return Data'!$B$7:$R$2292,9,0)</f>
        <v>6.9165000000000001</v>
      </c>
      <c r="E15" s="66">
        <f t="shared" si="0"/>
        <v>7</v>
      </c>
      <c r="F15" s="65">
        <f>VLOOKUP($A15,'Return Data'!$B$7:$R$2292,10,0)</f>
        <v>5.1452999999999998</v>
      </c>
      <c r="G15" s="66">
        <f t="shared" si="1"/>
        <v>13</v>
      </c>
      <c r="H15" s="65">
        <f>VLOOKUP($A15,'Return Data'!$B$7:$R$2292,11,0)</f>
        <v>7.1138000000000003</v>
      </c>
      <c r="I15" s="66">
        <f t="shared" si="2"/>
        <v>10</v>
      </c>
      <c r="J15" s="65">
        <f>VLOOKUP($A15,'Return Data'!$B$7:$R$2292,12,0)</f>
        <v>8.7464999999999993</v>
      </c>
      <c r="K15" s="66">
        <f t="shared" si="3"/>
        <v>10</v>
      </c>
      <c r="L15" s="65">
        <f>VLOOKUP($A15,'Return Data'!$B$7:$R$2292,13,0)</f>
        <v>7.9352999999999998</v>
      </c>
      <c r="M15" s="66">
        <f t="shared" si="4"/>
        <v>8</v>
      </c>
      <c r="N15" s="65">
        <f>VLOOKUP($A15,'Return Data'!$B$7:$R$2292,17,0)</f>
        <v>9.3055000000000003</v>
      </c>
      <c r="O15" s="66">
        <f t="shared" si="6"/>
        <v>2</v>
      </c>
      <c r="P15" s="65">
        <f>VLOOKUP($A15,'Return Data'!$B$7:$R$2292,14,0)</f>
        <v>9.5402000000000005</v>
      </c>
      <c r="Q15" s="66">
        <f t="shared" si="7"/>
        <v>1</v>
      </c>
      <c r="R15" s="65">
        <f>VLOOKUP($A15,'Return Data'!$B$7:$R$2292,16,0)</f>
        <v>9.6341999999999999</v>
      </c>
      <c r="S15" s="67">
        <f t="shared" si="5"/>
        <v>1</v>
      </c>
    </row>
    <row r="16" spans="1:19" x14ac:dyDescent="0.3">
      <c r="A16" s="82" t="s">
        <v>677</v>
      </c>
      <c r="B16" s="64">
        <f>VLOOKUP($A16,'Return Data'!$B$7:$R$2292,3,0)</f>
        <v>44531</v>
      </c>
      <c r="C16" s="65">
        <f>VLOOKUP($A16,'Return Data'!$B$7:$R$2292,4,0)</f>
        <v>26.6799</v>
      </c>
      <c r="D16" s="65">
        <f>VLOOKUP($A16,'Return Data'!$B$7:$R$2292,9,0)</f>
        <v>9.5089000000000006</v>
      </c>
      <c r="E16" s="66">
        <f t="shared" si="0"/>
        <v>3</v>
      </c>
      <c r="F16" s="65">
        <f>VLOOKUP($A16,'Return Data'!$B$7:$R$2292,10,0)</f>
        <v>6.0956999999999999</v>
      </c>
      <c r="G16" s="66">
        <f t="shared" si="1"/>
        <v>10</v>
      </c>
      <c r="H16" s="65">
        <f>VLOOKUP($A16,'Return Data'!$B$7:$R$2292,11,0)</f>
        <v>7.0528000000000004</v>
      </c>
      <c r="I16" s="66">
        <f t="shared" si="2"/>
        <v>11</v>
      </c>
      <c r="J16" s="65">
        <f>VLOOKUP($A16,'Return Data'!$B$7:$R$2292,12,0)</f>
        <v>8.3414999999999999</v>
      </c>
      <c r="K16" s="66">
        <f t="shared" si="3"/>
        <v>12</v>
      </c>
      <c r="L16" s="65">
        <f>VLOOKUP($A16,'Return Data'!$B$7:$R$2292,13,0)</f>
        <v>7.3887999999999998</v>
      </c>
      <c r="M16" s="66">
        <f t="shared" si="4"/>
        <v>10</v>
      </c>
      <c r="N16" s="65">
        <f>VLOOKUP($A16,'Return Data'!$B$7:$R$2292,17,0)</f>
        <v>8.8294999999999995</v>
      </c>
      <c r="O16" s="66">
        <f t="shared" si="6"/>
        <v>3</v>
      </c>
      <c r="P16" s="65">
        <f>VLOOKUP($A16,'Return Data'!$B$7:$R$2292,14,0)</f>
        <v>9.3971</v>
      </c>
      <c r="Q16" s="66">
        <f t="shared" si="7"/>
        <v>2</v>
      </c>
      <c r="R16" s="65">
        <f>VLOOKUP($A16,'Return Data'!$B$7:$R$2292,16,0)</f>
        <v>9.3794000000000004</v>
      </c>
      <c r="S16" s="67">
        <f t="shared" si="5"/>
        <v>3</v>
      </c>
    </row>
    <row r="17" spans="1:19" x14ac:dyDescent="0.3">
      <c r="A17" s="82" t="s">
        <v>679</v>
      </c>
      <c r="B17" s="64">
        <f>VLOOKUP($A17,'Return Data'!$B$7:$R$2292,3,0)</f>
        <v>44531</v>
      </c>
      <c r="C17" s="65">
        <f>VLOOKUP($A17,'Return Data'!$B$7:$R$2292,4,0)</f>
        <v>16.1539</v>
      </c>
      <c r="D17" s="65">
        <f>VLOOKUP($A17,'Return Data'!$B$7:$R$2292,9,0)</f>
        <v>6.0781999999999998</v>
      </c>
      <c r="E17" s="66">
        <f t="shared" si="0"/>
        <v>10</v>
      </c>
      <c r="F17" s="65">
        <f>VLOOKUP($A17,'Return Data'!$B$7:$R$2292,10,0)</f>
        <v>46.834499999999998</v>
      </c>
      <c r="G17" s="66">
        <f t="shared" si="1"/>
        <v>2</v>
      </c>
      <c r="H17" s="65">
        <f>VLOOKUP($A17,'Return Data'!$B$7:$R$2292,11,0)</f>
        <v>27.214700000000001</v>
      </c>
      <c r="I17" s="66">
        <f t="shared" si="2"/>
        <v>2</v>
      </c>
      <c r="J17" s="65">
        <f>VLOOKUP($A17,'Return Data'!$B$7:$R$2292,12,0)</f>
        <v>20.867699999999999</v>
      </c>
      <c r="K17" s="66">
        <f t="shared" si="3"/>
        <v>3</v>
      </c>
      <c r="L17" s="65">
        <f>VLOOKUP($A17,'Return Data'!$B$7:$R$2292,13,0)</f>
        <v>17.5197</v>
      </c>
      <c r="M17" s="66">
        <f t="shared" si="4"/>
        <v>3</v>
      </c>
      <c r="N17" s="65">
        <f>VLOOKUP($A17,'Return Data'!$B$7:$R$2292,17,0)</f>
        <v>6.6761999999999997</v>
      </c>
      <c r="O17" s="66">
        <f t="shared" si="6"/>
        <v>10</v>
      </c>
      <c r="P17" s="65">
        <f>VLOOKUP($A17,'Return Data'!$B$7:$R$2292,14,0)</f>
        <v>3.0055999999999998</v>
      </c>
      <c r="Q17" s="66">
        <f t="shared" si="7"/>
        <v>15</v>
      </c>
      <c r="R17" s="65">
        <f>VLOOKUP($A17,'Return Data'!$B$7:$R$2292,16,0)</f>
        <v>6.3806000000000003</v>
      </c>
      <c r="S17" s="67">
        <f t="shared" si="5"/>
        <v>15</v>
      </c>
    </row>
    <row r="18" spans="1:19" x14ac:dyDescent="0.3">
      <c r="A18" s="82" t="s">
        <v>680</v>
      </c>
      <c r="B18" s="64">
        <f>VLOOKUP($A18,'Return Data'!$B$7:$R$2292,3,0)</f>
        <v>44531</v>
      </c>
      <c r="C18" s="65">
        <f>VLOOKUP($A18,'Return Data'!$B$7:$R$2292,4,0)</f>
        <v>14.1395</v>
      </c>
      <c r="D18" s="65">
        <f>VLOOKUP($A18,'Return Data'!$B$7:$R$2292,9,0)</f>
        <v>6.1140999999999996</v>
      </c>
      <c r="E18" s="66">
        <f t="shared" si="0"/>
        <v>9</v>
      </c>
      <c r="F18" s="65">
        <f>VLOOKUP($A18,'Return Data'!$B$7:$R$2292,10,0)</f>
        <v>4.0110999999999999</v>
      </c>
      <c r="G18" s="66">
        <f t="shared" si="1"/>
        <v>16</v>
      </c>
      <c r="H18" s="65">
        <f>VLOOKUP($A18,'Return Data'!$B$7:$R$2292,11,0)</f>
        <v>5.4786000000000001</v>
      </c>
      <c r="I18" s="66">
        <f t="shared" si="2"/>
        <v>16</v>
      </c>
      <c r="J18" s="65">
        <f>VLOOKUP($A18,'Return Data'!$B$7:$R$2292,12,0)</f>
        <v>6.5111999999999997</v>
      </c>
      <c r="K18" s="66">
        <f t="shared" si="3"/>
        <v>17</v>
      </c>
      <c r="L18" s="65">
        <f>VLOOKUP($A18,'Return Data'!$B$7:$R$2292,13,0)</f>
        <v>5.5130999999999997</v>
      </c>
      <c r="M18" s="66">
        <f t="shared" si="4"/>
        <v>15</v>
      </c>
      <c r="N18" s="65">
        <f>VLOOKUP($A18,'Return Data'!$B$7:$R$2292,17,0)</f>
        <v>6.8574999999999999</v>
      </c>
      <c r="O18" s="66">
        <f t="shared" si="6"/>
        <v>8</v>
      </c>
      <c r="P18" s="65">
        <f>VLOOKUP($A18,'Return Data'!$B$7:$R$2292,14,0)</f>
        <v>8.0360999999999994</v>
      </c>
      <c r="Q18" s="66">
        <f t="shared" si="7"/>
        <v>5</v>
      </c>
      <c r="R18" s="65">
        <f>VLOOKUP($A18,'Return Data'!$B$7:$R$2292,16,0)</f>
        <v>7.5636999999999999</v>
      </c>
      <c r="S18" s="67">
        <f t="shared" si="5"/>
        <v>10</v>
      </c>
    </row>
    <row r="19" spans="1:19" x14ac:dyDescent="0.3">
      <c r="A19" s="82" t="s">
        <v>683</v>
      </c>
      <c r="B19" s="64">
        <f>VLOOKUP($A19,'Return Data'!$B$7:$R$2292,3,0)</f>
        <v>44531</v>
      </c>
      <c r="C19" s="65">
        <f>VLOOKUP($A19,'Return Data'!$B$7:$R$2292,4,0)</f>
        <v>1581.1939</v>
      </c>
      <c r="D19" s="65">
        <f>VLOOKUP($A19,'Return Data'!$B$7:$R$2292,9,0)</f>
        <v>5.7347000000000001</v>
      </c>
      <c r="E19" s="66">
        <f t="shared" si="0"/>
        <v>13</v>
      </c>
      <c r="F19" s="65">
        <f>VLOOKUP($A19,'Return Data'!$B$7:$R$2292,10,0)</f>
        <v>3.2555999999999998</v>
      </c>
      <c r="G19" s="66">
        <f t="shared" si="1"/>
        <v>17</v>
      </c>
      <c r="H19" s="65">
        <f>VLOOKUP($A19,'Return Data'!$B$7:$R$2292,11,0)</f>
        <v>4.6105</v>
      </c>
      <c r="I19" s="66">
        <f t="shared" si="2"/>
        <v>18</v>
      </c>
      <c r="J19" s="65">
        <f>VLOOKUP($A19,'Return Data'!$B$7:$R$2292,12,0)</f>
        <v>5.8228999999999997</v>
      </c>
      <c r="K19" s="66">
        <f t="shared" si="3"/>
        <v>18</v>
      </c>
      <c r="L19" s="65">
        <f>VLOOKUP($A19,'Return Data'!$B$7:$R$2292,13,0)</f>
        <v>4.0533999999999999</v>
      </c>
      <c r="M19" s="66">
        <f t="shared" si="4"/>
        <v>16</v>
      </c>
      <c r="N19" s="65">
        <f>VLOOKUP($A19,'Return Data'!$B$7:$R$2292,17,0)</f>
        <v>6.6681999999999997</v>
      </c>
      <c r="O19" s="66">
        <f t="shared" si="6"/>
        <v>11</v>
      </c>
      <c r="P19" s="65">
        <f>VLOOKUP($A19,'Return Data'!$B$7:$R$2292,14,0)</f>
        <v>3.3378999999999999</v>
      </c>
      <c r="Q19" s="66">
        <f t="shared" si="7"/>
        <v>14</v>
      </c>
      <c r="R19" s="65">
        <f>VLOOKUP($A19,'Return Data'!$B$7:$R$2292,16,0)</f>
        <v>6.5269000000000004</v>
      </c>
      <c r="S19" s="67">
        <f t="shared" si="5"/>
        <v>14</v>
      </c>
    </row>
    <row r="20" spans="1:19" x14ac:dyDescent="0.3">
      <c r="A20" s="82" t="s">
        <v>685</v>
      </c>
      <c r="B20" s="64">
        <f>VLOOKUP($A20,'Return Data'!$B$7:$R$2292,3,0)</f>
        <v>44531</v>
      </c>
      <c r="C20" s="65">
        <f>VLOOKUP($A20,'Return Data'!$B$7:$R$2292,4,0)</f>
        <v>26.5032</v>
      </c>
      <c r="D20" s="65">
        <f>VLOOKUP($A20,'Return Data'!$B$7:$R$2292,9,0)</f>
        <v>7.3617999999999997</v>
      </c>
      <c r="E20" s="66">
        <f t="shared" si="0"/>
        <v>6</v>
      </c>
      <c r="F20" s="65">
        <f>VLOOKUP($A20,'Return Data'!$B$7:$R$2292,10,0)</f>
        <v>5.1736000000000004</v>
      </c>
      <c r="G20" s="66">
        <f t="shared" si="1"/>
        <v>12</v>
      </c>
      <c r="H20" s="65">
        <f>VLOOKUP($A20,'Return Data'!$B$7:$R$2292,11,0)</f>
        <v>6.7285000000000004</v>
      </c>
      <c r="I20" s="66">
        <f t="shared" si="2"/>
        <v>12</v>
      </c>
      <c r="J20" s="65">
        <f>VLOOKUP($A20,'Return Data'!$B$7:$R$2292,12,0)</f>
        <v>7.9771999999999998</v>
      </c>
      <c r="K20" s="66">
        <f t="shared" si="3"/>
        <v>13</v>
      </c>
      <c r="L20" s="65">
        <f>VLOOKUP($A20,'Return Data'!$B$7:$R$2292,13,0)</f>
        <v>7.0766999999999998</v>
      </c>
      <c r="M20" s="66">
        <f t="shared" si="4"/>
        <v>12</v>
      </c>
      <c r="N20" s="65">
        <f>VLOOKUP($A20,'Return Data'!$B$7:$R$2292,17,0)</f>
        <v>7.1375999999999999</v>
      </c>
      <c r="O20" s="66">
        <f t="shared" si="6"/>
        <v>7</v>
      </c>
      <c r="P20" s="65">
        <f>VLOOKUP($A20,'Return Data'!$B$7:$R$2292,14,0)</f>
        <v>8.2920999999999996</v>
      </c>
      <c r="Q20" s="66">
        <f t="shared" si="7"/>
        <v>4</v>
      </c>
      <c r="R20" s="65">
        <f>VLOOKUP($A20,'Return Data'!$B$7:$R$2292,16,0)</f>
        <v>9.0181000000000004</v>
      </c>
      <c r="S20" s="67">
        <f t="shared" si="5"/>
        <v>5</v>
      </c>
    </row>
    <row r="21" spans="1:19" x14ac:dyDescent="0.3">
      <c r="A21" s="82" t="s">
        <v>687</v>
      </c>
      <c r="B21" s="64">
        <f>VLOOKUP($A21,'Return Data'!$B$7:$R$2292,3,0)</f>
        <v>44531</v>
      </c>
      <c r="C21" s="65">
        <f>VLOOKUP($A21,'Return Data'!$B$7:$R$2292,4,0)</f>
        <v>24.658100000000001</v>
      </c>
      <c r="D21" s="65">
        <f>VLOOKUP($A21,'Return Data'!$B$7:$R$2292,9,0)</f>
        <v>5.4120999999999997</v>
      </c>
      <c r="E21" s="66">
        <f t="shared" si="0"/>
        <v>14</v>
      </c>
      <c r="F21" s="65">
        <f>VLOOKUP($A21,'Return Data'!$B$7:$R$2292,10,0)</f>
        <v>10.6073</v>
      </c>
      <c r="G21" s="66">
        <f t="shared" si="1"/>
        <v>8</v>
      </c>
      <c r="H21" s="65">
        <f>VLOOKUP($A21,'Return Data'!$B$7:$R$2292,11,0)</f>
        <v>8.4983000000000004</v>
      </c>
      <c r="I21" s="66">
        <f t="shared" si="2"/>
        <v>9</v>
      </c>
      <c r="J21" s="65">
        <f>VLOOKUP($A21,'Return Data'!$B$7:$R$2292,12,0)</f>
        <v>8.4050999999999991</v>
      </c>
      <c r="K21" s="66">
        <f t="shared" si="3"/>
        <v>11</v>
      </c>
      <c r="L21" s="65">
        <f>VLOOKUP($A21,'Return Data'!$B$7:$R$2292,13,0)</f>
        <v>6.6974</v>
      </c>
      <c r="M21" s="66">
        <f t="shared" si="4"/>
        <v>13</v>
      </c>
      <c r="N21" s="65">
        <f>VLOOKUP($A21,'Return Data'!$B$7:$R$2292,17,0)</f>
        <v>6.3967000000000001</v>
      </c>
      <c r="O21" s="66">
        <f t="shared" si="6"/>
        <v>12</v>
      </c>
      <c r="P21" s="65">
        <f>VLOOKUP($A21,'Return Data'!$B$7:$R$2292,14,0)</f>
        <v>5.3952</v>
      </c>
      <c r="Q21" s="66">
        <f t="shared" si="7"/>
        <v>10</v>
      </c>
      <c r="R21" s="65">
        <f>VLOOKUP($A21,'Return Data'!$B$7:$R$2292,16,0)</f>
        <v>7.5654000000000003</v>
      </c>
      <c r="S21" s="67">
        <f t="shared" si="5"/>
        <v>9</v>
      </c>
    </row>
    <row r="22" spans="1:19" x14ac:dyDescent="0.3">
      <c r="A22" s="82" t="s">
        <v>689</v>
      </c>
      <c r="B22" s="64">
        <f>VLOOKUP($A22,'Return Data'!$B$7:$R$2292,3,0)</f>
        <v>44531</v>
      </c>
      <c r="C22" s="65">
        <f>VLOOKUP($A22,'Return Data'!$B$7:$R$2292,4,0)</f>
        <v>29.354900000000001</v>
      </c>
      <c r="D22" s="65">
        <f>VLOOKUP($A22,'Return Data'!$B$7:$R$2292,9,0)</f>
        <v>9.4017999999999997</v>
      </c>
      <c r="E22" s="66">
        <f t="shared" si="0"/>
        <v>4</v>
      </c>
      <c r="F22" s="65">
        <f>VLOOKUP($A22,'Return Data'!$B$7:$R$2292,10,0)</f>
        <v>6.4305000000000003</v>
      </c>
      <c r="G22" s="66">
        <f t="shared" si="1"/>
        <v>9</v>
      </c>
      <c r="H22" s="65">
        <f>VLOOKUP($A22,'Return Data'!$B$7:$R$2292,11,0)</f>
        <v>20.046299999999999</v>
      </c>
      <c r="I22" s="66">
        <f t="shared" si="2"/>
        <v>4</v>
      </c>
      <c r="J22" s="65">
        <f>VLOOKUP($A22,'Return Data'!$B$7:$R$2292,12,0)</f>
        <v>16.5014</v>
      </c>
      <c r="K22" s="66">
        <f t="shared" si="3"/>
        <v>4</v>
      </c>
      <c r="L22" s="65">
        <f>VLOOKUP($A22,'Return Data'!$B$7:$R$2292,13,0)</f>
        <v>14.595499999999999</v>
      </c>
      <c r="M22" s="66">
        <f t="shared" si="4"/>
        <v>5</v>
      </c>
      <c r="N22" s="65">
        <f>VLOOKUP($A22,'Return Data'!$B$7:$R$2292,17,0)</f>
        <v>4.0979000000000001</v>
      </c>
      <c r="O22" s="66">
        <f t="shared" si="6"/>
        <v>15</v>
      </c>
      <c r="P22" s="65">
        <f>VLOOKUP($A22,'Return Data'!$B$7:$R$2292,14,0)</f>
        <v>3.734</v>
      </c>
      <c r="Q22" s="66">
        <f t="shared" si="7"/>
        <v>12</v>
      </c>
      <c r="R22" s="65">
        <f>VLOOKUP($A22,'Return Data'!$B$7:$R$2292,16,0)</f>
        <v>7.4198000000000004</v>
      </c>
      <c r="S22" s="67">
        <f t="shared" si="5"/>
        <v>12</v>
      </c>
    </row>
    <row r="23" spans="1:19" x14ac:dyDescent="0.3">
      <c r="A23" s="82" t="s">
        <v>691</v>
      </c>
      <c r="B23" s="64">
        <f>VLOOKUP($A23,'Return Data'!$B$7:$R$2292,3,0)</f>
        <v>44531</v>
      </c>
      <c r="C23" s="65">
        <f>VLOOKUP($A23,'Return Data'!$B$7:$R$2292,4,0)</f>
        <v>0.13320000000000001</v>
      </c>
      <c r="D23" s="65">
        <f>VLOOKUP($A23,'Return Data'!$B$7:$R$2292,9,0)</f>
        <v>11.060600000000001</v>
      </c>
      <c r="E23" s="66">
        <f t="shared" si="0"/>
        <v>1</v>
      </c>
      <c r="F23" s="65">
        <f>VLOOKUP($A23,'Return Data'!$B$7:$R$2292,10,0)</f>
        <v>10.8238</v>
      </c>
      <c r="G23" s="66">
        <f t="shared" si="1"/>
        <v>6</v>
      </c>
      <c r="H23" s="65">
        <f>VLOOKUP($A23,'Return Data'!$B$7:$R$2292,11,0)</f>
        <v>11.0632</v>
      </c>
      <c r="I23" s="66">
        <f t="shared" si="2"/>
        <v>6</v>
      </c>
      <c r="J23" s="65">
        <f>VLOOKUP($A23,'Return Data'!$B$7:$R$2292,12,0)</f>
        <v>11.3581</v>
      </c>
      <c r="K23" s="66">
        <f t="shared" si="3"/>
        <v>8</v>
      </c>
      <c r="L23" s="65">
        <f>VLOOKUP($A23,'Return Data'!$B$7:$R$2292,13,0)</f>
        <v>-16.226400000000002</v>
      </c>
      <c r="M23" s="66">
        <f t="shared" si="4"/>
        <v>20</v>
      </c>
      <c r="N23" s="65"/>
      <c r="O23" s="66"/>
      <c r="P23" s="65"/>
      <c r="Q23" s="66"/>
      <c r="R23" s="65">
        <f>VLOOKUP($A23,'Return Data'!$B$7:$R$2292,16,0)</f>
        <v>-8.0237999999999996</v>
      </c>
      <c r="S23" s="67">
        <f t="shared" si="5"/>
        <v>17</v>
      </c>
    </row>
    <row r="24" spans="1:19" x14ac:dyDescent="0.3">
      <c r="A24" s="82" t="s">
        <v>694</v>
      </c>
      <c r="B24" s="64">
        <f>VLOOKUP($A24,'Return Data'!$B$7:$R$2292,3,0)</f>
        <v>44531</v>
      </c>
      <c r="C24" s="65">
        <f>VLOOKUP($A24,'Return Data'!$B$7:$R$2292,4,0)</f>
        <v>16.7393</v>
      </c>
      <c r="D24" s="65">
        <f>VLOOKUP($A24,'Return Data'!$B$7:$R$2292,9,0)</f>
        <v>3.4257</v>
      </c>
      <c r="E24" s="66">
        <f t="shared" si="0"/>
        <v>18</v>
      </c>
      <c r="F24" s="65">
        <f>VLOOKUP($A24,'Return Data'!$B$7:$R$2292,10,0)</f>
        <v>15.099600000000001</v>
      </c>
      <c r="G24" s="66">
        <f t="shared" si="1"/>
        <v>5</v>
      </c>
      <c r="H24" s="65">
        <f>VLOOKUP($A24,'Return Data'!$B$7:$R$2292,11,0)</f>
        <v>10.056699999999999</v>
      </c>
      <c r="I24" s="66">
        <f t="shared" si="2"/>
        <v>8</v>
      </c>
      <c r="J24" s="65">
        <f>VLOOKUP($A24,'Return Data'!$B$7:$R$2292,12,0)</f>
        <v>9.8651999999999997</v>
      </c>
      <c r="K24" s="66">
        <f t="shared" si="3"/>
        <v>9</v>
      </c>
      <c r="L24" s="65">
        <f>VLOOKUP($A24,'Return Data'!$B$7:$R$2292,13,0)</f>
        <v>10.776300000000001</v>
      </c>
      <c r="M24" s="66">
        <f t="shared" si="4"/>
        <v>6</v>
      </c>
      <c r="N24" s="65">
        <f>VLOOKUP($A24,'Return Data'!$B$7:$R$2292,17,0)</f>
        <v>4.2382999999999997</v>
      </c>
      <c r="O24" s="66">
        <f>RANK(N24,N$8:N$27,0)</f>
        <v>14</v>
      </c>
      <c r="P24" s="65">
        <f>VLOOKUP($A24,'Return Data'!$B$7:$R$2292,14,0)</f>
        <v>4.3879999999999999</v>
      </c>
      <c r="Q24" s="66">
        <f>RANK(P24,P$8:P$27,0)</f>
        <v>11</v>
      </c>
      <c r="R24" s="65">
        <f>VLOOKUP($A24,'Return Data'!$B$7:$R$2292,16,0)</f>
        <v>7.4409000000000001</v>
      </c>
      <c r="S24" s="67">
        <f t="shared" si="5"/>
        <v>11</v>
      </c>
    </row>
    <row r="25" spans="1:19" x14ac:dyDescent="0.3">
      <c r="A25" s="82" t="s">
        <v>700</v>
      </c>
      <c r="B25" s="64">
        <f>VLOOKUP($A25,'Return Data'!$B$7:$R$2292,3,0)</f>
        <v>44531</v>
      </c>
      <c r="C25" s="65">
        <f>VLOOKUP($A25,'Return Data'!$B$7:$R$2292,4,0)</f>
        <v>37.676099999999998</v>
      </c>
      <c r="D25" s="65">
        <f>VLOOKUP($A25,'Return Data'!$B$7:$R$2292,9,0)</f>
        <v>5.8406000000000002</v>
      </c>
      <c r="E25" s="66">
        <f t="shared" si="0"/>
        <v>12</v>
      </c>
      <c r="F25" s="65">
        <f>VLOOKUP($A25,'Return Data'!$B$7:$R$2292,10,0)</f>
        <v>4.4053000000000004</v>
      </c>
      <c r="G25" s="66">
        <f t="shared" si="1"/>
        <v>15</v>
      </c>
      <c r="H25" s="65">
        <f>VLOOKUP($A25,'Return Data'!$B$7:$R$2292,11,0)</f>
        <v>6.1388999999999996</v>
      </c>
      <c r="I25" s="66">
        <f t="shared" si="2"/>
        <v>14</v>
      </c>
      <c r="J25" s="65">
        <f>VLOOKUP($A25,'Return Data'!$B$7:$R$2292,12,0)</f>
        <v>7.0551000000000004</v>
      </c>
      <c r="K25" s="66">
        <f t="shared" si="3"/>
        <v>16</v>
      </c>
      <c r="L25" s="65">
        <f>VLOOKUP($A25,'Return Data'!$B$7:$R$2292,13,0)</f>
        <v>5.9156000000000004</v>
      </c>
      <c r="M25" s="66">
        <f t="shared" si="4"/>
        <v>14</v>
      </c>
      <c r="N25" s="65">
        <f>VLOOKUP($A25,'Return Data'!$B$7:$R$2292,17,0)</f>
        <v>8.0861999999999998</v>
      </c>
      <c r="O25" s="66">
        <f>RANK(N25,N$8:N$27,0)</f>
        <v>6</v>
      </c>
      <c r="P25" s="65">
        <f>VLOOKUP($A25,'Return Data'!$B$7:$R$2292,14,0)</f>
        <v>7.9208999999999996</v>
      </c>
      <c r="Q25" s="66">
        <f>RANK(P25,P$8:P$27,0)</f>
        <v>6</v>
      </c>
      <c r="R25" s="65">
        <f>VLOOKUP($A25,'Return Data'!$B$7:$R$2292,16,0)</f>
        <v>9.0426000000000002</v>
      </c>
      <c r="S25" s="67">
        <f t="shared" si="5"/>
        <v>4</v>
      </c>
    </row>
    <row r="26" spans="1:19" x14ac:dyDescent="0.3">
      <c r="A26" s="82" t="s">
        <v>708</v>
      </c>
      <c r="B26" s="64">
        <f>VLOOKUP($A26,'Return Data'!$B$7:$R$2292,3,0)</f>
        <v>44531</v>
      </c>
      <c r="C26" s="65">
        <f>VLOOKUP($A26,'Return Data'!$B$7:$R$2292,4,0)</f>
        <v>0.6704</v>
      </c>
      <c r="D26" s="65">
        <f>VLOOKUP($A26,'Return Data'!$B$7:$R$2292,9,0)</f>
        <v>10.433299999999999</v>
      </c>
      <c r="E26" s="66">
        <f t="shared" si="0"/>
        <v>2</v>
      </c>
      <c r="F26" s="65">
        <f>VLOOKUP($A26,'Return Data'!$B$7:$R$2292,10,0)</f>
        <v>10.7509</v>
      </c>
      <c r="G26" s="66">
        <f t="shared" si="1"/>
        <v>7</v>
      </c>
      <c r="H26" s="65">
        <f>VLOOKUP($A26,'Return Data'!$B$7:$R$2292,11,0)</f>
        <v>11.0528</v>
      </c>
      <c r="I26" s="66">
        <f t="shared" si="2"/>
        <v>7</v>
      </c>
      <c r="J26" s="65">
        <f>VLOOKUP($A26,'Return Data'!$B$7:$R$2292,12,0)</f>
        <v>11.3705</v>
      </c>
      <c r="K26" s="66">
        <f t="shared" si="3"/>
        <v>7</v>
      </c>
      <c r="L26" s="65">
        <f>VLOOKUP($A26,'Return Data'!$B$7:$R$2292,13,0)</f>
        <v>-15.673</v>
      </c>
      <c r="M26" s="66">
        <f t="shared" si="4"/>
        <v>19</v>
      </c>
      <c r="N26" s="65"/>
      <c r="O26" s="66"/>
      <c r="P26" s="65"/>
      <c r="Q26" s="66"/>
      <c r="R26" s="65">
        <f>VLOOKUP($A26,'Return Data'!$B$7:$R$2292,16,0)</f>
        <v>-36.659100000000002</v>
      </c>
      <c r="S26" s="67">
        <f t="shared" si="5"/>
        <v>20</v>
      </c>
    </row>
    <row r="27" spans="1:19" x14ac:dyDescent="0.3">
      <c r="A27" s="82" t="s">
        <v>710</v>
      </c>
      <c r="B27" s="64">
        <f>VLOOKUP($A27,'Return Data'!$B$7:$R$2292,3,0)</f>
        <v>44531</v>
      </c>
      <c r="C27" s="65">
        <f>VLOOKUP($A27,'Return Data'!$B$7:$R$2292,4,0)</f>
        <v>15.0601</v>
      </c>
      <c r="D27" s="65">
        <f>VLOOKUP($A27,'Return Data'!$B$7:$R$2292,9,0)</f>
        <v>4.0772000000000004</v>
      </c>
      <c r="E27" s="66">
        <f t="shared" si="0"/>
        <v>17</v>
      </c>
      <c r="F27" s="65">
        <f>VLOOKUP($A27,'Return Data'!$B$7:$R$2292,10,0)</f>
        <v>69.601299999999995</v>
      </c>
      <c r="G27" s="66">
        <f t="shared" si="1"/>
        <v>1</v>
      </c>
      <c r="H27" s="65">
        <f>VLOOKUP($A27,'Return Data'!$B$7:$R$2292,11,0)</f>
        <v>38.511899999999997</v>
      </c>
      <c r="I27" s="66">
        <f t="shared" si="2"/>
        <v>1</v>
      </c>
      <c r="J27" s="65">
        <f>VLOOKUP($A27,'Return Data'!$B$7:$R$2292,12,0)</f>
        <v>28.5122</v>
      </c>
      <c r="K27" s="66">
        <f t="shared" si="3"/>
        <v>1</v>
      </c>
      <c r="L27" s="65">
        <f>VLOOKUP($A27,'Return Data'!$B$7:$R$2292,13,0)</f>
        <v>22.503599999999999</v>
      </c>
      <c r="M27" s="66">
        <f t="shared" si="4"/>
        <v>1</v>
      </c>
      <c r="N27" s="65">
        <f>VLOOKUP($A27,'Return Data'!$B$7:$R$2292,17,0)</f>
        <v>-5.4932999999999996</v>
      </c>
      <c r="O27" s="66">
        <f>RANK(N27,N$8:N$27,0)</f>
        <v>16</v>
      </c>
      <c r="P27" s="65">
        <f>VLOOKUP($A27,'Return Data'!$B$7:$R$2292,14,0)</f>
        <v>-4.8655999999999997</v>
      </c>
      <c r="Q27" s="66">
        <f>RANK(P27,P$8:P$27,0)</f>
        <v>16</v>
      </c>
      <c r="R27" s="65">
        <f>VLOOKUP($A27,'Return Data'!$B$7:$R$2292,16,0)</f>
        <v>4.5541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6.1721900000000005</v>
      </c>
      <c r="E29" s="88"/>
      <c r="F29" s="89">
        <f>AVERAGE(F8:F27)</f>
        <v>13.685179999999999</v>
      </c>
      <c r="G29" s="88"/>
      <c r="H29" s="89">
        <f>AVERAGE(H8:H27)</f>
        <v>10.908854999999999</v>
      </c>
      <c r="I29" s="88"/>
      <c r="J29" s="89">
        <f>AVERAGE(J8:J27)</f>
        <v>11.015235000000001</v>
      </c>
      <c r="K29" s="88"/>
      <c r="L29" s="89">
        <f>AVERAGE(L8:L27)</f>
        <v>7.1384950000000007</v>
      </c>
      <c r="M29" s="88"/>
      <c r="N29" s="89">
        <f>AVERAGE(N8:N27)</f>
        <v>4.7406999999999986</v>
      </c>
      <c r="O29" s="88"/>
      <c r="P29" s="89">
        <f>AVERAGE(P8:P27)</f>
        <v>3.6110058823529405</v>
      </c>
      <c r="Q29" s="88"/>
      <c r="R29" s="89">
        <f>AVERAGE(R8:R27)</f>
        <v>2.8859099999999991</v>
      </c>
      <c r="S29" s="90"/>
    </row>
    <row r="30" spans="1:19" x14ac:dyDescent="0.3">
      <c r="A30" s="87" t="s">
        <v>28</v>
      </c>
      <c r="B30" s="88"/>
      <c r="C30" s="88"/>
      <c r="D30" s="89">
        <f>MIN(D8:D27)</f>
        <v>0</v>
      </c>
      <c r="E30" s="88"/>
      <c r="F30" s="89">
        <f>MIN(F8:F27)</f>
        <v>0</v>
      </c>
      <c r="G30" s="88"/>
      <c r="H30" s="89">
        <f>MIN(H8:H27)</f>
        <v>0</v>
      </c>
      <c r="I30" s="88"/>
      <c r="J30" s="89">
        <f>MIN(J8:J27)</f>
        <v>0</v>
      </c>
      <c r="K30" s="88"/>
      <c r="L30" s="89">
        <f>MIN(L8:L27)</f>
        <v>-16.226400000000002</v>
      </c>
      <c r="M30" s="88"/>
      <c r="N30" s="89">
        <f>MIN(N8:N27)</f>
        <v>-21.7942</v>
      </c>
      <c r="O30" s="88"/>
      <c r="P30" s="89">
        <f>MIN(P8:P27)</f>
        <v>-30.222000000000001</v>
      </c>
      <c r="Q30" s="88"/>
      <c r="R30" s="89">
        <f>MIN(R8:R27)</f>
        <v>-36.659100000000002</v>
      </c>
      <c r="S30" s="90"/>
    </row>
    <row r="31" spans="1:19" ht="15" thickBot="1" x14ac:dyDescent="0.35">
      <c r="A31" s="91" t="s">
        <v>29</v>
      </c>
      <c r="B31" s="92"/>
      <c r="C31" s="92"/>
      <c r="D31" s="93">
        <f>MAX(D8:D27)</f>
        <v>11.060600000000001</v>
      </c>
      <c r="E31" s="92"/>
      <c r="F31" s="93">
        <f>MAX(F8:F27)</f>
        <v>69.601299999999995</v>
      </c>
      <c r="G31" s="92"/>
      <c r="H31" s="93">
        <f>MAX(H8:H27)</f>
        <v>38.511899999999997</v>
      </c>
      <c r="I31" s="92"/>
      <c r="J31" s="93">
        <f>MAX(J8:J27)</f>
        <v>28.5122</v>
      </c>
      <c r="K31" s="92"/>
      <c r="L31" s="93">
        <f>MAX(L8:L27)</f>
        <v>22.503599999999999</v>
      </c>
      <c r="M31" s="92"/>
      <c r="N31" s="93">
        <f>MAX(N8:N27)</f>
        <v>11.2049</v>
      </c>
      <c r="O31" s="92"/>
      <c r="P31" s="93">
        <f>MAX(P8:P27)</f>
        <v>9.5402000000000005</v>
      </c>
      <c r="Q31" s="92"/>
      <c r="R31" s="93">
        <f>MAX(R8:R27)</f>
        <v>9.6341999999999999</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Data'!$B$7:$R$2292,3,0)</f>
        <v>44531</v>
      </c>
      <c r="C8" s="65">
        <f>VLOOKUP($A8,'Return Data'!$B$7:$R$2292,4,0)</f>
        <v>15.982100000000001</v>
      </c>
      <c r="D8" s="65">
        <f>VLOOKUP($A8,'Return Data'!$B$7:$R$2292,9,0)</f>
        <v>5.2294999999999998</v>
      </c>
      <c r="E8" s="66">
        <f t="shared" ref="E8:E27" si="0">RANK(D8,D$8:D$27,0)</f>
        <v>10</v>
      </c>
      <c r="F8" s="65">
        <f>VLOOKUP($A8,'Return Data'!$B$7:$R$2292,10,0)</f>
        <v>4.4482999999999997</v>
      </c>
      <c r="G8" s="66">
        <f t="shared" ref="G8:G27" si="1">RANK(F8,F$8:F$27,0)</f>
        <v>12</v>
      </c>
      <c r="H8" s="65">
        <f>VLOOKUP($A8,'Return Data'!$B$7:$R$2292,11,0)</f>
        <v>5.1962000000000002</v>
      </c>
      <c r="I8" s="66">
        <f t="shared" ref="I8:I27" si="2">RANK(H8,H$8:H$27,0)</f>
        <v>15</v>
      </c>
      <c r="J8" s="65">
        <f>VLOOKUP($A8,'Return Data'!$B$7:$R$2292,12,0)</f>
        <v>6.7697000000000003</v>
      </c>
      <c r="K8" s="66">
        <f t="shared" ref="K8:K27" si="3">RANK(J8,J$8:J$27,0)</f>
        <v>14</v>
      </c>
      <c r="L8" s="65">
        <f>VLOOKUP($A8,'Return Data'!$B$7:$R$2292,13,0)</f>
        <v>6.7815000000000003</v>
      </c>
      <c r="M8" s="66">
        <f t="shared" ref="M8:M27" si="4">RANK(L8,L$8:L$27,0)</f>
        <v>9</v>
      </c>
      <c r="N8" s="65">
        <f>VLOOKUP($A8,'Return Data'!$B$7:$R$2292,17,0)</f>
        <v>7.8148</v>
      </c>
      <c r="O8" s="66">
        <f>RANK(N8,N$8:N$27,0)</f>
        <v>4</v>
      </c>
      <c r="P8" s="65">
        <f>VLOOKUP($A8,'Return Data'!$B$7:$R$2292,14,0)</f>
        <v>6.0831999999999997</v>
      </c>
      <c r="Q8" s="66">
        <f>RANK(P8,P$8:P$27,0)</f>
        <v>9</v>
      </c>
      <c r="R8" s="65">
        <f>VLOOKUP($A8,'Return Data'!$B$7:$R$2292,16,0)</f>
        <v>7.3162000000000003</v>
      </c>
      <c r="S8" s="67">
        <f t="shared" ref="S8:S27" si="5">RANK(R8,R$8:R$27,0)</f>
        <v>8</v>
      </c>
    </row>
    <row r="9" spans="1:19" x14ac:dyDescent="0.3">
      <c r="A9" s="82" t="s">
        <v>655</v>
      </c>
      <c r="B9" s="64">
        <f>VLOOKUP($A9,'Return Data'!$B$7:$R$2292,3,0)</f>
        <v>44531</v>
      </c>
      <c r="C9" s="65">
        <f>VLOOKUP($A9,'Return Data'!$B$7:$R$2292,4,0)</f>
        <v>0.39800000000000002</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-12.6683</v>
      </c>
      <c r="S9" s="67">
        <f t="shared" si="5"/>
        <v>19</v>
      </c>
    </row>
    <row r="10" spans="1:19" x14ac:dyDescent="0.3">
      <c r="A10" s="82" t="s">
        <v>657</v>
      </c>
      <c r="B10" s="64">
        <f>VLOOKUP($A10,'Return Data'!$B$7:$R$2292,3,0)</f>
        <v>44531</v>
      </c>
      <c r="C10" s="65">
        <f>VLOOKUP($A10,'Return Data'!$B$7:$R$2292,4,0)</f>
        <v>16.976099999999999</v>
      </c>
      <c r="D10" s="65">
        <f>VLOOKUP($A10,'Return Data'!$B$7:$R$2292,9,0)</f>
        <v>5.5365000000000002</v>
      </c>
      <c r="E10" s="66">
        <f t="shared" si="0"/>
        <v>8</v>
      </c>
      <c r="F10" s="65">
        <f>VLOOKUP($A10,'Return Data'!$B$7:$R$2292,10,0)</f>
        <v>3.8788999999999998</v>
      </c>
      <c r="G10" s="66">
        <f t="shared" si="1"/>
        <v>14</v>
      </c>
      <c r="H10" s="65">
        <f>VLOOKUP($A10,'Return Data'!$B$7:$R$2292,11,0)</f>
        <v>5.3691000000000004</v>
      </c>
      <c r="I10" s="66">
        <f t="shared" si="2"/>
        <v>14</v>
      </c>
      <c r="J10" s="65">
        <f>VLOOKUP($A10,'Return Data'!$B$7:$R$2292,12,0)</f>
        <v>6.6562999999999999</v>
      </c>
      <c r="K10" s="66">
        <f t="shared" si="3"/>
        <v>15</v>
      </c>
      <c r="L10" s="65">
        <f>VLOOKUP($A10,'Return Data'!$B$7:$R$2292,13,0)</f>
        <v>6.2088000000000001</v>
      </c>
      <c r="M10" s="66">
        <f t="shared" si="4"/>
        <v>11</v>
      </c>
      <c r="N10" s="65">
        <f>VLOOKUP($A10,'Return Data'!$B$7:$R$2292,17,0)</f>
        <v>7.1352000000000002</v>
      </c>
      <c r="O10" s="66">
        <f t="shared" ref="O10:O22" si="6">RANK(N10,N$8:N$27,0)</f>
        <v>6</v>
      </c>
      <c r="P10" s="65">
        <f>VLOOKUP($A10,'Return Data'!$B$7:$R$2292,14,0)</f>
        <v>6.3772000000000002</v>
      </c>
      <c r="Q10" s="66">
        <f t="shared" ref="Q10:Q22" si="7">RANK(P10,P$8:P$27,0)</f>
        <v>7</v>
      </c>
      <c r="R10" s="65">
        <f>VLOOKUP($A10,'Return Data'!$B$7:$R$2292,16,0)</f>
        <v>7.4278000000000004</v>
      </c>
      <c r="S10" s="67">
        <f t="shared" si="5"/>
        <v>7</v>
      </c>
    </row>
    <row r="11" spans="1:19" x14ac:dyDescent="0.3">
      <c r="A11" s="82" t="s">
        <v>658</v>
      </c>
      <c r="B11" s="64">
        <f>VLOOKUP($A11,'Return Data'!$B$7:$R$2292,3,0)</f>
        <v>44531</v>
      </c>
      <c r="C11" s="65">
        <f>VLOOKUP($A11,'Return Data'!$B$7:$R$2292,4,0)</f>
        <v>17.427499999999998</v>
      </c>
      <c r="D11" s="65">
        <f>VLOOKUP($A11,'Return Data'!$B$7:$R$2292,9,0)</f>
        <v>3.9361999999999999</v>
      </c>
      <c r="E11" s="66">
        <f t="shared" si="0"/>
        <v>15</v>
      </c>
      <c r="F11" s="65">
        <f>VLOOKUP($A11,'Return Data'!$B$7:$R$2292,10,0)</f>
        <v>34.7395</v>
      </c>
      <c r="G11" s="66">
        <f t="shared" si="1"/>
        <v>3</v>
      </c>
      <c r="H11" s="65">
        <f>VLOOKUP($A11,'Return Data'!$B$7:$R$2292,11,0)</f>
        <v>21.927900000000001</v>
      </c>
      <c r="I11" s="66">
        <f t="shared" si="2"/>
        <v>3</v>
      </c>
      <c r="J11" s="65">
        <f>VLOOKUP($A11,'Return Data'!$B$7:$R$2292,12,0)</f>
        <v>22.808</v>
      </c>
      <c r="K11" s="66">
        <f t="shared" si="3"/>
        <v>2</v>
      </c>
      <c r="L11" s="65">
        <f>VLOOKUP($A11,'Return Data'!$B$7:$R$2292,13,0)</f>
        <v>19.719899999999999</v>
      </c>
      <c r="M11" s="66">
        <f t="shared" si="4"/>
        <v>2</v>
      </c>
      <c r="N11" s="65">
        <f>VLOOKUP($A11,'Return Data'!$B$7:$R$2292,17,0)</f>
        <v>10.4077</v>
      </c>
      <c r="O11" s="66">
        <f t="shared" si="6"/>
        <v>1</v>
      </c>
      <c r="P11" s="65">
        <f>VLOOKUP($A11,'Return Data'!$B$7:$R$2292,14,0)</f>
        <v>7.8441999999999998</v>
      </c>
      <c r="Q11" s="66">
        <f t="shared" si="7"/>
        <v>3</v>
      </c>
      <c r="R11" s="65">
        <f>VLOOKUP($A11,'Return Data'!$B$7:$R$2292,16,0)</f>
        <v>8.4336000000000002</v>
      </c>
      <c r="S11" s="67">
        <f t="shared" si="5"/>
        <v>4</v>
      </c>
    </row>
    <row r="12" spans="1:19" x14ac:dyDescent="0.3">
      <c r="A12" s="82" t="s">
        <v>663</v>
      </c>
      <c r="B12" s="64">
        <f>VLOOKUP($A12,'Return Data'!$B$7:$R$2292,3,0)</f>
        <v>44531</v>
      </c>
      <c r="C12" s="65">
        <f>VLOOKUP($A12,'Return Data'!$B$7:$R$2292,4,0)</f>
        <v>4.3281999999999998</v>
      </c>
      <c r="D12" s="65">
        <f>VLOOKUP($A12,'Return Data'!$B$7:$R$2292,9,0)</f>
        <v>1.1536</v>
      </c>
      <c r="E12" s="66">
        <f t="shared" si="0"/>
        <v>19</v>
      </c>
      <c r="F12" s="65">
        <f>VLOOKUP($A12,'Return Data'!$B$7:$R$2292,10,0)</f>
        <v>2.0305</v>
      </c>
      <c r="G12" s="66">
        <f t="shared" si="1"/>
        <v>18</v>
      </c>
      <c r="H12" s="65">
        <f>VLOOKUP($A12,'Return Data'!$B$7:$R$2292,11,0)</f>
        <v>4.3460999999999999</v>
      </c>
      <c r="I12" s="66">
        <f t="shared" si="2"/>
        <v>17</v>
      </c>
      <c r="J12" s="65">
        <f>VLOOKUP($A12,'Return Data'!$B$7:$R$2292,12,0)</f>
        <v>11.235799999999999</v>
      </c>
      <c r="K12" s="66">
        <f t="shared" si="3"/>
        <v>8</v>
      </c>
      <c r="L12" s="65">
        <f>VLOOKUP($A12,'Return Data'!$B$7:$R$2292,13,0)</f>
        <v>9.3670000000000009</v>
      </c>
      <c r="M12" s="66">
        <f t="shared" si="4"/>
        <v>7</v>
      </c>
      <c r="N12" s="65">
        <f>VLOOKUP($A12,'Return Data'!$B$7:$R$2292,17,0)</f>
        <v>-22.013500000000001</v>
      </c>
      <c r="O12" s="66">
        <f t="shared" si="6"/>
        <v>17</v>
      </c>
      <c r="P12" s="65">
        <f>VLOOKUP($A12,'Return Data'!$B$7:$R$2292,14,0)</f>
        <v>-30.4087</v>
      </c>
      <c r="Q12" s="66">
        <f t="shared" si="7"/>
        <v>17</v>
      </c>
      <c r="R12" s="65">
        <f>VLOOKUP($A12,'Return Data'!$B$7:$R$2292,16,0)</f>
        <v>-11.644399999999999</v>
      </c>
      <c r="S12" s="67">
        <f t="shared" si="5"/>
        <v>18</v>
      </c>
    </row>
    <row r="13" spans="1:19" x14ac:dyDescent="0.3">
      <c r="A13" s="82" t="s">
        <v>665</v>
      </c>
      <c r="B13" s="64">
        <f>VLOOKUP($A13,'Return Data'!$B$7:$R$2292,3,0)</f>
        <v>44531</v>
      </c>
      <c r="C13" s="65">
        <f>VLOOKUP($A13,'Return Data'!$B$7:$R$2292,4,0)</f>
        <v>30.805299999999999</v>
      </c>
      <c r="D13" s="65">
        <f>VLOOKUP($A13,'Return Data'!$B$7:$R$2292,9,0)</f>
        <v>3.7319</v>
      </c>
      <c r="E13" s="66">
        <f t="shared" si="0"/>
        <v>16</v>
      </c>
      <c r="F13" s="65">
        <f>VLOOKUP($A13,'Return Data'!$B$7:$R$2292,10,0)</f>
        <v>1.4571000000000001</v>
      </c>
      <c r="G13" s="66">
        <f t="shared" si="1"/>
        <v>19</v>
      </c>
      <c r="H13" s="65">
        <f>VLOOKUP($A13,'Return Data'!$B$7:$R$2292,11,0)</f>
        <v>1.8637999999999999</v>
      </c>
      <c r="I13" s="66">
        <f t="shared" si="2"/>
        <v>19</v>
      </c>
      <c r="J13" s="65">
        <f>VLOOKUP($A13,'Return Data'!$B$7:$R$2292,12,0)</f>
        <v>2.9041000000000001</v>
      </c>
      <c r="K13" s="66">
        <f t="shared" si="3"/>
        <v>19</v>
      </c>
      <c r="L13" s="65">
        <f>VLOOKUP($A13,'Return Data'!$B$7:$R$2292,13,0)</f>
        <v>3.0552999999999999</v>
      </c>
      <c r="M13" s="66">
        <f t="shared" si="4"/>
        <v>16</v>
      </c>
      <c r="N13" s="65">
        <f>VLOOKUP($A13,'Return Data'!$B$7:$R$2292,17,0)</f>
        <v>3.9011</v>
      </c>
      <c r="O13" s="66">
        <f t="shared" si="6"/>
        <v>13</v>
      </c>
      <c r="P13" s="65">
        <f>VLOOKUP($A13,'Return Data'!$B$7:$R$2292,14,0)</f>
        <v>2.694</v>
      </c>
      <c r="Q13" s="66">
        <f t="shared" si="7"/>
        <v>13</v>
      </c>
      <c r="R13" s="65">
        <f>VLOOKUP($A13,'Return Data'!$B$7:$R$2292,16,0)</f>
        <v>6.2469999999999999</v>
      </c>
      <c r="S13" s="67">
        <f t="shared" si="5"/>
        <v>13</v>
      </c>
    </row>
    <row r="14" spans="1:19" x14ac:dyDescent="0.3">
      <c r="A14" s="82" t="s">
        <v>666</v>
      </c>
      <c r="B14" s="64">
        <f>VLOOKUP($A14,'Return Data'!$B$7:$R$2292,3,0)</f>
        <v>44531</v>
      </c>
      <c r="C14" s="65">
        <f>VLOOKUP($A14,'Return Data'!$B$7:$R$2292,4,0)</f>
        <v>22.548200000000001</v>
      </c>
      <c r="D14" s="65">
        <f>VLOOKUP($A14,'Return Data'!$B$7:$R$2292,9,0)</f>
        <v>8.8702000000000005</v>
      </c>
      <c r="E14" s="66">
        <f t="shared" si="0"/>
        <v>3</v>
      </c>
      <c r="F14" s="65">
        <f>VLOOKUP($A14,'Return Data'!$B$7:$R$2292,10,0)</f>
        <v>25.2683</v>
      </c>
      <c r="G14" s="66">
        <f t="shared" si="1"/>
        <v>4</v>
      </c>
      <c r="H14" s="65">
        <f>VLOOKUP($A14,'Return Data'!$B$7:$R$2292,11,0)</f>
        <v>12.272600000000001</v>
      </c>
      <c r="I14" s="66">
        <f t="shared" si="2"/>
        <v>5</v>
      </c>
      <c r="J14" s="65">
        <f>VLOOKUP($A14,'Return Data'!$B$7:$R$2292,12,0)</f>
        <v>14.688499999999999</v>
      </c>
      <c r="K14" s="66">
        <f t="shared" si="3"/>
        <v>5</v>
      </c>
      <c r="L14" s="65">
        <f>VLOOKUP($A14,'Return Data'!$B$7:$R$2292,13,0)</f>
        <v>15.4293</v>
      </c>
      <c r="M14" s="66">
        <f t="shared" si="4"/>
        <v>4</v>
      </c>
      <c r="N14" s="65">
        <f>VLOOKUP($A14,'Return Data'!$B$7:$R$2292,17,0)</f>
        <v>6.3026</v>
      </c>
      <c r="O14" s="66">
        <f t="shared" si="6"/>
        <v>7</v>
      </c>
      <c r="P14" s="65">
        <f>VLOOKUP($A14,'Return Data'!$B$7:$R$2292,14,0)</f>
        <v>6.1284000000000001</v>
      </c>
      <c r="Q14" s="66">
        <f t="shared" si="7"/>
        <v>8</v>
      </c>
      <c r="R14" s="65">
        <f>VLOOKUP($A14,'Return Data'!$B$7:$R$2292,16,0)</f>
        <v>8.4776000000000007</v>
      </c>
      <c r="S14" s="67">
        <f t="shared" si="5"/>
        <v>3</v>
      </c>
    </row>
    <row r="15" spans="1:19" x14ac:dyDescent="0.3">
      <c r="A15" s="82" t="s">
        <v>674</v>
      </c>
      <c r="B15" s="64">
        <f>VLOOKUP($A15,'Return Data'!$B$7:$R$2292,3,0)</f>
        <v>44531</v>
      </c>
      <c r="C15" s="65">
        <f>VLOOKUP($A15,'Return Data'!$B$7:$R$2292,4,0)</f>
        <v>19.1982</v>
      </c>
      <c r="D15" s="65">
        <f>VLOOKUP($A15,'Return Data'!$B$7:$R$2292,9,0)</f>
        <v>6.2744999999999997</v>
      </c>
      <c r="E15" s="66">
        <f t="shared" si="0"/>
        <v>7</v>
      </c>
      <c r="F15" s="65">
        <f>VLOOKUP($A15,'Return Data'!$B$7:$R$2292,10,0)</f>
        <v>4.5427999999999997</v>
      </c>
      <c r="G15" s="66">
        <f t="shared" si="1"/>
        <v>11</v>
      </c>
      <c r="H15" s="65">
        <f>VLOOKUP($A15,'Return Data'!$B$7:$R$2292,11,0)</f>
        <v>6.5254000000000003</v>
      </c>
      <c r="I15" s="66">
        <f t="shared" si="2"/>
        <v>10</v>
      </c>
      <c r="J15" s="65">
        <f>VLOOKUP($A15,'Return Data'!$B$7:$R$2292,12,0)</f>
        <v>8.1518999999999995</v>
      </c>
      <c r="K15" s="66">
        <f t="shared" si="3"/>
        <v>10</v>
      </c>
      <c r="L15" s="65">
        <f>VLOOKUP($A15,'Return Data'!$B$7:$R$2292,13,0)</f>
        <v>7.3521000000000001</v>
      </c>
      <c r="M15" s="66">
        <f t="shared" si="4"/>
        <v>8</v>
      </c>
      <c r="N15" s="65">
        <f>VLOOKUP($A15,'Return Data'!$B$7:$R$2292,17,0)</f>
        <v>8.7611000000000008</v>
      </c>
      <c r="O15" s="66">
        <f t="shared" si="6"/>
        <v>2</v>
      </c>
      <c r="P15" s="65">
        <f>VLOOKUP($A15,'Return Data'!$B$7:$R$2292,14,0)</f>
        <v>9.0139999999999993</v>
      </c>
      <c r="Q15" s="66">
        <f t="shared" si="7"/>
        <v>1</v>
      </c>
      <c r="R15" s="65">
        <f>VLOOKUP($A15,'Return Data'!$B$7:$R$2292,16,0)</f>
        <v>8.8477999999999994</v>
      </c>
      <c r="S15" s="67">
        <f t="shared" si="5"/>
        <v>1</v>
      </c>
    </row>
    <row r="16" spans="1:19" x14ac:dyDescent="0.3">
      <c r="A16" s="82" t="s">
        <v>676</v>
      </c>
      <c r="B16" s="64">
        <f>VLOOKUP($A16,'Return Data'!$B$7:$R$2292,3,0)</f>
        <v>44531</v>
      </c>
      <c r="C16" s="65">
        <f>VLOOKUP($A16,'Return Data'!$B$7:$R$2292,4,0)</f>
        <v>24.789100000000001</v>
      </c>
      <c r="D16" s="65">
        <f>VLOOKUP($A16,'Return Data'!$B$7:$R$2292,9,0)</f>
        <v>8.8393999999999995</v>
      </c>
      <c r="E16" s="66">
        <f t="shared" si="0"/>
        <v>4</v>
      </c>
      <c r="F16" s="65">
        <f>VLOOKUP($A16,'Return Data'!$B$7:$R$2292,10,0)</f>
        <v>5.4348999999999998</v>
      </c>
      <c r="G16" s="66">
        <f t="shared" si="1"/>
        <v>10</v>
      </c>
      <c r="H16" s="65">
        <f>VLOOKUP($A16,'Return Data'!$B$7:$R$2292,11,0)</f>
        <v>6.3658000000000001</v>
      </c>
      <c r="I16" s="66">
        <f t="shared" si="2"/>
        <v>11</v>
      </c>
      <c r="J16" s="65">
        <f>VLOOKUP($A16,'Return Data'!$B$7:$R$2292,12,0)</f>
        <v>7.6379999999999999</v>
      </c>
      <c r="K16" s="66">
        <f t="shared" si="3"/>
        <v>11</v>
      </c>
      <c r="L16" s="65">
        <f>VLOOKUP($A16,'Return Data'!$B$7:$R$2292,13,0)</f>
        <v>6.6634000000000002</v>
      </c>
      <c r="M16" s="66">
        <f t="shared" si="4"/>
        <v>10</v>
      </c>
      <c r="N16" s="65">
        <f>VLOOKUP($A16,'Return Data'!$B$7:$R$2292,17,0)</f>
        <v>8.1245999999999992</v>
      </c>
      <c r="O16" s="66">
        <f t="shared" si="6"/>
        <v>3</v>
      </c>
      <c r="P16" s="65">
        <f>VLOOKUP($A16,'Return Data'!$B$7:$R$2292,14,0)</f>
        <v>8.6900999999999993</v>
      </c>
      <c r="Q16" s="66">
        <f t="shared" si="7"/>
        <v>2</v>
      </c>
      <c r="R16" s="65">
        <f>VLOOKUP($A16,'Return Data'!$B$7:$R$2292,16,0)</f>
        <v>8.6007999999999996</v>
      </c>
      <c r="S16" s="67">
        <f t="shared" si="5"/>
        <v>2</v>
      </c>
    </row>
    <row r="17" spans="1:19" x14ac:dyDescent="0.3">
      <c r="A17" s="82" t="s">
        <v>678</v>
      </c>
      <c r="B17" s="64">
        <f>VLOOKUP($A17,'Return Data'!$B$7:$R$2292,3,0)</f>
        <v>44531</v>
      </c>
      <c r="C17" s="65">
        <f>VLOOKUP($A17,'Return Data'!$B$7:$R$2292,4,0)</f>
        <v>15.1326</v>
      </c>
      <c r="D17" s="65">
        <f>VLOOKUP($A17,'Return Data'!$B$7:$R$2292,9,0)</f>
        <v>5.3459000000000003</v>
      </c>
      <c r="E17" s="66">
        <f t="shared" si="0"/>
        <v>9</v>
      </c>
      <c r="F17" s="65">
        <f>VLOOKUP($A17,'Return Data'!$B$7:$R$2292,10,0)</f>
        <v>46.022199999999998</v>
      </c>
      <c r="G17" s="66">
        <f t="shared" si="1"/>
        <v>2</v>
      </c>
      <c r="H17" s="65">
        <f>VLOOKUP($A17,'Return Data'!$B$7:$R$2292,11,0)</f>
        <v>26.3857</v>
      </c>
      <c r="I17" s="66">
        <f t="shared" si="2"/>
        <v>2</v>
      </c>
      <c r="J17" s="65">
        <f>VLOOKUP($A17,'Return Data'!$B$7:$R$2292,12,0)</f>
        <v>20.024999999999999</v>
      </c>
      <c r="K17" s="66">
        <f t="shared" si="3"/>
        <v>3</v>
      </c>
      <c r="L17" s="65">
        <f>VLOOKUP($A17,'Return Data'!$B$7:$R$2292,13,0)</f>
        <v>16.6721</v>
      </c>
      <c r="M17" s="66">
        <f t="shared" si="4"/>
        <v>3</v>
      </c>
      <c r="N17" s="65">
        <f>VLOOKUP($A17,'Return Data'!$B$7:$R$2292,17,0)</f>
        <v>5.9615999999999998</v>
      </c>
      <c r="O17" s="66">
        <f t="shared" si="6"/>
        <v>9</v>
      </c>
      <c r="P17" s="65">
        <f>VLOOKUP($A17,'Return Data'!$B$7:$R$2292,14,0)</f>
        <v>2.3010999999999999</v>
      </c>
      <c r="Q17" s="66">
        <f t="shared" si="7"/>
        <v>14</v>
      </c>
      <c r="R17" s="65">
        <f>VLOOKUP($A17,'Return Data'!$B$7:$R$2292,16,0)</f>
        <v>5.4882999999999997</v>
      </c>
      <c r="S17" s="67">
        <f t="shared" si="5"/>
        <v>15</v>
      </c>
    </row>
    <row r="18" spans="1:19" x14ac:dyDescent="0.3">
      <c r="A18" s="82" t="s">
        <v>681</v>
      </c>
      <c r="B18" s="64">
        <f>VLOOKUP($A18,'Return Data'!$B$7:$R$2292,3,0)</f>
        <v>44531</v>
      </c>
      <c r="C18" s="65">
        <f>VLOOKUP($A18,'Return Data'!$B$7:$R$2292,4,0)</f>
        <v>13.4871</v>
      </c>
      <c r="D18" s="65">
        <f>VLOOKUP($A18,'Return Data'!$B$7:$R$2292,9,0)</f>
        <v>5.1638000000000002</v>
      </c>
      <c r="E18" s="66">
        <f t="shared" si="0"/>
        <v>12</v>
      </c>
      <c r="F18" s="65">
        <f>VLOOKUP($A18,'Return Data'!$B$7:$R$2292,10,0)</f>
        <v>3.0596000000000001</v>
      </c>
      <c r="G18" s="66">
        <f t="shared" si="1"/>
        <v>16</v>
      </c>
      <c r="H18" s="65">
        <f>VLOOKUP($A18,'Return Data'!$B$7:$R$2292,11,0)</f>
        <v>4.5111999999999997</v>
      </c>
      <c r="I18" s="66">
        <f t="shared" si="2"/>
        <v>16</v>
      </c>
      <c r="J18" s="65">
        <f>VLOOKUP($A18,'Return Data'!$B$7:$R$2292,12,0)</f>
        <v>5.5113000000000003</v>
      </c>
      <c r="K18" s="66">
        <f t="shared" si="3"/>
        <v>17</v>
      </c>
      <c r="L18" s="65">
        <f>VLOOKUP($A18,'Return Data'!$B$7:$R$2292,13,0)</f>
        <v>4.4782999999999999</v>
      </c>
      <c r="M18" s="66">
        <f t="shared" si="4"/>
        <v>15</v>
      </c>
      <c r="N18" s="65">
        <f>VLOOKUP($A18,'Return Data'!$B$7:$R$2292,17,0)</f>
        <v>5.8517000000000001</v>
      </c>
      <c r="O18" s="66">
        <f t="shared" si="6"/>
        <v>10</v>
      </c>
      <c r="P18" s="65">
        <f>VLOOKUP($A18,'Return Data'!$B$7:$R$2292,14,0)</f>
        <v>7.0509000000000004</v>
      </c>
      <c r="Q18" s="66">
        <f t="shared" si="7"/>
        <v>6</v>
      </c>
      <c r="R18" s="65">
        <f>VLOOKUP($A18,'Return Data'!$B$7:$R$2292,16,0)</f>
        <v>6.4993999999999996</v>
      </c>
      <c r="S18" s="67">
        <f t="shared" si="5"/>
        <v>10</v>
      </c>
    </row>
    <row r="19" spans="1:19" x14ac:dyDescent="0.3">
      <c r="A19" s="82" t="s">
        <v>682</v>
      </c>
      <c r="B19" s="64">
        <f>VLOOKUP($A19,'Return Data'!$B$7:$R$2292,3,0)</f>
        <v>44531</v>
      </c>
      <c r="C19" s="65">
        <f>VLOOKUP($A19,'Return Data'!$B$7:$R$2292,4,0)</f>
        <v>1481.537</v>
      </c>
      <c r="D19" s="65">
        <f>VLOOKUP($A19,'Return Data'!$B$7:$R$2292,9,0)</f>
        <v>4.5490000000000004</v>
      </c>
      <c r="E19" s="66">
        <f t="shared" si="0"/>
        <v>14</v>
      </c>
      <c r="F19" s="65">
        <f>VLOOKUP($A19,'Return Data'!$B$7:$R$2292,10,0)</f>
        <v>2.0676000000000001</v>
      </c>
      <c r="G19" s="66">
        <f t="shared" si="1"/>
        <v>17</v>
      </c>
      <c r="H19" s="65">
        <f>VLOOKUP($A19,'Return Data'!$B$7:$R$2292,11,0)</f>
        <v>3.4066999999999998</v>
      </c>
      <c r="I19" s="66">
        <f t="shared" si="2"/>
        <v>18</v>
      </c>
      <c r="J19" s="65">
        <f>VLOOKUP($A19,'Return Data'!$B$7:$R$2292,12,0)</f>
        <v>4.6064999999999996</v>
      </c>
      <c r="K19" s="66">
        <f t="shared" si="3"/>
        <v>18</v>
      </c>
      <c r="L19" s="65">
        <f>VLOOKUP($A19,'Return Data'!$B$7:$R$2292,13,0)</f>
        <v>2.8502000000000001</v>
      </c>
      <c r="M19" s="66">
        <f t="shared" si="4"/>
        <v>17</v>
      </c>
      <c r="N19" s="65">
        <f>VLOOKUP($A19,'Return Data'!$B$7:$R$2292,17,0)</f>
        <v>5.4066000000000001</v>
      </c>
      <c r="O19" s="66">
        <f t="shared" si="6"/>
        <v>12</v>
      </c>
      <c r="P19" s="65">
        <f>VLOOKUP($A19,'Return Data'!$B$7:$R$2292,14,0)</f>
        <v>2.1993</v>
      </c>
      <c r="Q19" s="66">
        <f t="shared" si="7"/>
        <v>15</v>
      </c>
      <c r="R19" s="65">
        <f>VLOOKUP($A19,'Return Data'!$B$7:$R$2292,16,0)</f>
        <v>5.5742000000000003</v>
      </c>
      <c r="S19" s="67">
        <f t="shared" si="5"/>
        <v>14</v>
      </c>
    </row>
    <row r="20" spans="1:19" x14ac:dyDescent="0.3">
      <c r="A20" s="82" t="s">
        <v>684</v>
      </c>
      <c r="B20" s="64">
        <f>VLOOKUP($A20,'Return Data'!$B$7:$R$2292,3,0)</f>
        <v>44531</v>
      </c>
      <c r="C20" s="65">
        <f>VLOOKUP($A20,'Return Data'!$B$7:$R$2292,4,0)</f>
        <v>24.3796</v>
      </c>
      <c r="D20" s="65">
        <f>VLOOKUP($A20,'Return Data'!$B$7:$R$2292,9,0)</f>
        <v>6.3761999999999999</v>
      </c>
      <c r="E20" s="66">
        <f t="shared" si="0"/>
        <v>6</v>
      </c>
      <c r="F20" s="65">
        <f>VLOOKUP($A20,'Return Data'!$B$7:$R$2292,10,0)</f>
        <v>4.1741000000000001</v>
      </c>
      <c r="G20" s="66">
        <f t="shared" si="1"/>
        <v>13</v>
      </c>
      <c r="H20" s="65">
        <f>VLOOKUP($A20,'Return Data'!$B$7:$R$2292,11,0)</f>
        <v>5.7115999999999998</v>
      </c>
      <c r="I20" s="66">
        <f t="shared" si="2"/>
        <v>12</v>
      </c>
      <c r="J20" s="65">
        <f>VLOOKUP($A20,'Return Data'!$B$7:$R$2292,12,0)</f>
        <v>6.9230999999999998</v>
      </c>
      <c r="K20" s="66">
        <f t="shared" si="3"/>
        <v>13</v>
      </c>
      <c r="L20" s="65">
        <f>VLOOKUP($A20,'Return Data'!$B$7:$R$2292,13,0)</f>
        <v>5.9908999999999999</v>
      </c>
      <c r="M20" s="66">
        <f t="shared" si="4"/>
        <v>12</v>
      </c>
      <c r="N20" s="65">
        <f>VLOOKUP($A20,'Return Data'!$B$7:$R$2292,17,0)</f>
        <v>6.0663999999999998</v>
      </c>
      <c r="O20" s="66">
        <f t="shared" si="6"/>
        <v>8</v>
      </c>
      <c r="P20" s="65">
        <f>VLOOKUP($A20,'Return Data'!$B$7:$R$2292,14,0)</f>
        <v>7.2305000000000001</v>
      </c>
      <c r="Q20" s="66">
        <f t="shared" si="7"/>
        <v>5</v>
      </c>
      <c r="R20" s="65">
        <f>VLOOKUP($A20,'Return Data'!$B$7:$R$2292,16,0)</f>
        <v>8.0088000000000008</v>
      </c>
      <c r="S20" s="67">
        <f t="shared" si="5"/>
        <v>5</v>
      </c>
    </row>
    <row r="21" spans="1:19" x14ac:dyDescent="0.3">
      <c r="A21" s="82" t="s">
        <v>686</v>
      </c>
      <c r="B21" s="64">
        <f>VLOOKUP($A21,'Return Data'!$B$7:$R$2292,3,0)</f>
        <v>44531</v>
      </c>
      <c r="C21" s="65">
        <f>VLOOKUP($A21,'Return Data'!$B$7:$R$2292,4,0)</f>
        <v>23.408899999999999</v>
      </c>
      <c r="D21" s="65">
        <f>VLOOKUP($A21,'Return Data'!$B$7:$R$2292,9,0)</f>
        <v>4.6067</v>
      </c>
      <c r="E21" s="66">
        <f t="shared" si="0"/>
        <v>13</v>
      </c>
      <c r="F21" s="65">
        <f>VLOOKUP($A21,'Return Data'!$B$7:$R$2292,10,0)</f>
        <v>9.7873000000000001</v>
      </c>
      <c r="G21" s="66">
        <f t="shared" si="1"/>
        <v>8</v>
      </c>
      <c r="H21" s="65">
        <f>VLOOKUP($A21,'Return Data'!$B$7:$R$2292,11,0)</f>
        <v>7.6666999999999996</v>
      </c>
      <c r="I21" s="66">
        <f t="shared" si="2"/>
        <v>9</v>
      </c>
      <c r="J21" s="65">
        <f>VLOOKUP($A21,'Return Data'!$B$7:$R$2292,12,0)</f>
        <v>7.5580999999999996</v>
      </c>
      <c r="K21" s="66">
        <f t="shared" si="3"/>
        <v>12</v>
      </c>
      <c r="L21" s="65">
        <f>VLOOKUP($A21,'Return Data'!$B$7:$R$2292,13,0)</f>
        <v>5.8502999999999998</v>
      </c>
      <c r="M21" s="66">
        <f t="shared" si="4"/>
        <v>13</v>
      </c>
      <c r="N21" s="65">
        <f>VLOOKUP($A21,'Return Data'!$B$7:$R$2292,17,0)</f>
        <v>5.4469000000000003</v>
      </c>
      <c r="O21" s="66">
        <f t="shared" si="6"/>
        <v>11</v>
      </c>
      <c r="P21" s="65">
        <f>VLOOKUP($A21,'Return Data'!$B$7:$R$2292,14,0)</f>
        <v>4.5361000000000002</v>
      </c>
      <c r="Q21" s="66">
        <f t="shared" si="7"/>
        <v>10</v>
      </c>
      <c r="R21" s="65">
        <f>VLOOKUP($A21,'Return Data'!$B$7:$R$2292,16,0)</f>
        <v>7.2473000000000001</v>
      </c>
      <c r="S21" s="67">
        <f t="shared" si="5"/>
        <v>9</v>
      </c>
    </row>
    <row r="22" spans="1:19" x14ac:dyDescent="0.3">
      <c r="A22" s="82" t="s">
        <v>688</v>
      </c>
      <c r="B22" s="64">
        <f>VLOOKUP($A22,'Return Data'!$B$7:$R$2292,3,0)</f>
        <v>44531</v>
      </c>
      <c r="C22" s="65">
        <f>VLOOKUP($A22,'Return Data'!$B$7:$R$2292,4,0)</f>
        <v>27.3691</v>
      </c>
      <c r="D22" s="65">
        <f>VLOOKUP($A22,'Return Data'!$B$7:$R$2292,9,0)</f>
        <v>8.7758000000000003</v>
      </c>
      <c r="E22" s="66">
        <f t="shared" si="0"/>
        <v>5</v>
      </c>
      <c r="F22" s="65">
        <f>VLOOKUP($A22,'Return Data'!$B$7:$R$2292,10,0)</f>
        <v>5.7980999999999998</v>
      </c>
      <c r="G22" s="66">
        <f t="shared" si="1"/>
        <v>9</v>
      </c>
      <c r="H22" s="65">
        <f>VLOOKUP($A22,'Return Data'!$B$7:$R$2292,11,0)</f>
        <v>19.362300000000001</v>
      </c>
      <c r="I22" s="66">
        <f t="shared" si="2"/>
        <v>4</v>
      </c>
      <c r="J22" s="65">
        <f>VLOOKUP($A22,'Return Data'!$B$7:$R$2292,12,0)</f>
        <v>15.803900000000001</v>
      </c>
      <c r="K22" s="66">
        <f t="shared" si="3"/>
        <v>4</v>
      </c>
      <c r="L22" s="65">
        <f>VLOOKUP($A22,'Return Data'!$B$7:$R$2292,13,0)</f>
        <v>13.887499999999999</v>
      </c>
      <c r="M22" s="66">
        <f t="shared" si="4"/>
        <v>5</v>
      </c>
      <c r="N22" s="65">
        <f>VLOOKUP($A22,'Return Data'!$B$7:$R$2292,17,0)</f>
        <v>3.4456000000000002</v>
      </c>
      <c r="O22" s="66">
        <f t="shared" si="6"/>
        <v>14</v>
      </c>
      <c r="P22" s="65">
        <f>VLOOKUP($A22,'Return Data'!$B$7:$R$2292,14,0)</f>
        <v>3.0781000000000001</v>
      </c>
      <c r="Q22" s="66">
        <f t="shared" si="7"/>
        <v>12</v>
      </c>
      <c r="R22" s="65">
        <f>VLOOKUP($A22,'Return Data'!$B$7:$R$2292,16,0)</f>
        <v>6.2786</v>
      </c>
      <c r="S22" s="67">
        <f t="shared" si="5"/>
        <v>12</v>
      </c>
    </row>
    <row r="23" spans="1:19" x14ac:dyDescent="0.3">
      <c r="A23" s="82" t="s">
        <v>690</v>
      </c>
      <c r="B23" s="64">
        <f>VLOOKUP($A23,'Return Data'!$B$7:$R$2292,3,0)</f>
        <v>44531</v>
      </c>
      <c r="C23" s="65">
        <f>VLOOKUP($A23,'Return Data'!$B$7:$R$2292,4,0)</f>
        <v>0.1255</v>
      </c>
      <c r="D23" s="65">
        <f>VLOOKUP($A23,'Return Data'!$B$7:$R$2292,9,0)</f>
        <v>9.7723999999999993</v>
      </c>
      <c r="E23" s="66">
        <f t="shared" si="0"/>
        <v>2</v>
      </c>
      <c r="F23" s="65">
        <f>VLOOKUP($A23,'Return Data'!$B$7:$R$2292,10,0)</f>
        <v>10.4948</v>
      </c>
      <c r="G23" s="66">
        <f t="shared" si="1"/>
        <v>7</v>
      </c>
      <c r="H23" s="65">
        <f>VLOOKUP($A23,'Return Data'!$B$7:$R$2292,11,0)</f>
        <v>10.894500000000001</v>
      </c>
      <c r="I23" s="66">
        <f t="shared" si="2"/>
        <v>7</v>
      </c>
      <c r="J23" s="65">
        <f>VLOOKUP($A23,'Return Data'!$B$7:$R$2292,12,0)</f>
        <v>11.2422</v>
      </c>
      <c r="K23" s="66">
        <f t="shared" si="3"/>
        <v>7</v>
      </c>
      <c r="L23" s="65">
        <f>VLOOKUP($A23,'Return Data'!$B$7:$R$2292,13,0)</f>
        <v>-16.2775</v>
      </c>
      <c r="M23" s="66">
        <f t="shared" si="4"/>
        <v>20</v>
      </c>
      <c r="N23" s="65"/>
      <c r="O23" s="66"/>
      <c r="P23" s="65"/>
      <c r="Q23" s="66"/>
      <c r="R23" s="65">
        <f>VLOOKUP($A23,'Return Data'!$B$7:$R$2292,16,0)</f>
        <v>-8.0741999999999994</v>
      </c>
      <c r="S23" s="67">
        <f t="shared" si="5"/>
        <v>17</v>
      </c>
    </row>
    <row r="24" spans="1:19" x14ac:dyDescent="0.3">
      <c r="A24" s="82" t="s">
        <v>695</v>
      </c>
      <c r="B24" s="64">
        <f>VLOOKUP($A24,'Return Data'!$B$7:$R$2292,3,0)</f>
        <v>44531</v>
      </c>
      <c r="C24" s="65">
        <f>VLOOKUP($A24,'Return Data'!$B$7:$R$2292,4,0)</f>
        <v>15.5311</v>
      </c>
      <c r="D24" s="65">
        <f>VLOOKUP($A24,'Return Data'!$B$7:$R$2292,9,0)</f>
        <v>2.4333</v>
      </c>
      <c r="E24" s="66">
        <f t="shared" si="0"/>
        <v>18</v>
      </c>
      <c r="F24" s="65">
        <f>VLOOKUP($A24,'Return Data'!$B$7:$R$2292,10,0)</f>
        <v>14.077</v>
      </c>
      <c r="G24" s="66">
        <f t="shared" si="1"/>
        <v>5</v>
      </c>
      <c r="H24" s="65">
        <f>VLOOKUP($A24,'Return Data'!$B$7:$R$2292,11,0)</f>
        <v>8.9879999999999995</v>
      </c>
      <c r="I24" s="66">
        <f t="shared" si="2"/>
        <v>8</v>
      </c>
      <c r="J24" s="65">
        <f>VLOOKUP($A24,'Return Data'!$B$7:$R$2292,12,0)</f>
        <v>8.7232000000000003</v>
      </c>
      <c r="K24" s="66">
        <f t="shared" si="3"/>
        <v>9</v>
      </c>
      <c r="L24" s="65">
        <f>VLOOKUP($A24,'Return Data'!$B$7:$R$2292,13,0)</f>
        <v>9.5769000000000002</v>
      </c>
      <c r="M24" s="66">
        <f t="shared" si="4"/>
        <v>6</v>
      </c>
      <c r="N24" s="65">
        <f>VLOOKUP($A24,'Return Data'!$B$7:$R$2292,17,0)</f>
        <v>3.0789</v>
      </c>
      <c r="O24" s="66">
        <f>RANK(N24,N$8:N$27,0)</f>
        <v>15</v>
      </c>
      <c r="P24" s="65">
        <f>VLOOKUP($A24,'Return Data'!$B$7:$R$2292,14,0)</f>
        <v>3.2730999999999999</v>
      </c>
      <c r="Q24" s="66">
        <f>RANK(P24,P$8:P$27,0)</f>
        <v>11</v>
      </c>
      <c r="R24" s="65">
        <f>VLOOKUP($A24,'Return Data'!$B$7:$R$2292,16,0)</f>
        <v>6.3254000000000001</v>
      </c>
      <c r="S24" s="67">
        <f t="shared" si="5"/>
        <v>11</v>
      </c>
    </row>
    <row r="25" spans="1:19" x14ac:dyDescent="0.3">
      <c r="A25" s="82" t="s">
        <v>701</v>
      </c>
      <c r="B25" s="64">
        <f>VLOOKUP($A25,'Return Data'!$B$7:$R$2292,3,0)</f>
        <v>44531</v>
      </c>
      <c r="C25" s="65">
        <f>VLOOKUP($A25,'Return Data'!$B$7:$R$2292,4,0)</f>
        <v>35.698700000000002</v>
      </c>
      <c r="D25" s="65">
        <f>VLOOKUP($A25,'Return Data'!$B$7:$R$2292,9,0)</f>
        <v>5.2196999999999996</v>
      </c>
      <c r="E25" s="66">
        <f t="shared" si="0"/>
        <v>11</v>
      </c>
      <c r="F25" s="65">
        <f>VLOOKUP($A25,'Return Data'!$B$7:$R$2292,10,0)</f>
        <v>3.7744</v>
      </c>
      <c r="G25" s="66">
        <f t="shared" si="1"/>
        <v>15</v>
      </c>
      <c r="H25" s="65">
        <f>VLOOKUP($A25,'Return Data'!$B$7:$R$2292,11,0)</f>
        <v>5.4930000000000003</v>
      </c>
      <c r="I25" s="66">
        <f t="shared" si="2"/>
        <v>13</v>
      </c>
      <c r="J25" s="65">
        <f>VLOOKUP($A25,'Return Data'!$B$7:$R$2292,12,0)</f>
        <v>6.3959999999999999</v>
      </c>
      <c r="K25" s="66">
        <f t="shared" si="3"/>
        <v>16</v>
      </c>
      <c r="L25" s="65">
        <f>VLOOKUP($A25,'Return Data'!$B$7:$R$2292,13,0)</f>
        <v>5.2469000000000001</v>
      </c>
      <c r="M25" s="66">
        <f t="shared" si="4"/>
        <v>14</v>
      </c>
      <c r="N25" s="65">
        <f>VLOOKUP($A25,'Return Data'!$B$7:$R$2292,17,0)</f>
        <v>7.4112999999999998</v>
      </c>
      <c r="O25" s="66">
        <f>RANK(N25,N$8:N$27,0)</f>
        <v>5</v>
      </c>
      <c r="P25" s="65">
        <f>VLOOKUP($A25,'Return Data'!$B$7:$R$2292,14,0)</f>
        <v>7.2587999999999999</v>
      </c>
      <c r="Q25" s="66">
        <f>RANK(P25,P$8:P$27,0)</f>
        <v>4</v>
      </c>
      <c r="R25" s="65">
        <f>VLOOKUP($A25,'Return Data'!$B$7:$R$2292,16,0)</f>
        <v>7.5899000000000001</v>
      </c>
      <c r="S25" s="67">
        <f t="shared" si="5"/>
        <v>6</v>
      </c>
    </row>
    <row r="26" spans="1:19" x14ac:dyDescent="0.3">
      <c r="A26" s="82" t="s">
        <v>709</v>
      </c>
      <c r="B26" s="64">
        <f>VLOOKUP($A26,'Return Data'!$B$7:$R$2292,3,0)</f>
        <v>44531</v>
      </c>
      <c r="C26" s="65">
        <f>VLOOKUP($A26,'Return Data'!$B$7:$R$2292,4,0)</f>
        <v>0.6109</v>
      </c>
      <c r="D26" s="65">
        <f>VLOOKUP($A26,'Return Data'!$B$7:$R$2292,9,0)</f>
        <v>10.6478</v>
      </c>
      <c r="E26" s="66">
        <f t="shared" si="0"/>
        <v>1</v>
      </c>
      <c r="F26" s="65">
        <f>VLOOKUP($A26,'Return Data'!$B$7:$R$2292,10,0)</f>
        <v>10.787699999999999</v>
      </c>
      <c r="G26" s="66">
        <f t="shared" si="1"/>
        <v>6</v>
      </c>
      <c r="H26" s="65">
        <f>VLOOKUP($A26,'Return Data'!$B$7:$R$2292,11,0)</f>
        <v>11.0616</v>
      </c>
      <c r="I26" s="66">
        <f t="shared" si="2"/>
        <v>6</v>
      </c>
      <c r="J26" s="65">
        <f>VLOOKUP($A26,'Return Data'!$B$7:$R$2292,12,0)</f>
        <v>11.369199999999999</v>
      </c>
      <c r="K26" s="66">
        <f t="shared" si="3"/>
        <v>6</v>
      </c>
      <c r="L26" s="65">
        <f>VLOOKUP($A26,'Return Data'!$B$7:$R$2292,13,0)</f>
        <v>-15.8888</v>
      </c>
      <c r="M26" s="66">
        <f t="shared" si="4"/>
        <v>19</v>
      </c>
      <c r="N26" s="65"/>
      <c r="O26" s="66"/>
      <c r="P26" s="65"/>
      <c r="Q26" s="66"/>
      <c r="R26" s="65">
        <f>VLOOKUP($A26,'Return Data'!$B$7:$R$2292,16,0)</f>
        <v>-37.042000000000002</v>
      </c>
      <c r="S26" s="67">
        <f t="shared" si="5"/>
        <v>20</v>
      </c>
    </row>
    <row r="27" spans="1:19" x14ac:dyDescent="0.3">
      <c r="A27" s="82" t="s">
        <v>711</v>
      </c>
      <c r="B27" s="64">
        <f>VLOOKUP($A27,'Return Data'!$B$7:$R$2292,3,0)</f>
        <v>44531</v>
      </c>
      <c r="C27" s="65">
        <f>VLOOKUP($A27,'Return Data'!$B$7:$R$2292,4,0)</f>
        <v>13.6828</v>
      </c>
      <c r="D27" s="65">
        <f>VLOOKUP($A27,'Return Data'!$B$7:$R$2292,9,0)</f>
        <v>3.5135000000000001</v>
      </c>
      <c r="E27" s="66">
        <f t="shared" si="0"/>
        <v>17</v>
      </c>
      <c r="F27" s="65">
        <f>VLOOKUP($A27,'Return Data'!$B$7:$R$2292,10,0)</f>
        <v>68.9666</v>
      </c>
      <c r="G27" s="66">
        <f t="shared" si="1"/>
        <v>1</v>
      </c>
      <c r="H27" s="65">
        <f>VLOOKUP($A27,'Return Data'!$B$7:$R$2292,11,0)</f>
        <v>37.759</v>
      </c>
      <c r="I27" s="66">
        <f t="shared" si="2"/>
        <v>1</v>
      </c>
      <c r="J27" s="65">
        <f>VLOOKUP($A27,'Return Data'!$B$7:$R$2292,12,0)</f>
        <v>27.672699999999999</v>
      </c>
      <c r="K27" s="66">
        <f t="shared" si="3"/>
        <v>1</v>
      </c>
      <c r="L27" s="65">
        <f>VLOOKUP($A27,'Return Data'!$B$7:$R$2292,13,0)</f>
        <v>21.6173</v>
      </c>
      <c r="M27" s="66">
        <f t="shared" si="4"/>
        <v>1</v>
      </c>
      <c r="N27" s="65">
        <f>VLOOKUP($A27,'Return Data'!$B$7:$R$2292,17,0)</f>
        <v>-6.2271000000000001</v>
      </c>
      <c r="O27" s="66">
        <f>RANK(N27,N$8:N$27,0)</f>
        <v>16</v>
      </c>
      <c r="P27" s="65">
        <f>VLOOKUP($A27,'Return Data'!$B$7:$R$2292,14,0)</f>
        <v>-5.6672000000000002</v>
      </c>
      <c r="Q27" s="66">
        <f>RANK(P27,P$8:P$27,0)</f>
        <v>16</v>
      </c>
      <c r="R27" s="65">
        <f>VLOOKUP($A27,'Return Data'!$B$7:$R$2292,16,0)</f>
        <v>3.53</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5.4987950000000003</v>
      </c>
      <c r="E29" s="88"/>
      <c r="F29" s="89">
        <f>AVERAGE(F8:F27)</f>
        <v>13.040484999999999</v>
      </c>
      <c r="G29" s="88"/>
      <c r="H29" s="89">
        <f>AVERAGE(H8:H27)</f>
        <v>10.25536</v>
      </c>
      <c r="I29" s="88"/>
      <c r="J29" s="89">
        <f>AVERAGE(J8:J27)</f>
        <v>10.334174999999998</v>
      </c>
      <c r="K29" s="88"/>
      <c r="L29" s="89">
        <f>AVERAGE(L8:L27)</f>
        <v>6.4290700000000003</v>
      </c>
      <c r="M29" s="88"/>
      <c r="N29" s="89">
        <f>AVERAGE(N8:N27)</f>
        <v>3.93385294117647</v>
      </c>
      <c r="O29" s="88"/>
      <c r="P29" s="89">
        <f>AVERAGE(P8:P27)</f>
        <v>2.8048882352941176</v>
      </c>
      <c r="Q29" s="88"/>
      <c r="R29" s="89">
        <f>AVERAGE(R8:R27)</f>
        <v>2.1231900000000001</v>
      </c>
      <c r="S29" s="90"/>
    </row>
    <row r="30" spans="1:19" x14ac:dyDescent="0.3">
      <c r="A30" s="87" t="s">
        <v>28</v>
      </c>
      <c r="B30" s="88"/>
      <c r="C30" s="88"/>
      <c r="D30" s="89">
        <f>MIN(D8:D27)</f>
        <v>0</v>
      </c>
      <c r="E30" s="88"/>
      <c r="F30" s="89">
        <f>MIN(F8:F27)</f>
        <v>0</v>
      </c>
      <c r="G30" s="88"/>
      <c r="H30" s="89">
        <f>MIN(H8:H27)</f>
        <v>0</v>
      </c>
      <c r="I30" s="88"/>
      <c r="J30" s="89">
        <f>MIN(J8:J27)</f>
        <v>0</v>
      </c>
      <c r="K30" s="88"/>
      <c r="L30" s="89">
        <f>MIN(L8:L27)</f>
        <v>-16.2775</v>
      </c>
      <c r="M30" s="88"/>
      <c r="N30" s="89">
        <f>MIN(N8:N27)</f>
        <v>-22.013500000000001</v>
      </c>
      <c r="O30" s="88"/>
      <c r="P30" s="89">
        <f>MIN(P8:P27)</f>
        <v>-30.4087</v>
      </c>
      <c r="Q30" s="88"/>
      <c r="R30" s="89">
        <f>MIN(R8:R27)</f>
        <v>-37.042000000000002</v>
      </c>
      <c r="S30" s="90"/>
    </row>
    <row r="31" spans="1:19" ht="15" thickBot="1" x14ac:dyDescent="0.35">
      <c r="A31" s="91" t="s">
        <v>29</v>
      </c>
      <c r="B31" s="92"/>
      <c r="C31" s="92"/>
      <c r="D31" s="93">
        <f>MAX(D8:D27)</f>
        <v>10.6478</v>
      </c>
      <c r="E31" s="92"/>
      <c r="F31" s="93">
        <f>MAX(F8:F27)</f>
        <v>68.9666</v>
      </c>
      <c r="G31" s="92"/>
      <c r="H31" s="93">
        <f>MAX(H8:H27)</f>
        <v>37.759</v>
      </c>
      <c r="I31" s="92"/>
      <c r="J31" s="93">
        <f>MAX(J8:J27)</f>
        <v>27.672699999999999</v>
      </c>
      <c r="K31" s="92"/>
      <c r="L31" s="93">
        <f>MAX(L8:L27)</f>
        <v>21.6173</v>
      </c>
      <c r="M31" s="92"/>
      <c r="N31" s="93">
        <f>MAX(N8:N27)</f>
        <v>10.4077</v>
      </c>
      <c r="O31" s="92"/>
      <c r="P31" s="93">
        <f>MAX(P8:P27)</f>
        <v>9.0139999999999993</v>
      </c>
      <c r="Q31" s="92"/>
      <c r="R31" s="93">
        <f>MAX(R8:R27)</f>
        <v>8.8477999999999994</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Data'!$B$7:$R$2292,3,0)</f>
        <v>44531</v>
      </c>
      <c r="C8" s="65">
        <f>VLOOKUP($A8,'Return Data'!$B$7:$R$2292,4,0)</f>
        <v>89.989800000000002</v>
      </c>
      <c r="D8" s="65">
        <f>VLOOKUP($A8,'Return Data'!$B$7:$R$2292,9,0)</f>
        <v>5.6996000000000002</v>
      </c>
      <c r="E8" s="66">
        <f t="shared" ref="E8:E26" si="0">RANK(D8,D$8:D$26,0)</f>
        <v>6</v>
      </c>
      <c r="F8" s="65">
        <f>VLOOKUP($A8,'Return Data'!$B$7:$R$2292,10,0)</f>
        <v>3.0024000000000002</v>
      </c>
      <c r="G8" s="66">
        <f t="shared" ref="G8:G26" si="1">RANK(F8,F$8:F$26,0)</f>
        <v>10</v>
      </c>
      <c r="H8" s="65">
        <f>VLOOKUP($A8,'Return Data'!$B$7:$R$2292,11,0)</f>
        <v>4.7118000000000002</v>
      </c>
      <c r="I8" s="66">
        <f t="shared" ref="I8:I26" si="2">RANK(H8,H$8:H$26,0)</f>
        <v>8</v>
      </c>
      <c r="J8" s="65">
        <f>VLOOKUP($A8,'Return Data'!$B$7:$R$2292,12,0)</f>
        <v>6.1654</v>
      </c>
      <c r="K8" s="66">
        <f t="shared" ref="K8:K26" si="3">RANK(J8,J$8:J$26,0)</f>
        <v>6</v>
      </c>
      <c r="L8" s="65">
        <f>VLOOKUP($A8,'Return Data'!$B$7:$R$2292,13,0)</f>
        <v>4.4916</v>
      </c>
      <c r="M8" s="66">
        <f t="shared" ref="M8:M26" si="4">RANK(L8,L$8:L$26,0)</f>
        <v>9</v>
      </c>
      <c r="N8" s="65">
        <f>VLOOKUP($A8,'Return Data'!$B$7:$R$2292,17,0)</f>
        <v>8.1092999999999993</v>
      </c>
      <c r="O8" s="66">
        <f t="shared" ref="O8:O23" si="5">RANK(N8,N$8:N$26,0)</f>
        <v>3</v>
      </c>
      <c r="P8" s="65">
        <f>VLOOKUP($A8,'Return Data'!$B$7:$R$2292,14,0)</f>
        <v>8.8876000000000008</v>
      </c>
      <c r="Q8" s="66">
        <f>RANK(P8,P$8:P$26,0)</f>
        <v>4</v>
      </c>
      <c r="R8" s="65">
        <f>VLOOKUP($A8,'Return Data'!$B$7:$R$2292,16,0)</f>
        <v>8.7678999999999991</v>
      </c>
      <c r="S8" s="67">
        <f t="shared" ref="S8:S26" si="6">RANK(R8,R$8:R$26,0)</f>
        <v>5</v>
      </c>
    </row>
    <row r="9" spans="1:19" x14ac:dyDescent="0.3">
      <c r="A9" s="82" t="s">
        <v>613</v>
      </c>
      <c r="B9" s="64">
        <f>VLOOKUP($A9,'Return Data'!$B$7:$R$2292,3,0)</f>
        <v>44531</v>
      </c>
      <c r="C9" s="65">
        <f>VLOOKUP($A9,'Return Data'!$B$7:$R$2292,4,0)</f>
        <v>14.057499999999999</v>
      </c>
      <c r="D9" s="65">
        <f>VLOOKUP($A9,'Return Data'!$B$7:$R$2292,9,0)</f>
        <v>5.2500999999999998</v>
      </c>
      <c r="E9" s="66">
        <f t="shared" si="0"/>
        <v>11</v>
      </c>
      <c r="F9" s="65">
        <f>VLOOKUP($A9,'Return Data'!$B$7:$R$2292,10,0)</f>
        <v>3.3809</v>
      </c>
      <c r="G9" s="66">
        <f t="shared" si="1"/>
        <v>7</v>
      </c>
      <c r="H9" s="65">
        <f>VLOOKUP($A9,'Return Data'!$B$7:$R$2292,11,0)</f>
        <v>4.5717999999999996</v>
      </c>
      <c r="I9" s="66">
        <f t="shared" si="2"/>
        <v>10</v>
      </c>
      <c r="J9" s="65">
        <f>VLOOKUP($A9,'Return Data'!$B$7:$R$2292,12,0)</f>
        <v>5.718</v>
      </c>
      <c r="K9" s="66">
        <f t="shared" si="3"/>
        <v>11</v>
      </c>
      <c r="L9" s="65">
        <f>VLOOKUP($A9,'Return Data'!$B$7:$R$2292,13,0)</f>
        <v>4.5548000000000002</v>
      </c>
      <c r="M9" s="66">
        <f t="shared" si="4"/>
        <v>7</v>
      </c>
      <c r="N9" s="65">
        <f>VLOOKUP($A9,'Return Data'!$B$7:$R$2292,17,0)</f>
        <v>8.2302999999999997</v>
      </c>
      <c r="O9" s="66">
        <f t="shared" si="5"/>
        <v>2</v>
      </c>
      <c r="P9" s="65">
        <f>VLOOKUP($A9,'Return Data'!$B$7:$R$2292,14,0)</f>
        <v>8.1054999999999993</v>
      </c>
      <c r="Q9" s="66">
        <f>RANK(P9,P$8:P$26,0)</f>
        <v>12</v>
      </c>
      <c r="R9" s="65">
        <f>VLOOKUP($A9,'Return Data'!$B$7:$R$2292,16,0)</f>
        <v>8.0686</v>
      </c>
      <c r="S9" s="67">
        <f t="shared" si="6"/>
        <v>15</v>
      </c>
    </row>
    <row r="10" spans="1:19" x14ac:dyDescent="0.3">
      <c r="A10" s="82" t="s">
        <v>616</v>
      </c>
      <c r="B10" s="64">
        <f>VLOOKUP($A10,'Return Data'!$B$7:$R$2292,3,0)</f>
        <v>44531</v>
      </c>
      <c r="C10" s="65">
        <f>VLOOKUP($A10,'Return Data'!$B$7:$R$2292,4,0)</f>
        <v>23.337700000000002</v>
      </c>
      <c r="D10" s="65">
        <f>VLOOKUP($A10,'Return Data'!$B$7:$R$2292,9,0)</f>
        <v>6.4779999999999998</v>
      </c>
      <c r="E10" s="66">
        <f t="shared" si="0"/>
        <v>3</v>
      </c>
      <c r="F10" s="65">
        <f>VLOOKUP($A10,'Return Data'!$B$7:$R$2292,10,0)</f>
        <v>2.673</v>
      </c>
      <c r="G10" s="66">
        <f t="shared" si="1"/>
        <v>12</v>
      </c>
      <c r="H10" s="65">
        <f>VLOOKUP($A10,'Return Data'!$B$7:$R$2292,11,0)</f>
        <v>4.2187000000000001</v>
      </c>
      <c r="I10" s="66">
        <f t="shared" si="2"/>
        <v>14</v>
      </c>
      <c r="J10" s="65">
        <f>VLOOKUP($A10,'Return Data'!$B$7:$R$2292,12,0)</f>
        <v>5.0579000000000001</v>
      </c>
      <c r="K10" s="66">
        <f t="shared" si="3"/>
        <v>18</v>
      </c>
      <c r="L10" s="65">
        <f>VLOOKUP($A10,'Return Data'!$B$7:$R$2292,13,0)</f>
        <v>3.2523</v>
      </c>
      <c r="M10" s="66">
        <f t="shared" si="4"/>
        <v>19</v>
      </c>
      <c r="N10" s="65">
        <f>VLOOKUP($A10,'Return Data'!$B$7:$R$2292,17,0)</f>
        <v>6.5473999999999997</v>
      </c>
      <c r="O10" s="66">
        <f t="shared" si="5"/>
        <v>17</v>
      </c>
      <c r="P10" s="65">
        <f>VLOOKUP($A10,'Return Data'!$B$7:$R$2292,14,0)</f>
        <v>5.1898</v>
      </c>
      <c r="Q10" s="66">
        <f>RANK(P10,P$8:P$26,0)</f>
        <v>15</v>
      </c>
      <c r="R10" s="65">
        <f>VLOOKUP($A10,'Return Data'!$B$7:$R$2292,16,0)</f>
        <v>7.3266999999999998</v>
      </c>
      <c r="S10" s="67">
        <f t="shared" si="6"/>
        <v>18</v>
      </c>
    </row>
    <row r="11" spans="1:19" x14ac:dyDescent="0.3">
      <c r="A11" s="82" t="s">
        <v>617</v>
      </c>
      <c r="B11" s="64">
        <f>VLOOKUP($A11,'Return Data'!$B$7:$R$2292,3,0)</f>
        <v>44531</v>
      </c>
      <c r="C11" s="65">
        <f>VLOOKUP($A11,'Return Data'!$B$7:$R$2292,4,0)</f>
        <v>18.657399999999999</v>
      </c>
      <c r="D11" s="65">
        <f>VLOOKUP($A11,'Return Data'!$B$7:$R$2292,9,0)</f>
        <v>5.1867000000000001</v>
      </c>
      <c r="E11" s="66">
        <f t="shared" si="0"/>
        <v>12</v>
      </c>
      <c r="F11" s="65">
        <f>VLOOKUP($A11,'Return Data'!$B$7:$R$2292,10,0)</f>
        <v>2.1288</v>
      </c>
      <c r="G11" s="66">
        <f t="shared" si="1"/>
        <v>18</v>
      </c>
      <c r="H11" s="65">
        <f>VLOOKUP($A11,'Return Data'!$B$7:$R$2292,11,0)</f>
        <v>3.8553000000000002</v>
      </c>
      <c r="I11" s="66">
        <f t="shared" si="2"/>
        <v>18</v>
      </c>
      <c r="J11" s="65">
        <f>VLOOKUP($A11,'Return Data'!$B$7:$R$2292,12,0)</f>
        <v>5.4324000000000003</v>
      </c>
      <c r="K11" s="66">
        <f t="shared" si="3"/>
        <v>16</v>
      </c>
      <c r="L11" s="65">
        <f>VLOOKUP($A11,'Return Data'!$B$7:$R$2292,13,0)</f>
        <v>3.6568000000000001</v>
      </c>
      <c r="M11" s="66">
        <f t="shared" si="4"/>
        <v>15</v>
      </c>
      <c r="N11" s="65">
        <f>VLOOKUP($A11,'Return Data'!$B$7:$R$2292,17,0)</f>
        <v>6.8285</v>
      </c>
      <c r="O11" s="66">
        <f t="shared" si="5"/>
        <v>16</v>
      </c>
      <c r="P11" s="65">
        <f>VLOOKUP($A11,'Return Data'!$B$7:$R$2292,14,0)</f>
        <v>8.2303999999999995</v>
      </c>
      <c r="Q11" s="66">
        <f>RANK(P11,P$8:P$26,0)</f>
        <v>10</v>
      </c>
      <c r="R11" s="65">
        <f>VLOOKUP($A11,'Return Data'!$B$7:$R$2292,16,0)</f>
        <v>8.3026999999999997</v>
      </c>
      <c r="S11" s="67">
        <f t="shared" si="6"/>
        <v>12</v>
      </c>
    </row>
    <row r="12" spans="1:19" x14ac:dyDescent="0.3">
      <c r="A12" s="82" t="s">
        <v>619</v>
      </c>
      <c r="B12" s="64">
        <f>VLOOKUP($A12,'Return Data'!$B$7:$R$2292,3,0)</f>
        <v>44531</v>
      </c>
      <c r="C12" s="65">
        <f>VLOOKUP($A12,'Return Data'!$B$7:$R$2292,4,0)</f>
        <v>13.1401</v>
      </c>
      <c r="D12" s="65">
        <f>VLOOKUP($A12,'Return Data'!$B$7:$R$2292,9,0)</f>
        <v>4.6566000000000001</v>
      </c>
      <c r="E12" s="66">
        <f t="shared" si="0"/>
        <v>15</v>
      </c>
      <c r="F12" s="65">
        <f>VLOOKUP($A12,'Return Data'!$B$7:$R$2292,10,0)</f>
        <v>3.3054000000000001</v>
      </c>
      <c r="G12" s="66">
        <f t="shared" si="1"/>
        <v>8</v>
      </c>
      <c r="H12" s="65">
        <f>VLOOKUP($A12,'Return Data'!$B$7:$R$2292,11,0)</f>
        <v>3.8494000000000002</v>
      </c>
      <c r="I12" s="66">
        <f t="shared" si="2"/>
        <v>19</v>
      </c>
      <c r="J12" s="65">
        <f>VLOOKUP($A12,'Return Data'!$B$7:$R$2292,12,0)</f>
        <v>4.1801000000000004</v>
      </c>
      <c r="K12" s="66">
        <f t="shared" si="3"/>
        <v>19</v>
      </c>
      <c r="L12" s="65">
        <f>VLOOKUP($A12,'Return Data'!$B$7:$R$2292,13,0)</f>
        <v>3.6530999999999998</v>
      </c>
      <c r="M12" s="66">
        <f t="shared" si="4"/>
        <v>16</v>
      </c>
      <c r="N12" s="65">
        <f>VLOOKUP($A12,'Return Data'!$B$7:$R$2292,17,0)</f>
        <v>6.5453999999999999</v>
      </c>
      <c r="O12" s="66">
        <f t="shared" si="5"/>
        <v>18</v>
      </c>
      <c r="P12" s="65"/>
      <c r="Q12" s="66"/>
      <c r="R12" s="65">
        <f>VLOOKUP($A12,'Return Data'!$B$7:$R$2292,16,0)</f>
        <v>8.8297000000000008</v>
      </c>
      <c r="S12" s="67">
        <f t="shared" si="6"/>
        <v>4</v>
      </c>
    </row>
    <row r="13" spans="1:19" x14ac:dyDescent="0.3">
      <c r="A13" s="82" t="s">
        <v>624</v>
      </c>
      <c r="B13" s="64">
        <f>VLOOKUP($A13,'Return Data'!$B$7:$R$2292,3,0)</f>
        <v>44531</v>
      </c>
      <c r="C13" s="65">
        <f>VLOOKUP($A13,'Return Data'!$B$7:$R$2292,4,0)</f>
        <v>84.501999999999995</v>
      </c>
      <c r="D13" s="65">
        <f>VLOOKUP($A13,'Return Data'!$B$7:$R$2292,9,0)</f>
        <v>5.6515000000000004</v>
      </c>
      <c r="E13" s="66">
        <f t="shared" si="0"/>
        <v>7</v>
      </c>
      <c r="F13" s="65">
        <f>VLOOKUP($A13,'Return Data'!$B$7:$R$2292,10,0)</f>
        <v>3.1728999999999998</v>
      </c>
      <c r="G13" s="66">
        <f t="shared" si="1"/>
        <v>9</v>
      </c>
      <c r="H13" s="65">
        <f>VLOOKUP($A13,'Return Data'!$B$7:$R$2292,11,0)</f>
        <v>4.5430999999999999</v>
      </c>
      <c r="I13" s="66">
        <f t="shared" si="2"/>
        <v>11</v>
      </c>
      <c r="J13" s="65">
        <f>VLOOKUP($A13,'Return Data'!$B$7:$R$2292,12,0)</f>
        <v>5.8197999999999999</v>
      </c>
      <c r="K13" s="66">
        <f t="shared" si="3"/>
        <v>10</v>
      </c>
      <c r="L13" s="65">
        <f>VLOOKUP($A13,'Return Data'!$B$7:$R$2292,13,0)</f>
        <v>4.5453000000000001</v>
      </c>
      <c r="M13" s="66">
        <f t="shared" si="4"/>
        <v>8</v>
      </c>
      <c r="N13" s="65">
        <f>VLOOKUP($A13,'Return Data'!$B$7:$R$2292,17,0)</f>
        <v>6.9042000000000003</v>
      </c>
      <c r="O13" s="66">
        <f t="shared" si="5"/>
        <v>15</v>
      </c>
      <c r="P13" s="65">
        <f>VLOOKUP($A13,'Return Data'!$B$7:$R$2292,14,0)</f>
        <v>8.4251000000000005</v>
      </c>
      <c r="Q13" s="66">
        <f t="shared" ref="Q13:Q21" si="7">RANK(P13,P$8:P$26,0)</f>
        <v>9</v>
      </c>
      <c r="R13" s="65">
        <f>VLOOKUP($A13,'Return Data'!$B$7:$R$2292,16,0)</f>
        <v>9.0809999999999995</v>
      </c>
      <c r="S13" s="67">
        <f t="shared" si="6"/>
        <v>2</v>
      </c>
    </row>
    <row r="14" spans="1:19" x14ac:dyDescent="0.3">
      <c r="A14" s="82" t="s">
        <v>627</v>
      </c>
      <c r="B14" s="64">
        <f>VLOOKUP($A14,'Return Data'!$B$7:$R$2292,3,0)</f>
        <v>44531</v>
      </c>
      <c r="C14" s="65">
        <f>VLOOKUP($A14,'Return Data'!$B$7:$R$2292,4,0)</f>
        <v>26.207699999999999</v>
      </c>
      <c r="D14" s="65">
        <f>VLOOKUP($A14,'Return Data'!$B$7:$R$2292,9,0)</f>
        <v>6.1167999999999996</v>
      </c>
      <c r="E14" s="66">
        <f t="shared" si="0"/>
        <v>5</v>
      </c>
      <c r="F14" s="65">
        <f>VLOOKUP($A14,'Return Data'!$B$7:$R$2292,10,0)</f>
        <v>4.1189999999999998</v>
      </c>
      <c r="G14" s="66">
        <f t="shared" si="1"/>
        <v>4</v>
      </c>
      <c r="H14" s="65">
        <f>VLOOKUP($A14,'Return Data'!$B$7:$R$2292,11,0)</f>
        <v>5.2287999999999997</v>
      </c>
      <c r="I14" s="66">
        <f t="shared" si="2"/>
        <v>5</v>
      </c>
      <c r="J14" s="65">
        <f>VLOOKUP($A14,'Return Data'!$B$7:$R$2292,12,0)</f>
        <v>6.6319999999999997</v>
      </c>
      <c r="K14" s="66">
        <f t="shared" si="3"/>
        <v>3</v>
      </c>
      <c r="L14" s="65">
        <f>VLOOKUP($A14,'Return Data'!$B$7:$R$2292,13,0)</f>
        <v>4.734</v>
      </c>
      <c r="M14" s="66">
        <f t="shared" si="4"/>
        <v>5</v>
      </c>
      <c r="N14" s="65">
        <f>VLOOKUP($A14,'Return Data'!$B$7:$R$2292,17,0)</f>
        <v>8.0619999999999994</v>
      </c>
      <c r="O14" s="66">
        <f t="shared" si="5"/>
        <v>4</v>
      </c>
      <c r="P14" s="65">
        <f>VLOOKUP($A14,'Return Data'!$B$7:$R$2292,14,0)</f>
        <v>9.1518999999999995</v>
      </c>
      <c r="Q14" s="66">
        <f t="shared" si="7"/>
        <v>2</v>
      </c>
      <c r="R14" s="65">
        <f>VLOOKUP($A14,'Return Data'!$B$7:$R$2292,16,0)</f>
        <v>8.7015999999999991</v>
      </c>
      <c r="S14" s="67">
        <f t="shared" si="6"/>
        <v>6</v>
      </c>
    </row>
    <row r="15" spans="1:19" x14ac:dyDescent="0.3">
      <c r="A15" s="82" t="s">
        <v>629</v>
      </c>
      <c r="B15" s="64">
        <f>VLOOKUP($A15,'Return Data'!$B$7:$R$2292,3,0)</f>
        <v>44531</v>
      </c>
      <c r="C15" s="65">
        <f>VLOOKUP($A15,'Return Data'!$B$7:$R$2292,4,0)</f>
        <v>24.406300000000002</v>
      </c>
      <c r="D15" s="65">
        <f>VLOOKUP($A15,'Return Data'!$B$7:$R$2292,9,0)</f>
        <v>7.1151999999999997</v>
      </c>
      <c r="E15" s="66">
        <f t="shared" si="0"/>
        <v>2</v>
      </c>
      <c r="F15" s="65">
        <f>VLOOKUP($A15,'Return Data'!$B$7:$R$2292,10,0)</f>
        <v>5.0438999999999998</v>
      </c>
      <c r="G15" s="66">
        <f t="shared" si="1"/>
        <v>3</v>
      </c>
      <c r="H15" s="65">
        <f>VLOOKUP($A15,'Return Data'!$B$7:$R$2292,11,0)</f>
        <v>5.5220000000000002</v>
      </c>
      <c r="I15" s="66">
        <f t="shared" si="2"/>
        <v>3</v>
      </c>
      <c r="J15" s="65">
        <f>VLOOKUP($A15,'Return Data'!$B$7:$R$2292,12,0)</f>
        <v>6.0316000000000001</v>
      </c>
      <c r="K15" s="66">
        <f t="shared" si="3"/>
        <v>8</v>
      </c>
      <c r="L15" s="65">
        <f>VLOOKUP($A15,'Return Data'!$B$7:$R$2292,13,0)</f>
        <v>4.8935000000000004</v>
      </c>
      <c r="M15" s="66">
        <f t="shared" si="4"/>
        <v>3</v>
      </c>
      <c r="N15" s="65">
        <f>VLOOKUP($A15,'Return Data'!$B$7:$R$2292,17,0)</f>
        <v>7.7625000000000002</v>
      </c>
      <c r="O15" s="66">
        <f t="shared" si="5"/>
        <v>6</v>
      </c>
      <c r="P15" s="65">
        <f>VLOOKUP($A15,'Return Data'!$B$7:$R$2292,14,0)</f>
        <v>8.7161000000000008</v>
      </c>
      <c r="Q15" s="66">
        <f t="shared" si="7"/>
        <v>6</v>
      </c>
      <c r="R15" s="65">
        <f>VLOOKUP($A15,'Return Data'!$B$7:$R$2292,16,0)</f>
        <v>8.6937999999999995</v>
      </c>
      <c r="S15" s="67">
        <f t="shared" si="6"/>
        <v>7</v>
      </c>
    </row>
    <row r="16" spans="1:19" x14ac:dyDescent="0.3">
      <c r="A16" s="82" t="s">
        <v>630</v>
      </c>
      <c r="B16" s="64">
        <f>VLOOKUP($A16,'Return Data'!$B$7:$R$2292,3,0)</f>
        <v>44531</v>
      </c>
      <c r="C16" s="65">
        <f>VLOOKUP($A16,'Return Data'!$B$7:$R$2292,4,0)</f>
        <v>15.856999999999999</v>
      </c>
      <c r="D16" s="65">
        <f>VLOOKUP($A16,'Return Data'!$B$7:$R$2292,9,0)</f>
        <v>6.3087999999999997</v>
      </c>
      <c r="E16" s="66">
        <f t="shared" si="0"/>
        <v>4</v>
      </c>
      <c r="F16" s="65">
        <f>VLOOKUP($A16,'Return Data'!$B$7:$R$2292,10,0)</f>
        <v>2.4175</v>
      </c>
      <c r="G16" s="66">
        <f t="shared" si="1"/>
        <v>16</v>
      </c>
      <c r="H16" s="65">
        <f>VLOOKUP($A16,'Return Data'!$B$7:$R$2292,11,0)</f>
        <v>4.6148999999999996</v>
      </c>
      <c r="I16" s="66">
        <f t="shared" si="2"/>
        <v>9</v>
      </c>
      <c r="J16" s="65">
        <f>VLOOKUP($A16,'Return Data'!$B$7:$R$2292,12,0)</f>
        <v>6.3932000000000002</v>
      </c>
      <c r="K16" s="66">
        <f t="shared" si="3"/>
        <v>4</v>
      </c>
      <c r="L16" s="65">
        <f>VLOOKUP($A16,'Return Data'!$B$7:$R$2292,13,0)</f>
        <v>4.2298</v>
      </c>
      <c r="M16" s="66">
        <f t="shared" si="4"/>
        <v>11</v>
      </c>
      <c r="N16" s="65">
        <f>VLOOKUP($A16,'Return Data'!$B$7:$R$2292,17,0)</f>
        <v>8.0206999999999997</v>
      </c>
      <c r="O16" s="66">
        <f t="shared" si="5"/>
        <v>5</v>
      </c>
      <c r="P16" s="65">
        <f>VLOOKUP($A16,'Return Data'!$B$7:$R$2292,14,0)</f>
        <v>8.4459999999999997</v>
      </c>
      <c r="Q16" s="66">
        <f t="shared" si="7"/>
        <v>7</v>
      </c>
      <c r="R16" s="65">
        <f>VLOOKUP($A16,'Return Data'!$B$7:$R$2292,16,0)</f>
        <v>8.1411999999999995</v>
      </c>
      <c r="S16" s="67">
        <f t="shared" si="6"/>
        <v>13</v>
      </c>
    </row>
    <row r="17" spans="1:19" x14ac:dyDescent="0.3">
      <c r="A17" s="82" t="s">
        <v>633</v>
      </c>
      <c r="B17" s="64">
        <f>VLOOKUP($A17,'Return Data'!$B$7:$R$2292,3,0)</f>
        <v>44531</v>
      </c>
      <c r="C17" s="65">
        <f>VLOOKUP($A17,'Return Data'!$B$7:$R$2292,4,0)</f>
        <v>2703.1442000000002</v>
      </c>
      <c r="D17" s="65">
        <f>VLOOKUP($A17,'Return Data'!$B$7:$R$2292,9,0)</f>
        <v>5.6435000000000004</v>
      </c>
      <c r="E17" s="66">
        <f t="shared" si="0"/>
        <v>8</v>
      </c>
      <c r="F17" s="65">
        <f>VLOOKUP($A17,'Return Data'!$B$7:$R$2292,10,0)</f>
        <v>2.3774000000000002</v>
      </c>
      <c r="G17" s="66">
        <f t="shared" si="1"/>
        <v>17</v>
      </c>
      <c r="H17" s="65">
        <f>VLOOKUP($A17,'Return Data'!$B$7:$R$2292,11,0)</f>
        <v>4.3258000000000001</v>
      </c>
      <c r="I17" s="66">
        <f t="shared" si="2"/>
        <v>13</v>
      </c>
      <c r="J17" s="65">
        <f>VLOOKUP($A17,'Return Data'!$B$7:$R$2292,12,0)</f>
        <v>5.5721999999999996</v>
      </c>
      <c r="K17" s="66">
        <f t="shared" si="3"/>
        <v>15</v>
      </c>
      <c r="L17" s="65">
        <f>VLOOKUP($A17,'Return Data'!$B$7:$R$2292,13,0)</f>
        <v>3.8965000000000001</v>
      </c>
      <c r="M17" s="66">
        <f t="shared" si="4"/>
        <v>14</v>
      </c>
      <c r="N17" s="65">
        <f>VLOOKUP($A17,'Return Data'!$B$7:$R$2292,17,0)</f>
        <v>7.0646000000000004</v>
      </c>
      <c r="O17" s="66">
        <f t="shared" si="5"/>
        <v>11</v>
      </c>
      <c r="P17" s="65">
        <f>VLOOKUP($A17,'Return Data'!$B$7:$R$2292,14,0)</f>
        <v>8.8619000000000003</v>
      </c>
      <c r="Q17" s="66">
        <f t="shared" si="7"/>
        <v>5</v>
      </c>
      <c r="R17" s="65">
        <f>VLOOKUP($A17,'Return Data'!$B$7:$R$2292,16,0)</f>
        <v>7.8498000000000001</v>
      </c>
      <c r="S17" s="67">
        <f t="shared" si="6"/>
        <v>17</v>
      </c>
    </row>
    <row r="18" spans="1:19" x14ac:dyDescent="0.3">
      <c r="A18" s="82" t="s">
        <v>635</v>
      </c>
      <c r="B18" s="64">
        <f>VLOOKUP($A18,'Return Data'!$B$7:$R$2292,3,0)</f>
        <v>44531</v>
      </c>
      <c r="C18" s="65">
        <f>VLOOKUP($A18,'Return Data'!$B$7:$R$2292,4,0)</f>
        <v>3095.5448999999999</v>
      </c>
      <c r="D18" s="65">
        <f>VLOOKUP($A18,'Return Data'!$B$7:$R$2292,9,0)</f>
        <v>3.8961999999999999</v>
      </c>
      <c r="E18" s="66">
        <f t="shared" si="0"/>
        <v>18</v>
      </c>
      <c r="F18" s="65">
        <f>VLOOKUP($A18,'Return Data'!$B$7:$R$2292,10,0)</f>
        <v>3.5084</v>
      </c>
      <c r="G18" s="66">
        <f t="shared" si="1"/>
        <v>6</v>
      </c>
      <c r="H18" s="65">
        <f>VLOOKUP($A18,'Return Data'!$B$7:$R$2292,11,0)</f>
        <v>5.0933999999999999</v>
      </c>
      <c r="I18" s="66">
        <f t="shared" si="2"/>
        <v>6</v>
      </c>
      <c r="J18" s="65">
        <f>VLOOKUP($A18,'Return Data'!$B$7:$R$2292,12,0)</f>
        <v>6.0018000000000002</v>
      </c>
      <c r="K18" s="66">
        <f t="shared" si="3"/>
        <v>9</v>
      </c>
      <c r="L18" s="65">
        <f>VLOOKUP($A18,'Return Data'!$B$7:$R$2292,13,0)</f>
        <v>4.3808999999999996</v>
      </c>
      <c r="M18" s="66">
        <f t="shared" si="4"/>
        <v>10</v>
      </c>
      <c r="N18" s="65">
        <f>VLOOKUP($A18,'Return Data'!$B$7:$R$2292,17,0)</f>
        <v>7.0477999999999996</v>
      </c>
      <c r="O18" s="66">
        <f t="shared" si="5"/>
        <v>12</v>
      </c>
      <c r="P18" s="65">
        <f>VLOOKUP($A18,'Return Data'!$B$7:$R$2292,14,0)</f>
        <v>8.2141000000000002</v>
      </c>
      <c r="Q18" s="66">
        <f t="shared" si="7"/>
        <v>11</v>
      </c>
      <c r="R18" s="65">
        <f>VLOOKUP($A18,'Return Data'!$B$7:$R$2292,16,0)</f>
        <v>8.5381999999999998</v>
      </c>
      <c r="S18" s="67">
        <f t="shared" si="6"/>
        <v>9</v>
      </c>
    </row>
    <row r="19" spans="1:19" x14ac:dyDescent="0.3">
      <c r="A19" s="82" t="s">
        <v>636</v>
      </c>
      <c r="B19" s="64">
        <f>VLOOKUP($A19,'Return Data'!$B$7:$R$2292,3,0)</f>
        <v>44531</v>
      </c>
      <c r="C19" s="65">
        <f>VLOOKUP($A19,'Return Data'!$B$7:$R$2292,4,0)</f>
        <v>62.510100000000001</v>
      </c>
      <c r="D19" s="65">
        <f>VLOOKUP($A19,'Return Data'!$B$7:$R$2292,9,0)</f>
        <v>9.7034000000000002</v>
      </c>
      <c r="E19" s="66">
        <f t="shared" si="0"/>
        <v>1</v>
      </c>
      <c r="F19" s="65">
        <f>VLOOKUP($A19,'Return Data'!$B$7:$R$2292,10,0)</f>
        <v>6.6939000000000002</v>
      </c>
      <c r="G19" s="66">
        <f t="shared" si="1"/>
        <v>2</v>
      </c>
      <c r="H19" s="65">
        <f>VLOOKUP($A19,'Return Data'!$B$7:$R$2292,11,0)</f>
        <v>6.4688999999999997</v>
      </c>
      <c r="I19" s="66">
        <f t="shared" si="2"/>
        <v>2</v>
      </c>
      <c r="J19" s="65">
        <f>VLOOKUP($A19,'Return Data'!$B$7:$R$2292,12,0)</f>
        <v>8.5618999999999996</v>
      </c>
      <c r="K19" s="66">
        <f t="shared" si="3"/>
        <v>2</v>
      </c>
      <c r="L19" s="65">
        <f>VLOOKUP($A19,'Return Data'!$B$7:$R$2292,13,0)</f>
        <v>4.6509</v>
      </c>
      <c r="M19" s="66">
        <f t="shared" si="4"/>
        <v>6</v>
      </c>
      <c r="N19" s="65">
        <f>VLOOKUP($A19,'Return Data'!$B$7:$R$2292,17,0)</f>
        <v>8.4263999999999992</v>
      </c>
      <c r="O19" s="66">
        <f t="shared" si="5"/>
        <v>1</v>
      </c>
      <c r="P19" s="65">
        <f>VLOOKUP($A19,'Return Data'!$B$7:$R$2292,14,0)</f>
        <v>10.3956</v>
      </c>
      <c r="Q19" s="66">
        <f t="shared" si="7"/>
        <v>1</v>
      </c>
      <c r="R19" s="65">
        <f>VLOOKUP($A19,'Return Data'!$B$7:$R$2292,16,0)</f>
        <v>8.3079999999999998</v>
      </c>
      <c r="S19" s="67">
        <f t="shared" si="6"/>
        <v>11</v>
      </c>
    </row>
    <row r="20" spans="1:19" x14ac:dyDescent="0.3">
      <c r="A20" s="117" t="s">
        <v>1767</v>
      </c>
      <c r="B20" s="64">
        <f>VLOOKUP($A20,'Return Data'!$B$7:$R$2292,3,0)</f>
        <v>44531</v>
      </c>
      <c r="C20" s="65">
        <f>VLOOKUP($A20,'Return Data'!$B$7:$R$2292,4,0)</f>
        <v>48.799500000000002</v>
      </c>
      <c r="D20" s="65">
        <f>VLOOKUP($A20,'Return Data'!$B$7:$R$2292,9,0)</f>
        <v>5.3563999999999998</v>
      </c>
      <c r="E20" s="66">
        <f t="shared" si="0"/>
        <v>10</v>
      </c>
      <c r="F20" s="65">
        <f>VLOOKUP($A20,'Return Data'!$B$7:$R$2292,10,0)</f>
        <v>3.6133999999999999</v>
      </c>
      <c r="G20" s="66">
        <f t="shared" si="1"/>
        <v>5</v>
      </c>
      <c r="H20" s="65">
        <f>VLOOKUP($A20,'Return Data'!$B$7:$R$2292,11,0)</f>
        <v>5.3139000000000003</v>
      </c>
      <c r="I20" s="66">
        <f t="shared" si="2"/>
        <v>4</v>
      </c>
      <c r="J20" s="65">
        <f>VLOOKUP($A20,'Return Data'!$B$7:$R$2292,12,0)</f>
        <v>6.3487999999999998</v>
      </c>
      <c r="K20" s="66">
        <f t="shared" si="3"/>
        <v>5</v>
      </c>
      <c r="L20" s="65">
        <f>VLOOKUP($A20,'Return Data'!$B$7:$R$2292,13,0)</f>
        <v>5.2441000000000004</v>
      </c>
      <c r="M20" s="66">
        <f t="shared" si="4"/>
        <v>2</v>
      </c>
      <c r="N20" s="65">
        <f>VLOOKUP($A20,'Return Data'!$B$7:$R$2292,17,0)</f>
        <v>7.6486000000000001</v>
      </c>
      <c r="O20" s="66">
        <f t="shared" si="5"/>
        <v>7</v>
      </c>
      <c r="P20" s="65">
        <f>VLOOKUP($A20,'Return Data'!$B$7:$R$2292,14,0)</f>
        <v>7.9385000000000003</v>
      </c>
      <c r="Q20" s="66">
        <f t="shared" si="7"/>
        <v>13</v>
      </c>
      <c r="R20" s="65">
        <f>VLOOKUP($A20,'Return Data'!$B$7:$R$2292,16,0)</f>
        <v>8.3445999999999998</v>
      </c>
      <c r="S20" s="67">
        <f t="shared" si="6"/>
        <v>10</v>
      </c>
    </row>
    <row r="21" spans="1:19" x14ac:dyDescent="0.3">
      <c r="A21" s="82" t="s">
        <v>639</v>
      </c>
      <c r="B21" s="64">
        <f>VLOOKUP($A21,'Return Data'!$B$7:$R$2292,3,0)</f>
        <v>44531</v>
      </c>
      <c r="C21" s="65">
        <f>VLOOKUP($A21,'Return Data'!$B$7:$R$2292,4,0)</f>
        <v>37.897599999999997</v>
      </c>
      <c r="D21" s="65">
        <f>VLOOKUP($A21,'Return Data'!$B$7:$R$2292,9,0)</f>
        <v>4.3042999999999996</v>
      </c>
      <c r="E21" s="66">
        <f t="shared" si="0"/>
        <v>17</v>
      </c>
      <c r="F21" s="65">
        <f>VLOOKUP($A21,'Return Data'!$B$7:$R$2292,10,0)</f>
        <v>2.8748999999999998</v>
      </c>
      <c r="G21" s="66">
        <f t="shared" si="1"/>
        <v>11</v>
      </c>
      <c r="H21" s="65">
        <f>VLOOKUP($A21,'Return Data'!$B$7:$R$2292,11,0)</f>
        <v>4.7327000000000004</v>
      </c>
      <c r="I21" s="66">
        <f t="shared" si="2"/>
        <v>7</v>
      </c>
      <c r="J21" s="65">
        <f>VLOOKUP($A21,'Return Data'!$B$7:$R$2292,12,0)</f>
        <v>6.0452000000000004</v>
      </c>
      <c r="K21" s="66">
        <f t="shared" si="3"/>
        <v>7</v>
      </c>
      <c r="L21" s="65">
        <f>VLOOKUP($A21,'Return Data'!$B$7:$R$2292,13,0)</f>
        <v>4.7465000000000002</v>
      </c>
      <c r="M21" s="66">
        <f t="shared" si="4"/>
        <v>4</v>
      </c>
      <c r="N21" s="65">
        <f>VLOOKUP($A21,'Return Data'!$B$7:$R$2292,17,0)</f>
        <v>7.5010000000000003</v>
      </c>
      <c r="O21" s="66">
        <f t="shared" si="5"/>
        <v>8</v>
      </c>
      <c r="P21" s="65">
        <f>VLOOKUP($A21,'Return Data'!$B$7:$R$2292,14,0)</f>
        <v>8.4398</v>
      </c>
      <c r="Q21" s="66">
        <f t="shared" si="7"/>
        <v>8</v>
      </c>
      <c r="R21" s="65">
        <f>VLOOKUP($A21,'Return Data'!$B$7:$R$2292,16,0)</f>
        <v>7.9702999999999999</v>
      </c>
      <c r="S21" s="67">
        <f t="shared" si="6"/>
        <v>16</v>
      </c>
    </row>
    <row r="22" spans="1:19" x14ac:dyDescent="0.3">
      <c r="A22" s="82" t="s">
        <v>640</v>
      </c>
      <c r="B22" s="64">
        <f>VLOOKUP($A22,'Return Data'!$B$7:$R$2292,3,0)</f>
        <v>44531</v>
      </c>
      <c r="C22" s="65">
        <f>VLOOKUP($A22,'Return Data'!$B$7:$R$2292,4,0)</f>
        <v>12.620699999999999</v>
      </c>
      <c r="D22" s="65">
        <f>VLOOKUP($A22,'Return Data'!$B$7:$R$2292,9,0)</f>
        <v>4.5090000000000003</v>
      </c>
      <c r="E22" s="66">
        <f t="shared" si="0"/>
        <v>16</v>
      </c>
      <c r="F22" s="65">
        <f>VLOOKUP($A22,'Return Data'!$B$7:$R$2292,10,0)</f>
        <v>2.6520999999999999</v>
      </c>
      <c r="G22" s="66">
        <f t="shared" si="1"/>
        <v>13</v>
      </c>
      <c r="H22" s="65">
        <f>VLOOKUP($A22,'Return Data'!$B$7:$R$2292,11,0)</f>
        <v>4.1673999999999998</v>
      </c>
      <c r="I22" s="66">
        <f t="shared" si="2"/>
        <v>15</v>
      </c>
      <c r="J22" s="65">
        <f>VLOOKUP($A22,'Return Data'!$B$7:$R$2292,12,0)</f>
        <v>5.3044000000000002</v>
      </c>
      <c r="K22" s="66">
        <f t="shared" si="3"/>
        <v>17</v>
      </c>
      <c r="L22" s="65">
        <f>VLOOKUP($A22,'Return Data'!$B$7:$R$2292,13,0)</f>
        <v>3.5884999999999998</v>
      </c>
      <c r="M22" s="66">
        <f t="shared" si="4"/>
        <v>17</v>
      </c>
      <c r="N22" s="65">
        <f>VLOOKUP($A22,'Return Data'!$B$7:$R$2292,17,0)</f>
        <v>7.0444000000000004</v>
      </c>
      <c r="O22" s="66">
        <f t="shared" si="5"/>
        <v>13</v>
      </c>
      <c r="P22" s="65"/>
      <c r="Q22" s="66"/>
      <c r="R22" s="65">
        <f>VLOOKUP($A22,'Return Data'!$B$7:$R$2292,16,0)</f>
        <v>8.5631000000000004</v>
      </c>
      <c r="S22" s="67">
        <f t="shared" si="6"/>
        <v>8</v>
      </c>
    </row>
    <row r="23" spans="1:19" x14ac:dyDescent="0.3">
      <c r="A23" s="82" t="s">
        <v>643</v>
      </c>
      <c r="B23" s="64">
        <f>VLOOKUP($A23,'Return Data'!$B$7:$R$2292,3,0)</f>
        <v>44531</v>
      </c>
      <c r="C23" s="65">
        <f>VLOOKUP($A23,'Return Data'!$B$7:$R$2292,4,0)</f>
        <v>33.073399999999999</v>
      </c>
      <c r="D23" s="65">
        <f>VLOOKUP($A23,'Return Data'!$B$7:$R$2292,9,0)</f>
        <v>5.3650000000000002</v>
      </c>
      <c r="E23" s="66">
        <f t="shared" si="0"/>
        <v>9</v>
      </c>
      <c r="F23" s="65">
        <f>VLOOKUP($A23,'Return Data'!$B$7:$R$2292,10,0)</f>
        <v>2.0575999999999999</v>
      </c>
      <c r="G23" s="66">
        <f t="shared" si="1"/>
        <v>19</v>
      </c>
      <c r="H23" s="65">
        <f>VLOOKUP($A23,'Return Data'!$B$7:$R$2292,11,0)</f>
        <v>4.1291000000000002</v>
      </c>
      <c r="I23" s="66">
        <f t="shared" si="2"/>
        <v>16</v>
      </c>
      <c r="J23" s="65">
        <f>VLOOKUP($A23,'Return Data'!$B$7:$R$2292,12,0)</f>
        <v>5.5833000000000004</v>
      </c>
      <c r="K23" s="66">
        <f t="shared" si="3"/>
        <v>14</v>
      </c>
      <c r="L23" s="65">
        <f>VLOOKUP($A23,'Return Data'!$B$7:$R$2292,13,0)</f>
        <v>3.9106000000000001</v>
      </c>
      <c r="M23" s="66">
        <f t="shared" si="4"/>
        <v>12</v>
      </c>
      <c r="N23" s="65">
        <f>VLOOKUP($A23,'Return Data'!$B$7:$R$2292,17,0)</f>
        <v>7.3056999999999999</v>
      </c>
      <c r="O23" s="66">
        <f t="shared" si="5"/>
        <v>10</v>
      </c>
      <c r="P23" s="65">
        <f>VLOOKUP($A23,'Return Data'!$B$7:$R$2292,14,0)</f>
        <v>9.1517999999999997</v>
      </c>
      <c r="Q23" s="66">
        <f>RANK(P23,P$8:P$26,0)</f>
        <v>3</v>
      </c>
      <c r="R23" s="65">
        <f>VLOOKUP($A23,'Return Data'!$B$7:$R$2292,16,0)</f>
        <v>8.0791000000000004</v>
      </c>
      <c r="S23" s="67">
        <f t="shared" si="6"/>
        <v>14</v>
      </c>
    </row>
    <row r="24" spans="1:19" x14ac:dyDescent="0.3">
      <c r="A24" s="82" t="s">
        <v>644</v>
      </c>
      <c r="B24" s="64">
        <f>VLOOKUP($A24,'Return Data'!$B$7:$R$2292,3,0)</f>
        <v>44531</v>
      </c>
      <c r="C24" s="65">
        <f>VLOOKUP($A24,'Return Data'!$B$7:$R$2292,4,0)</f>
        <v>423.87970000000001</v>
      </c>
      <c r="D24" s="65">
        <f>VLOOKUP($A24,'Return Data'!$B$7:$R$2292,9,0)</f>
        <v>-7.0631000000000004</v>
      </c>
      <c r="E24" s="66">
        <f t="shared" si="0"/>
        <v>19</v>
      </c>
      <c r="F24" s="65">
        <f>VLOOKUP($A24,'Return Data'!$B$7:$R$2292,10,0)</f>
        <v>448.21069999999997</v>
      </c>
      <c r="G24" s="66">
        <f t="shared" si="1"/>
        <v>1</v>
      </c>
      <c r="H24" s="65">
        <f>VLOOKUP($A24,'Return Data'!$B$7:$R$2292,11,0)</f>
        <v>222.88069999999999</v>
      </c>
      <c r="I24" s="66">
        <f t="shared" si="2"/>
        <v>1</v>
      </c>
      <c r="J24" s="65">
        <f>VLOOKUP($A24,'Return Data'!$B$7:$R$2292,12,0)</f>
        <v>148.31700000000001</v>
      </c>
      <c r="K24" s="66">
        <f t="shared" si="3"/>
        <v>1</v>
      </c>
      <c r="L24" s="65">
        <f>VLOOKUP($A24,'Return Data'!$B$7:$R$2292,13,0)</f>
        <v>111.7457</v>
      </c>
      <c r="M24" s="66">
        <f t="shared" si="4"/>
        <v>1</v>
      </c>
      <c r="N24" s="65"/>
      <c r="O24" s="66"/>
      <c r="P24" s="65"/>
      <c r="Q24" s="66"/>
      <c r="R24" s="65">
        <f>VLOOKUP($A24,'Return Data'!$B$7:$R$2292,16,0)</f>
        <v>23.4528</v>
      </c>
      <c r="S24" s="67">
        <f t="shared" si="6"/>
        <v>1</v>
      </c>
    </row>
    <row r="25" spans="1:19" x14ac:dyDescent="0.3">
      <c r="A25" s="82" t="s">
        <v>646</v>
      </c>
      <c r="B25" s="64">
        <f>VLOOKUP($A25,'Return Data'!$B$7:$R$2292,3,0)</f>
        <v>44531</v>
      </c>
      <c r="C25" s="65">
        <f>VLOOKUP($A25,'Return Data'!$B$7:$R$2292,4,0)</f>
        <v>12.5258</v>
      </c>
      <c r="D25" s="65">
        <f>VLOOKUP($A25,'Return Data'!$B$7:$R$2292,9,0)</f>
        <v>5.0132000000000003</v>
      </c>
      <c r="E25" s="66">
        <f t="shared" si="0"/>
        <v>13</v>
      </c>
      <c r="F25" s="65">
        <f>VLOOKUP($A25,'Return Data'!$B$7:$R$2292,10,0)</f>
        <v>2.4388000000000001</v>
      </c>
      <c r="G25" s="66">
        <f t="shared" si="1"/>
        <v>15</v>
      </c>
      <c r="H25" s="65">
        <f>VLOOKUP($A25,'Return Data'!$B$7:$R$2292,11,0)</f>
        <v>3.9327000000000001</v>
      </c>
      <c r="I25" s="66">
        <f t="shared" si="2"/>
        <v>17</v>
      </c>
      <c r="J25" s="65">
        <f>VLOOKUP($A25,'Return Data'!$B$7:$R$2292,12,0)</f>
        <v>5.6151</v>
      </c>
      <c r="K25" s="66">
        <f t="shared" si="3"/>
        <v>13</v>
      </c>
      <c r="L25" s="65">
        <f>VLOOKUP($A25,'Return Data'!$B$7:$R$2292,13,0)</f>
        <v>3.3780000000000001</v>
      </c>
      <c r="M25" s="66">
        <f t="shared" si="4"/>
        <v>18</v>
      </c>
      <c r="N25" s="65">
        <f>VLOOKUP($A25,'Return Data'!$B$7:$R$2292,17,0)</f>
        <v>6.9509999999999996</v>
      </c>
      <c r="O25" s="66">
        <f>RANK(N25,N$8:N$26,0)</f>
        <v>14</v>
      </c>
      <c r="P25" s="65">
        <f>VLOOKUP($A25,'Return Data'!$B$7:$R$2292,14,0)</f>
        <v>6.5255999999999998</v>
      </c>
      <c r="Q25" s="66">
        <f t="shared" ref="Q25" si="8">RANK(P25,P$8:P$26,0)</f>
        <v>14</v>
      </c>
      <c r="R25" s="65">
        <f>VLOOKUP($A25,'Return Data'!$B$7:$R$2292,16,0)</f>
        <v>6.6006</v>
      </c>
      <c r="S25" s="67">
        <f t="shared" si="6"/>
        <v>19</v>
      </c>
    </row>
    <row r="26" spans="1:19" x14ac:dyDescent="0.3">
      <c r="A26" s="82" t="s">
        <v>648</v>
      </c>
      <c r="B26" s="64">
        <f>VLOOKUP($A26,'Return Data'!$B$7:$R$2292,3,0)</f>
        <v>44531</v>
      </c>
      <c r="C26" s="65">
        <f>VLOOKUP($A26,'Return Data'!$B$7:$R$2292,4,0)</f>
        <v>13.245799999999999</v>
      </c>
      <c r="D26" s="65">
        <f>VLOOKUP($A26,'Return Data'!$B$7:$R$2292,9,0)</f>
        <v>4.8506999999999998</v>
      </c>
      <c r="E26" s="66">
        <f t="shared" si="0"/>
        <v>14</v>
      </c>
      <c r="F26" s="65">
        <f>VLOOKUP($A26,'Return Data'!$B$7:$R$2292,10,0)</f>
        <v>2.5108000000000001</v>
      </c>
      <c r="G26" s="66">
        <f t="shared" si="1"/>
        <v>14</v>
      </c>
      <c r="H26" s="65">
        <f>VLOOKUP($A26,'Return Data'!$B$7:$R$2292,11,0)</f>
        <v>4.4581999999999997</v>
      </c>
      <c r="I26" s="66">
        <f t="shared" si="2"/>
        <v>12</v>
      </c>
      <c r="J26" s="65">
        <f>VLOOKUP($A26,'Return Data'!$B$7:$R$2292,12,0)</f>
        <v>5.6649000000000003</v>
      </c>
      <c r="K26" s="66">
        <f t="shared" si="3"/>
        <v>12</v>
      </c>
      <c r="L26" s="65">
        <f>VLOOKUP($A26,'Return Data'!$B$7:$R$2292,13,0)</f>
        <v>3.9</v>
      </c>
      <c r="M26" s="66">
        <f t="shared" si="4"/>
        <v>13</v>
      </c>
      <c r="N26" s="65">
        <f>VLOOKUP($A26,'Return Data'!$B$7:$R$2292,17,0)</f>
        <v>7.3676000000000004</v>
      </c>
      <c r="O26" s="66">
        <f>RANK(N26,N$8:N$26,0)</f>
        <v>9</v>
      </c>
      <c r="P26" s="65"/>
      <c r="Q26" s="66"/>
      <c r="R26" s="65">
        <f>VLOOKUP($A26,'Return Data'!$B$7:$R$2292,16,0)</f>
        <v>8.8415999999999997</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4.9495736842105256</v>
      </c>
      <c r="E28" s="88"/>
      <c r="F28" s="89">
        <f>AVERAGE(F8:F26)</f>
        <v>26.641147368421052</v>
      </c>
      <c r="G28" s="88"/>
      <c r="H28" s="89">
        <f>AVERAGE(H8:H26)</f>
        <v>16.137821052631576</v>
      </c>
      <c r="I28" s="88"/>
      <c r="J28" s="89">
        <f>AVERAGE(J8:J26)</f>
        <v>13.391842105263157</v>
      </c>
      <c r="K28" s="88"/>
      <c r="L28" s="89">
        <f>AVERAGE(L8:L26)</f>
        <v>9.8659421052631586</v>
      </c>
      <c r="M28" s="88"/>
      <c r="N28" s="89">
        <f>AVERAGE(N8:N26)</f>
        <v>7.4093</v>
      </c>
      <c r="O28" s="88"/>
      <c r="P28" s="89">
        <f>AVERAGE(P8:P26)</f>
        <v>8.3119800000000001</v>
      </c>
      <c r="Q28" s="88"/>
      <c r="R28" s="89">
        <f>AVERAGE(R8:R26)</f>
        <v>9.0769105263157872</v>
      </c>
      <c r="S28" s="90"/>
    </row>
    <row r="29" spans="1:19" x14ac:dyDescent="0.3">
      <c r="A29" s="87" t="s">
        <v>28</v>
      </c>
      <c r="B29" s="88"/>
      <c r="C29" s="88"/>
      <c r="D29" s="89">
        <f>MIN(D8:D26)</f>
        <v>-7.0631000000000004</v>
      </c>
      <c r="E29" s="88"/>
      <c r="F29" s="89">
        <f>MIN(F8:F26)</f>
        <v>2.0575999999999999</v>
      </c>
      <c r="G29" s="88"/>
      <c r="H29" s="89">
        <f>MIN(H8:H26)</f>
        <v>3.8494000000000002</v>
      </c>
      <c r="I29" s="88"/>
      <c r="J29" s="89">
        <f>MIN(J8:J26)</f>
        <v>4.1801000000000004</v>
      </c>
      <c r="K29" s="88"/>
      <c r="L29" s="89">
        <f>MIN(L8:L26)</f>
        <v>3.2523</v>
      </c>
      <c r="M29" s="88"/>
      <c r="N29" s="89">
        <f>MIN(N8:N26)</f>
        <v>6.5453999999999999</v>
      </c>
      <c r="O29" s="88"/>
      <c r="P29" s="89">
        <f>MIN(P8:P26)</f>
        <v>5.1898</v>
      </c>
      <c r="Q29" s="88"/>
      <c r="R29" s="89">
        <f>MIN(R8:R26)</f>
        <v>6.6006</v>
      </c>
      <c r="S29" s="90"/>
    </row>
    <row r="30" spans="1:19" ht="15" thickBot="1" x14ac:dyDescent="0.35">
      <c r="A30" s="91" t="s">
        <v>29</v>
      </c>
      <c r="B30" s="92"/>
      <c r="C30" s="92"/>
      <c r="D30" s="93">
        <f>MAX(D8:D26)</f>
        <v>9.7034000000000002</v>
      </c>
      <c r="E30" s="92"/>
      <c r="F30" s="93">
        <f>MAX(F8:F26)</f>
        <v>448.21069999999997</v>
      </c>
      <c r="G30" s="92"/>
      <c r="H30" s="93">
        <f>MAX(H8:H26)</f>
        <v>222.88069999999999</v>
      </c>
      <c r="I30" s="92"/>
      <c r="J30" s="93">
        <f>MAX(J8:J26)</f>
        <v>148.31700000000001</v>
      </c>
      <c r="K30" s="92"/>
      <c r="L30" s="93">
        <f>MAX(L8:L26)</f>
        <v>111.7457</v>
      </c>
      <c r="M30" s="92"/>
      <c r="N30" s="93">
        <f>MAX(N8:N26)</f>
        <v>8.4263999999999992</v>
      </c>
      <c r="O30" s="92"/>
      <c r="P30" s="93">
        <f>MAX(P8:P26)</f>
        <v>10.3956</v>
      </c>
      <c r="Q30" s="92"/>
      <c r="R30" s="93">
        <f>MAX(R8:R26)</f>
        <v>23.4528</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Data'!$B$7:$R$2292,3,0)</f>
        <v>44531</v>
      </c>
      <c r="C8" s="65">
        <f>VLOOKUP($A8,'Return Data'!$B$7:$R$2292,4,0)</f>
        <v>89.034499999999994</v>
      </c>
      <c r="D8" s="65">
        <f>VLOOKUP($A8,'Return Data'!$B$7:$R$2292,9,0)</f>
        <v>5.5376000000000003</v>
      </c>
      <c r="E8" s="66">
        <f t="shared" ref="E8:E26" si="0">RANK(D8,D$8:D$26,0)</f>
        <v>6</v>
      </c>
      <c r="F8" s="65">
        <f>VLOOKUP($A8,'Return Data'!$B$7:$R$2292,10,0)</f>
        <v>2.8414999999999999</v>
      </c>
      <c r="G8" s="66">
        <f t="shared" ref="G8:G26" si="1">RANK(F8,F$8:F$26,0)</f>
        <v>8</v>
      </c>
      <c r="H8" s="65">
        <f>VLOOKUP($A8,'Return Data'!$B$7:$R$2292,11,0)</f>
        <v>4.5484</v>
      </c>
      <c r="I8" s="66">
        <f t="shared" ref="I8:I26" si="2">RANK(H8,H$8:H$26,0)</f>
        <v>7</v>
      </c>
      <c r="J8" s="65">
        <f>VLOOKUP($A8,'Return Data'!$B$7:$R$2292,12,0)</f>
        <v>5.9976000000000003</v>
      </c>
      <c r="K8" s="66">
        <f t="shared" ref="K8:K26" si="3">RANK(J8,J$8:J$26,0)</f>
        <v>5</v>
      </c>
      <c r="L8" s="65">
        <f>VLOOKUP($A8,'Return Data'!$B$7:$R$2292,13,0)</f>
        <v>4.3262999999999998</v>
      </c>
      <c r="M8" s="66">
        <f t="shared" ref="M8:M26" si="4">RANK(L8,L$8:L$26,0)</f>
        <v>5</v>
      </c>
      <c r="N8" s="65">
        <f>VLOOKUP($A8,'Return Data'!$B$7:$R$2292,17,0)</f>
        <v>7.9424000000000001</v>
      </c>
      <c r="O8" s="66">
        <f t="shared" ref="O8:O23" si="5">RANK(N8,N$8:N$26,0)</f>
        <v>2</v>
      </c>
      <c r="P8" s="65">
        <f>VLOOKUP($A8,'Return Data'!$B$7:$R$2292,14,0)</f>
        <v>8.7332999999999998</v>
      </c>
      <c r="Q8" s="66">
        <f>RANK(P8,P$8:P$26,0)</f>
        <v>4</v>
      </c>
      <c r="R8" s="65">
        <f>VLOOKUP($A8,'Return Data'!$B$7:$R$2292,16,0)</f>
        <v>9.2303999999999995</v>
      </c>
      <c r="S8" s="67">
        <f t="shared" ref="S8:S26" si="6">RANK(R8,R$8:R$26,0)</f>
        <v>2</v>
      </c>
    </row>
    <row r="9" spans="1:19" x14ac:dyDescent="0.3">
      <c r="A9" s="82" t="s">
        <v>614</v>
      </c>
      <c r="B9" s="64">
        <f>VLOOKUP($A9,'Return Data'!$B$7:$R$2292,3,0)</f>
        <v>44531</v>
      </c>
      <c r="C9" s="65">
        <f>VLOOKUP($A9,'Return Data'!$B$7:$R$2292,4,0)</f>
        <v>13.591100000000001</v>
      </c>
      <c r="D9" s="65">
        <f>VLOOKUP($A9,'Return Data'!$B$7:$R$2292,9,0)</f>
        <v>4.5827</v>
      </c>
      <c r="E9" s="66">
        <f t="shared" si="0"/>
        <v>12</v>
      </c>
      <c r="F9" s="65">
        <f>VLOOKUP($A9,'Return Data'!$B$7:$R$2292,10,0)</f>
        <v>2.7126999999999999</v>
      </c>
      <c r="G9" s="66">
        <f t="shared" si="1"/>
        <v>9</v>
      </c>
      <c r="H9" s="65">
        <f>VLOOKUP($A9,'Return Data'!$B$7:$R$2292,11,0)</f>
        <v>3.8929999999999998</v>
      </c>
      <c r="I9" s="66">
        <f t="shared" si="2"/>
        <v>13</v>
      </c>
      <c r="J9" s="65">
        <f>VLOOKUP($A9,'Return Data'!$B$7:$R$2292,12,0)</f>
        <v>5.0178000000000003</v>
      </c>
      <c r="K9" s="66">
        <f t="shared" si="3"/>
        <v>15</v>
      </c>
      <c r="L9" s="65">
        <f>VLOOKUP($A9,'Return Data'!$B$7:$R$2292,13,0)</f>
        <v>3.8559000000000001</v>
      </c>
      <c r="M9" s="66">
        <f t="shared" si="4"/>
        <v>11</v>
      </c>
      <c r="N9" s="65">
        <f>VLOOKUP($A9,'Return Data'!$B$7:$R$2292,17,0)</f>
        <v>7.4787999999999997</v>
      </c>
      <c r="O9" s="66">
        <f t="shared" si="5"/>
        <v>5</v>
      </c>
      <c r="P9" s="65">
        <f>VLOOKUP($A9,'Return Data'!$B$7:$R$2292,14,0)</f>
        <v>7.3315999999999999</v>
      </c>
      <c r="Q9" s="66">
        <f>RANK(P9,P$8:P$26,0)</f>
        <v>13</v>
      </c>
      <c r="R9" s="65">
        <f>VLOOKUP($A9,'Return Data'!$B$7:$R$2292,16,0)</f>
        <v>7.2409999999999997</v>
      </c>
      <c r="S9" s="67">
        <f t="shared" si="6"/>
        <v>13</v>
      </c>
    </row>
    <row r="10" spans="1:19" x14ac:dyDescent="0.3">
      <c r="A10" s="82" t="s">
        <v>615</v>
      </c>
      <c r="B10" s="64">
        <f>VLOOKUP($A10,'Return Data'!$B$7:$R$2292,3,0)</f>
        <v>44531</v>
      </c>
      <c r="C10" s="65">
        <f>VLOOKUP($A10,'Return Data'!$B$7:$R$2292,4,0)</f>
        <v>22.235099999999999</v>
      </c>
      <c r="D10" s="65">
        <f>VLOOKUP($A10,'Return Data'!$B$7:$R$2292,9,0)</f>
        <v>5.9550000000000001</v>
      </c>
      <c r="E10" s="66">
        <f t="shared" si="0"/>
        <v>4</v>
      </c>
      <c r="F10" s="65">
        <f>VLOOKUP($A10,'Return Data'!$B$7:$R$2292,10,0)</f>
        <v>2.0834000000000001</v>
      </c>
      <c r="G10" s="66">
        <f t="shared" si="1"/>
        <v>16</v>
      </c>
      <c r="H10" s="65">
        <f>VLOOKUP($A10,'Return Data'!$B$7:$R$2292,11,0)</f>
        <v>3.4948999999999999</v>
      </c>
      <c r="I10" s="66">
        <f t="shared" si="2"/>
        <v>18</v>
      </c>
      <c r="J10" s="65">
        <f>VLOOKUP($A10,'Return Data'!$B$7:$R$2292,12,0)</f>
        <v>4.306</v>
      </c>
      <c r="K10" s="66">
        <f t="shared" si="3"/>
        <v>18</v>
      </c>
      <c r="L10" s="65">
        <f>VLOOKUP($A10,'Return Data'!$B$7:$R$2292,13,0)</f>
        <v>2.5495000000000001</v>
      </c>
      <c r="M10" s="66">
        <f t="shared" si="4"/>
        <v>19</v>
      </c>
      <c r="N10" s="65">
        <f>VLOOKUP($A10,'Return Data'!$B$7:$R$2292,17,0)</f>
        <v>5.9602000000000004</v>
      </c>
      <c r="O10" s="66">
        <f t="shared" si="5"/>
        <v>18</v>
      </c>
      <c r="P10" s="65">
        <f>VLOOKUP($A10,'Return Data'!$B$7:$R$2292,14,0)</f>
        <v>4.6525999999999996</v>
      </c>
      <c r="Q10" s="66">
        <f>RANK(P10,P$8:P$26,0)</f>
        <v>15</v>
      </c>
      <c r="R10" s="65">
        <f>VLOOKUP($A10,'Return Data'!$B$7:$R$2292,16,0)</f>
        <v>6.3041</v>
      </c>
      <c r="S10" s="67">
        <f t="shared" si="6"/>
        <v>18</v>
      </c>
    </row>
    <row r="11" spans="1:19" x14ac:dyDescent="0.3">
      <c r="A11" s="82" t="s">
        <v>618</v>
      </c>
      <c r="B11" s="64">
        <f>VLOOKUP($A11,'Return Data'!$B$7:$R$2292,3,0)</f>
        <v>44531</v>
      </c>
      <c r="C11" s="65">
        <f>VLOOKUP($A11,'Return Data'!$B$7:$R$2292,4,0)</f>
        <v>17.817900000000002</v>
      </c>
      <c r="D11" s="65">
        <f>VLOOKUP($A11,'Return Data'!$B$7:$R$2292,9,0)</f>
        <v>4.5510000000000002</v>
      </c>
      <c r="E11" s="66">
        <f t="shared" si="0"/>
        <v>13</v>
      </c>
      <c r="F11" s="65">
        <f>VLOOKUP($A11,'Return Data'!$B$7:$R$2292,10,0)</f>
        <v>1.4935</v>
      </c>
      <c r="G11" s="66">
        <f t="shared" si="1"/>
        <v>19</v>
      </c>
      <c r="H11" s="65">
        <f>VLOOKUP($A11,'Return Data'!$B$7:$R$2292,11,0)</f>
        <v>3.2098</v>
      </c>
      <c r="I11" s="66">
        <f t="shared" si="2"/>
        <v>19</v>
      </c>
      <c r="J11" s="65">
        <f>VLOOKUP($A11,'Return Data'!$B$7:$R$2292,12,0)</f>
        <v>4.7888999999999999</v>
      </c>
      <c r="K11" s="66">
        <f t="shared" si="3"/>
        <v>17</v>
      </c>
      <c r="L11" s="65">
        <f>VLOOKUP($A11,'Return Data'!$B$7:$R$2292,13,0)</f>
        <v>3.0163000000000002</v>
      </c>
      <c r="M11" s="66">
        <f t="shared" si="4"/>
        <v>18</v>
      </c>
      <c r="N11" s="65">
        <f>VLOOKUP($A11,'Return Data'!$B$7:$R$2292,17,0)</f>
        <v>6.1344000000000003</v>
      </c>
      <c r="O11" s="66">
        <f t="shared" si="5"/>
        <v>17</v>
      </c>
      <c r="P11" s="65">
        <f>VLOOKUP($A11,'Return Data'!$B$7:$R$2292,14,0)</f>
        <v>7.4958</v>
      </c>
      <c r="Q11" s="66">
        <f>RANK(P11,P$8:P$26,0)</f>
        <v>12</v>
      </c>
      <c r="R11" s="65">
        <f>VLOOKUP($A11,'Return Data'!$B$7:$R$2292,16,0)</f>
        <v>7.6669</v>
      </c>
      <c r="S11" s="67">
        <f t="shared" si="6"/>
        <v>10</v>
      </c>
    </row>
    <row r="12" spans="1:19" x14ac:dyDescent="0.3">
      <c r="A12" s="82" t="s">
        <v>620</v>
      </c>
      <c r="B12" s="64">
        <f>VLOOKUP($A12,'Return Data'!$B$7:$R$2292,3,0)</f>
        <v>44531</v>
      </c>
      <c r="C12" s="65">
        <f>VLOOKUP($A12,'Return Data'!$B$7:$R$2292,4,0)</f>
        <v>13.033099999999999</v>
      </c>
      <c r="D12" s="65">
        <f>VLOOKUP($A12,'Return Data'!$B$7:$R$2292,9,0)</f>
        <v>4.4034000000000004</v>
      </c>
      <c r="E12" s="66">
        <f t="shared" si="0"/>
        <v>15</v>
      </c>
      <c r="F12" s="65">
        <f>VLOOKUP($A12,'Return Data'!$B$7:$R$2292,10,0)</f>
        <v>3.0512999999999999</v>
      </c>
      <c r="G12" s="66">
        <f t="shared" si="1"/>
        <v>7</v>
      </c>
      <c r="H12" s="65">
        <f>VLOOKUP($A12,'Return Data'!$B$7:$R$2292,11,0)</f>
        <v>3.5910000000000002</v>
      </c>
      <c r="I12" s="66">
        <f t="shared" si="2"/>
        <v>17</v>
      </c>
      <c r="J12" s="65">
        <f>VLOOKUP($A12,'Return Data'!$B$7:$R$2292,12,0)</f>
        <v>3.9159000000000002</v>
      </c>
      <c r="K12" s="66">
        <f t="shared" si="3"/>
        <v>19</v>
      </c>
      <c r="L12" s="65">
        <f>VLOOKUP($A12,'Return Data'!$B$7:$R$2292,13,0)</f>
        <v>3.3872</v>
      </c>
      <c r="M12" s="66">
        <f t="shared" si="4"/>
        <v>15</v>
      </c>
      <c r="N12" s="65">
        <f>VLOOKUP($A12,'Return Data'!$B$7:$R$2292,17,0)</f>
        <v>6.2736000000000001</v>
      </c>
      <c r="O12" s="66">
        <f t="shared" si="5"/>
        <v>16</v>
      </c>
      <c r="P12" s="65"/>
      <c r="Q12" s="66"/>
      <c r="R12" s="65">
        <f>VLOOKUP($A12,'Return Data'!$B$7:$R$2292,16,0)</f>
        <v>8.5542999999999996</v>
      </c>
      <c r="S12" s="67">
        <f t="shared" si="6"/>
        <v>5</v>
      </c>
    </row>
    <row r="13" spans="1:19" x14ac:dyDescent="0.3">
      <c r="A13" s="82" t="s">
        <v>623</v>
      </c>
      <c r="B13" s="64">
        <f>VLOOKUP($A13,'Return Data'!$B$7:$R$2292,3,0)</f>
        <v>44531</v>
      </c>
      <c r="C13" s="65">
        <f>VLOOKUP($A13,'Return Data'!$B$7:$R$2292,4,0)</f>
        <v>79.573999999999998</v>
      </c>
      <c r="D13" s="65">
        <f>VLOOKUP($A13,'Return Data'!$B$7:$R$2292,9,0)</f>
        <v>5.1298000000000004</v>
      </c>
      <c r="E13" s="66">
        <f t="shared" si="0"/>
        <v>8</v>
      </c>
      <c r="F13" s="65">
        <f>VLOOKUP($A13,'Return Data'!$B$7:$R$2292,10,0)</f>
        <v>2.6486000000000001</v>
      </c>
      <c r="G13" s="66">
        <f t="shared" si="1"/>
        <v>10</v>
      </c>
      <c r="H13" s="65">
        <f>VLOOKUP($A13,'Return Data'!$B$7:$R$2292,11,0)</f>
        <v>4.0121000000000002</v>
      </c>
      <c r="I13" s="66">
        <f t="shared" si="2"/>
        <v>11</v>
      </c>
      <c r="J13" s="65">
        <f>VLOOKUP($A13,'Return Data'!$B$7:$R$2292,12,0)</f>
        <v>5.2659000000000002</v>
      </c>
      <c r="K13" s="66">
        <f t="shared" si="3"/>
        <v>13</v>
      </c>
      <c r="L13" s="65">
        <f>VLOOKUP($A13,'Return Data'!$B$7:$R$2292,13,0)</f>
        <v>3.9834999999999998</v>
      </c>
      <c r="M13" s="66">
        <f t="shared" si="4"/>
        <v>9</v>
      </c>
      <c r="N13" s="65">
        <f>VLOOKUP($A13,'Return Data'!$B$7:$R$2292,17,0)</f>
        <v>6.3124000000000002</v>
      </c>
      <c r="O13" s="66">
        <f t="shared" si="5"/>
        <v>15</v>
      </c>
      <c r="P13" s="65">
        <f>VLOOKUP($A13,'Return Data'!$B$7:$R$2292,14,0)</f>
        <v>7.8258999999999999</v>
      </c>
      <c r="Q13" s="66">
        <f t="shared" ref="Q13:Q21" si="7">RANK(P13,P$8:P$26,0)</f>
        <v>9</v>
      </c>
      <c r="R13" s="65">
        <f>VLOOKUP($A13,'Return Data'!$B$7:$R$2292,16,0)</f>
        <v>8.8504000000000005</v>
      </c>
      <c r="S13" s="67">
        <f t="shared" si="6"/>
        <v>3</v>
      </c>
    </row>
    <row r="14" spans="1:19" x14ac:dyDescent="0.3">
      <c r="A14" s="82" t="s">
        <v>626</v>
      </c>
      <c r="B14" s="64">
        <f>VLOOKUP($A14,'Return Data'!$B$7:$R$2292,3,0)</f>
        <v>44531</v>
      </c>
      <c r="C14" s="65">
        <f>VLOOKUP($A14,'Return Data'!$B$7:$R$2292,4,0)</f>
        <v>25.888300000000001</v>
      </c>
      <c r="D14" s="65">
        <f>VLOOKUP($A14,'Return Data'!$B$7:$R$2292,9,0)</f>
        <v>5.8082000000000003</v>
      </c>
      <c r="E14" s="66">
        <f t="shared" si="0"/>
        <v>5</v>
      </c>
      <c r="F14" s="65">
        <f>VLOOKUP($A14,'Return Data'!$B$7:$R$2292,10,0)</f>
        <v>3.8085</v>
      </c>
      <c r="G14" s="66">
        <f t="shared" si="1"/>
        <v>4</v>
      </c>
      <c r="H14" s="65">
        <f>VLOOKUP($A14,'Return Data'!$B$7:$R$2292,11,0)</f>
        <v>4.9124999999999996</v>
      </c>
      <c r="I14" s="66">
        <f t="shared" si="2"/>
        <v>4</v>
      </c>
      <c r="J14" s="65">
        <f>VLOOKUP($A14,'Return Data'!$B$7:$R$2292,12,0)</f>
        <v>6.3106</v>
      </c>
      <c r="K14" s="66">
        <f t="shared" si="3"/>
        <v>3</v>
      </c>
      <c r="L14" s="65">
        <f>VLOOKUP($A14,'Return Data'!$B$7:$R$2292,13,0)</f>
        <v>4.4147999999999996</v>
      </c>
      <c r="M14" s="66">
        <f t="shared" si="4"/>
        <v>4</v>
      </c>
      <c r="N14" s="65">
        <f>VLOOKUP($A14,'Return Data'!$B$7:$R$2292,17,0)</f>
        <v>7.7716000000000003</v>
      </c>
      <c r="O14" s="66">
        <f t="shared" si="5"/>
        <v>3</v>
      </c>
      <c r="P14" s="65">
        <f>VLOOKUP($A14,'Return Data'!$B$7:$R$2292,14,0)</f>
        <v>8.9187999999999992</v>
      </c>
      <c r="Q14" s="66">
        <f t="shared" si="7"/>
        <v>2</v>
      </c>
      <c r="R14" s="65">
        <f>VLOOKUP($A14,'Return Data'!$B$7:$R$2292,16,0)</f>
        <v>8.6758000000000006</v>
      </c>
      <c r="S14" s="67">
        <f t="shared" si="6"/>
        <v>4</v>
      </c>
    </row>
    <row r="15" spans="1:19" x14ac:dyDescent="0.3">
      <c r="A15" s="82" t="s">
        <v>628</v>
      </c>
      <c r="B15" s="64">
        <f>VLOOKUP($A15,'Return Data'!$B$7:$R$2292,3,0)</f>
        <v>44531</v>
      </c>
      <c r="C15" s="65">
        <f>VLOOKUP($A15,'Return Data'!$B$7:$R$2292,4,0)</f>
        <v>23.506799999999998</v>
      </c>
      <c r="D15" s="65">
        <f>VLOOKUP($A15,'Return Data'!$B$7:$R$2292,9,0)</f>
        <v>6.8026</v>
      </c>
      <c r="E15" s="66">
        <f t="shared" si="0"/>
        <v>2</v>
      </c>
      <c r="F15" s="65">
        <f>VLOOKUP($A15,'Return Data'!$B$7:$R$2292,10,0)</f>
        <v>4.7268999999999997</v>
      </c>
      <c r="G15" s="66">
        <f t="shared" si="1"/>
        <v>3</v>
      </c>
      <c r="H15" s="65">
        <f>VLOOKUP($A15,'Return Data'!$B$7:$R$2292,11,0)</f>
        <v>5.2001999999999997</v>
      </c>
      <c r="I15" s="66">
        <f t="shared" si="2"/>
        <v>3</v>
      </c>
      <c r="J15" s="65">
        <f>VLOOKUP($A15,'Return Data'!$B$7:$R$2292,12,0)</f>
        <v>5.7046999999999999</v>
      </c>
      <c r="K15" s="66">
        <f t="shared" si="3"/>
        <v>7</v>
      </c>
      <c r="L15" s="65">
        <f>VLOOKUP($A15,'Return Data'!$B$7:$R$2292,13,0)</f>
        <v>4.5652999999999997</v>
      </c>
      <c r="M15" s="66">
        <f t="shared" si="4"/>
        <v>3</v>
      </c>
      <c r="N15" s="65">
        <f>VLOOKUP($A15,'Return Data'!$B$7:$R$2292,17,0)</f>
        <v>7.4264000000000001</v>
      </c>
      <c r="O15" s="66">
        <f t="shared" si="5"/>
        <v>6</v>
      </c>
      <c r="P15" s="65">
        <f>VLOOKUP($A15,'Return Data'!$B$7:$R$2292,14,0)</f>
        <v>8.3790999999999993</v>
      </c>
      <c r="Q15" s="66">
        <f t="shared" si="7"/>
        <v>6</v>
      </c>
      <c r="R15" s="65">
        <f>VLOOKUP($A15,'Return Data'!$B$7:$R$2292,16,0)</f>
        <v>7.1867999999999999</v>
      </c>
      <c r="S15" s="67">
        <f t="shared" si="6"/>
        <v>14</v>
      </c>
    </row>
    <row r="16" spans="1:19" x14ac:dyDescent="0.3">
      <c r="A16" s="82" t="s">
        <v>631</v>
      </c>
      <c r="B16" s="64">
        <f>VLOOKUP($A16,'Return Data'!$B$7:$R$2292,3,0)</f>
        <v>44531</v>
      </c>
      <c r="C16" s="65">
        <f>VLOOKUP($A16,'Return Data'!$B$7:$R$2292,4,0)</f>
        <v>15.571400000000001</v>
      </c>
      <c r="D16" s="65">
        <f>VLOOKUP($A16,'Return Data'!$B$7:$R$2292,9,0)</f>
        <v>5.9988999999999999</v>
      </c>
      <c r="E16" s="66">
        <f t="shared" si="0"/>
        <v>3</v>
      </c>
      <c r="F16" s="65">
        <f>VLOOKUP($A16,'Return Data'!$B$7:$R$2292,10,0)</f>
        <v>2.113</v>
      </c>
      <c r="G16" s="66">
        <f t="shared" si="1"/>
        <v>15</v>
      </c>
      <c r="H16" s="65">
        <f>VLOOKUP($A16,'Return Data'!$B$7:$R$2292,11,0)</f>
        <v>4.3078000000000003</v>
      </c>
      <c r="I16" s="66">
        <f t="shared" si="2"/>
        <v>8</v>
      </c>
      <c r="J16" s="65">
        <f>VLOOKUP($A16,'Return Data'!$B$7:$R$2292,12,0)</f>
        <v>6.0776000000000003</v>
      </c>
      <c r="K16" s="66">
        <f t="shared" si="3"/>
        <v>4</v>
      </c>
      <c r="L16" s="65">
        <f>VLOOKUP($A16,'Return Data'!$B$7:$R$2292,13,0)</f>
        <v>3.9152999999999998</v>
      </c>
      <c r="M16" s="66">
        <f t="shared" si="4"/>
        <v>10</v>
      </c>
      <c r="N16" s="65">
        <f>VLOOKUP($A16,'Return Data'!$B$7:$R$2292,17,0)</f>
        <v>7.6921999999999997</v>
      </c>
      <c r="O16" s="66">
        <f t="shared" si="5"/>
        <v>4</v>
      </c>
      <c r="P16" s="65">
        <f>VLOOKUP($A16,'Return Data'!$B$7:$R$2292,14,0)</f>
        <v>8.1143999999999998</v>
      </c>
      <c r="Q16" s="66">
        <f t="shared" si="7"/>
        <v>7</v>
      </c>
      <c r="R16" s="65">
        <f>VLOOKUP($A16,'Return Data'!$B$7:$R$2292,16,0)</f>
        <v>7.8079999999999998</v>
      </c>
      <c r="S16" s="67">
        <f t="shared" si="6"/>
        <v>9</v>
      </c>
    </row>
    <row r="17" spans="1:19" x14ac:dyDescent="0.3">
      <c r="A17" s="82" t="s">
        <v>632</v>
      </c>
      <c r="B17" s="64">
        <f>VLOOKUP($A17,'Return Data'!$B$7:$R$2292,3,0)</f>
        <v>44531</v>
      </c>
      <c r="C17" s="65">
        <f>VLOOKUP($A17,'Return Data'!$B$7:$R$2292,4,0)</f>
        <v>2557.0493999999999</v>
      </c>
      <c r="D17" s="65">
        <f>VLOOKUP($A17,'Return Data'!$B$7:$R$2292,9,0)</f>
        <v>5.2416999999999998</v>
      </c>
      <c r="E17" s="66">
        <f t="shared" si="0"/>
        <v>7</v>
      </c>
      <c r="F17" s="65">
        <f>VLOOKUP($A17,'Return Data'!$B$7:$R$2292,10,0)</f>
        <v>1.9752000000000001</v>
      </c>
      <c r="G17" s="66">
        <f t="shared" si="1"/>
        <v>17</v>
      </c>
      <c r="H17" s="65">
        <f>VLOOKUP($A17,'Return Data'!$B$7:$R$2292,11,0)</f>
        <v>3.9176000000000002</v>
      </c>
      <c r="I17" s="66">
        <f t="shared" si="2"/>
        <v>12</v>
      </c>
      <c r="J17" s="65">
        <f>VLOOKUP($A17,'Return Data'!$B$7:$R$2292,12,0)</f>
        <v>5.1562000000000001</v>
      </c>
      <c r="K17" s="66">
        <f t="shared" si="3"/>
        <v>14</v>
      </c>
      <c r="L17" s="65">
        <f>VLOOKUP($A17,'Return Data'!$B$7:$R$2292,13,0)</f>
        <v>3.4819</v>
      </c>
      <c r="M17" s="66">
        <f t="shared" si="4"/>
        <v>14</v>
      </c>
      <c r="N17" s="65">
        <f>VLOOKUP($A17,'Return Data'!$B$7:$R$2292,17,0)</f>
        <v>6.6374000000000004</v>
      </c>
      <c r="O17" s="66">
        <f t="shared" si="5"/>
        <v>13</v>
      </c>
      <c r="P17" s="65">
        <f>VLOOKUP($A17,'Return Data'!$B$7:$R$2292,14,0)</f>
        <v>8.4145000000000003</v>
      </c>
      <c r="Q17" s="66">
        <f t="shared" si="7"/>
        <v>5</v>
      </c>
      <c r="R17" s="65">
        <f>VLOOKUP($A17,'Return Data'!$B$7:$R$2292,16,0)</f>
        <v>6.7649999999999997</v>
      </c>
      <c r="S17" s="67">
        <f t="shared" si="6"/>
        <v>17</v>
      </c>
    </row>
    <row r="18" spans="1:19" x14ac:dyDescent="0.3">
      <c r="A18" s="82" t="s">
        <v>634</v>
      </c>
      <c r="B18" s="64">
        <f>VLOOKUP($A18,'Return Data'!$B$7:$R$2292,3,0)</f>
        <v>44531</v>
      </c>
      <c r="C18" s="65">
        <f>VLOOKUP($A18,'Return Data'!$B$7:$R$2292,4,0)</f>
        <v>3001.2550000000001</v>
      </c>
      <c r="D18" s="65">
        <f>VLOOKUP($A18,'Return Data'!$B$7:$R$2292,9,0)</f>
        <v>3.5316000000000001</v>
      </c>
      <c r="E18" s="66">
        <f t="shared" si="0"/>
        <v>17</v>
      </c>
      <c r="F18" s="65">
        <f>VLOOKUP($A18,'Return Data'!$B$7:$R$2292,10,0)</f>
        <v>3.1535000000000002</v>
      </c>
      <c r="G18" s="66">
        <f t="shared" si="1"/>
        <v>6</v>
      </c>
      <c r="H18" s="65">
        <f>VLOOKUP($A18,'Return Data'!$B$7:$R$2292,11,0)</f>
        <v>4.7362000000000002</v>
      </c>
      <c r="I18" s="66">
        <f t="shared" si="2"/>
        <v>6</v>
      </c>
      <c r="J18" s="65">
        <f>VLOOKUP($A18,'Return Data'!$B$7:$R$2292,12,0)</f>
        <v>5.6269999999999998</v>
      </c>
      <c r="K18" s="66">
        <f t="shared" si="3"/>
        <v>8</v>
      </c>
      <c r="L18" s="65">
        <f>VLOOKUP($A18,'Return Data'!$B$7:$R$2292,13,0)</f>
        <v>4.0122</v>
      </c>
      <c r="M18" s="66">
        <f t="shared" si="4"/>
        <v>8</v>
      </c>
      <c r="N18" s="65">
        <f>VLOOKUP($A18,'Return Data'!$B$7:$R$2292,17,0)</f>
        <v>6.7030000000000003</v>
      </c>
      <c r="O18" s="66">
        <f t="shared" si="5"/>
        <v>11</v>
      </c>
      <c r="P18" s="65">
        <f>VLOOKUP($A18,'Return Data'!$B$7:$R$2292,14,0)</f>
        <v>7.8837000000000002</v>
      </c>
      <c r="Q18" s="66">
        <f t="shared" si="7"/>
        <v>8</v>
      </c>
      <c r="R18" s="65">
        <f>VLOOKUP($A18,'Return Data'!$B$7:$R$2292,16,0)</f>
        <v>8.0437999999999992</v>
      </c>
      <c r="S18" s="67">
        <f t="shared" si="6"/>
        <v>7</v>
      </c>
    </row>
    <row r="19" spans="1:19" x14ac:dyDescent="0.3">
      <c r="A19" s="82" t="s">
        <v>637</v>
      </c>
      <c r="B19" s="64">
        <f>VLOOKUP($A19,'Return Data'!$B$7:$R$2292,3,0)</f>
        <v>44531</v>
      </c>
      <c r="C19" s="65">
        <f>VLOOKUP($A19,'Return Data'!$B$7:$R$2292,4,0)</f>
        <v>59.400700000000001</v>
      </c>
      <c r="D19" s="65">
        <f>VLOOKUP($A19,'Return Data'!$B$7:$R$2292,9,0)</f>
        <v>9.3602000000000007</v>
      </c>
      <c r="E19" s="66">
        <f t="shared" si="0"/>
        <v>1</v>
      </c>
      <c r="F19" s="65">
        <f>VLOOKUP($A19,'Return Data'!$B$7:$R$2292,10,0)</f>
        <v>6.3483000000000001</v>
      </c>
      <c r="G19" s="66">
        <f t="shared" si="1"/>
        <v>2</v>
      </c>
      <c r="H19" s="65">
        <f>VLOOKUP($A19,'Return Data'!$B$7:$R$2292,11,0)</f>
        <v>6.1178999999999997</v>
      </c>
      <c r="I19" s="66">
        <f t="shared" si="2"/>
        <v>2</v>
      </c>
      <c r="J19" s="65">
        <f>VLOOKUP($A19,'Return Data'!$B$7:$R$2292,12,0)</f>
        <v>8.1980000000000004</v>
      </c>
      <c r="K19" s="66">
        <f t="shared" si="3"/>
        <v>2</v>
      </c>
      <c r="L19" s="65">
        <f>VLOOKUP($A19,'Return Data'!$B$7:$R$2292,13,0)</f>
        <v>4.2862</v>
      </c>
      <c r="M19" s="66">
        <f t="shared" si="4"/>
        <v>6</v>
      </c>
      <c r="N19" s="65">
        <f>VLOOKUP($A19,'Return Data'!$B$7:$R$2292,17,0)</f>
        <v>8.0632999999999999</v>
      </c>
      <c r="O19" s="66">
        <f t="shared" si="5"/>
        <v>1</v>
      </c>
      <c r="P19" s="65">
        <f>VLOOKUP($A19,'Return Data'!$B$7:$R$2292,14,0)</f>
        <v>10.0275</v>
      </c>
      <c r="Q19" s="66">
        <f t="shared" si="7"/>
        <v>1</v>
      </c>
      <c r="R19" s="65">
        <f>VLOOKUP($A19,'Return Data'!$B$7:$R$2292,16,0)</f>
        <v>7.4839000000000002</v>
      </c>
      <c r="S19" s="67">
        <f t="shared" si="6"/>
        <v>12</v>
      </c>
    </row>
    <row r="20" spans="1:19" x14ac:dyDescent="0.3">
      <c r="A20" s="116" t="s">
        <v>1766</v>
      </c>
      <c r="B20" s="64">
        <f>VLOOKUP($A20,'Return Data'!$B$7:$R$2292,3,0)</f>
        <v>44531</v>
      </c>
      <c r="C20" s="65">
        <f>VLOOKUP($A20,'Return Data'!$B$7:$R$2292,4,0)</f>
        <v>47.103499999999997</v>
      </c>
      <c r="D20" s="65">
        <f>VLOOKUP($A20,'Return Data'!$B$7:$R$2292,9,0)</f>
        <v>4.9561999999999999</v>
      </c>
      <c r="E20" s="66">
        <f t="shared" si="0"/>
        <v>10</v>
      </c>
      <c r="F20" s="65">
        <f>VLOOKUP($A20,'Return Data'!$B$7:$R$2292,10,0)</f>
        <v>3.2101999999999999</v>
      </c>
      <c r="G20" s="66">
        <f t="shared" si="1"/>
        <v>5</v>
      </c>
      <c r="H20" s="65">
        <f>VLOOKUP($A20,'Return Data'!$B$7:$R$2292,11,0)</f>
        <v>4.9038000000000004</v>
      </c>
      <c r="I20" s="66">
        <f t="shared" si="2"/>
        <v>5</v>
      </c>
      <c r="J20" s="65">
        <f>VLOOKUP($A20,'Return Data'!$B$7:$R$2292,12,0)</f>
        <v>5.9302999999999999</v>
      </c>
      <c r="K20" s="66">
        <f t="shared" si="3"/>
        <v>6</v>
      </c>
      <c r="L20" s="65">
        <f>VLOOKUP($A20,'Return Data'!$B$7:$R$2292,13,0)</f>
        <v>4.8242000000000003</v>
      </c>
      <c r="M20" s="66">
        <f t="shared" si="4"/>
        <v>2</v>
      </c>
      <c r="N20" s="65">
        <f>VLOOKUP($A20,'Return Data'!$B$7:$R$2292,17,0)</f>
        <v>7.2195999999999998</v>
      </c>
      <c r="O20" s="66">
        <f t="shared" si="5"/>
        <v>7</v>
      </c>
      <c r="P20" s="65">
        <f>VLOOKUP($A20,'Return Data'!$B$7:$R$2292,14,0)</f>
        <v>7.5084</v>
      </c>
      <c r="Q20" s="66">
        <f t="shared" si="7"/>
        <v>11</v>
      </c>
      <c r="R20" s="65">
        <f>VLOOKUP($A20,'Return Data'!$B$7:$R$2292,16,0)</f>
        <v>7.5739000000000001</v>
      </c>
      <c r="S20" s="67">
        <f t="shared" si="6"/>
        <v>11</v>
      </c>
    </row>
    <row r="21" spans="1:19" x14ac:dyDescent="0.3">
      <c r="A21" s="82" t="s">
        <v>638</v>
      </c>
      <c r="B21" s="64">
        <f>VLOOKUP($A21,'Return Data'!$B$7:$R$2292,3,0)</f>
        <v>44531</v>
      </c>
      <c r="C21" s="65">
        <f>VLOOKUP($A21,'Return Data'!$B$7:$R$2292,4,0)</f>
        <v>34.9129</v>
      </c>
      <c r="D21" s="65">
        <f>VLOOKUP($A21,'Return Data'!$B$7:$R$2292,9,0)</f>
        <v>3.5264000000000002</v>
      </c>
      <c r="E21" s="66">
        <f t="shared" si="0"/>
        <v>18</v>
      </c>
      <c r="F21" s="65">
        <f>VLOOKUP($A21,'Return Data'!$B$7:$R$2292,10,0)</f>
        <v>2.1204999999999998</v>
      </c>
      <c r="G21" s="66">
        <f t="shared" si="1"/>
        <v>14</v>
      </c>
      <c r="H21" s="65">
        <f>VLOOKUP($A21,'Return Data'!$B$7:$R$2292,11,0)</f>
        <v>4.1029</v>
      </c>
      <c r="I21" s="66">
        <f t="shared" si="2"/>
        <v>9</v>
      </c>
      <c r="J21" s="65">
        <f>VLOOKUP($A21,'Return Data'!$B$7:$R$2292,12,0)</f>
        <v>5.4543999999999997</v>
      </c>
      <c r="K21" s="66">
        <f t="shared" si="3"/>
        <v>9</v>
      </c>
      <c r="L21" s="65">
        <f>VLOOKUP($A21,'Return Data'!$B$7:$R$2292,13,0)</f>
        <v>4.0873999999999997</v>
      </c>
      <c r="M21" s="66">
        <f t="shared" si="4"/>
        <v>7</v>
      </c>
      <c r="N21" s="65">
        <f>VLOOKUP($A21,'Return Data'!$B$7:$R$2292,17,0)</f>
        <v>6.7304000000000004</v>
      </c>
      <c r="O21" s="66">
        <f t="shared" si="5"/>
        <v>10</v>
      </c>
      <c r="P21" s="65">
        <f>VLOOKUP($A21,'Return Data'!$B$7:$R$2292,14,0)</f>
        <v>7.5922999999999998</v>
      </c>
      <c r="Q21" s="66">
        <f t="shared" si="7"/>
        <v>10</v>
      </c>
      <c r="R21" s="65">
        <f>VLOOKUP($A21,'Return Data'!$B$7:$R$2292,16,0)</f>
        <v>6.8578999999999999</v>
      </c>
      <c r="S21" s="67">
        <f t="shared" si="6"/>
        <v>16</v>
      </c>
    </row>
    <row r="22" spans="1:19" x14ac:dyDescent="0.3">
      <c r="A22" s="82" t="s">
        <v>641</v>
      </c>
      <c r="B22" s="64">
        <f>VLOOKUP($A22,'Return Data'!$B$7:$R$2292,3,0)</f>
        <v>44531</v>
      </c>
      <c r="C22" s="65">
        <f>VLOOKUP($A22,'Return Data'!$B$7:$R$2292,4,0)</f>
        <v>12.446</v>
      </c>
      <c r="D22" s="65">
        <f>VLOOKUP($A22,'Return Data'!$B$7:$R$2292,9,0)</f>
        <v>4.0606</v>
      </c>
      <c r="E22" s="66">
        <f t="shared" si="0"/>
        <v>16</v>
      </c>
      <c r="F22" s="65">
        <f>VLOOKUP($A22,'Return Data'!$B$7:$R$2292,10,0)</f>
        <v>2.2002000000000002</v>
      </c>
      <c r="G22" s="66">
        <f t="shared" si="1"/>
        <v>11</v>
      </c>
      <c r="H22" s="65">
        <f>VLOOKUP($A22,'Return Data'!$B$7:$R$2292,11,0)</f>
        <v>3.7054</v>
      </c>
      <c r="I22" s="66">
        <f t="shared" si="2"/>
        <v>15</v>
      </c>
      <c r="J22" s="65">
        <f>VLOOKUP($A22,'Return Data'!$B$7:$R$2292,12,0)</f>
        <v>4.8299000000000003</v>
      </c>
      <c r="K22" s="66">
        <f t="shared" si="3"/>
        <v>16</v>
      </c>
      <c r="L22" s="65">
        <f>VLOOKUP($A22,'Return Data'!$B$7:$R$2292,13,0)</f>
        <v>3.1143000000000001</v>
      </c>
      <c r="M22" s="66">
        <f t="shared" si="4"/>
        <v>16</v>
      </c>
      <c r="N22" s="65">
        <f>VLOOKUP($A22,'Return Data'!$B$7:$R$2292,17,0)</f>
        <v>6.5288000000000004</v>
      </c>
      <c r="O22" s="66">
        <f t="shared" si="5"/>
        <v>14</v>
      </c>
      <c r="P22" s="65"/>
      <c r="Q22" s="66"/>
      <c r="R22" s="65">
        <f>VLOOKUP($A22,'Return Data'!$B$7:$R$2292,16,0)</f>
        <v>8.0302000000000007</v>
      </c>
      <c r="S22" s="67">
        <f t="shared" si="6"/>
        <v>8</v>
      </c>
    </row>
    <row r="23" spans="1:19" x14ac:dyDescent="0.3">
      <c r="A23" s="82" t="s">
        <v>642</v>
      </c>
      <c r="B23" s="64">
        <f>VLOOKUP($A23,'Return Data'!$B$7:$R$2292,3,0)</f>
        <v>44531</v>
      </c>
      <c r="C23" s="65">
        <f>VLOOKUP($A23,'Return Data'!$B$7:$R$2292,4,0)</f>
        <v>32.248100000000001</v>
      </c>
      <c r="D23" s="65">
        <f>VLOOKUP($A23,'Return Data'!$B$7:$R$2292,9,0)</f>
        <v>5.1109</v>
      </c>
      <c r="E23" s="66">
        <f t="shared" si="0"/>
        <v>9</v>
      </c>
      <c r="F23" s="65">
        <f>VLOOKUP($A23,'Return Data'!$B$7:$R$2292,10,0)</f>
        <v>1.8028999999999999</v>
      </c>
      <c r="G23" s="66">
        <f t="shared" si="1"/>
        <v>18</v>
      </c>
      <c r="H23" s="65">
        <f>VLOOKUP($A23,'Return Data'!$B$7:$R$2292,11,0)</f>
        <v>3.8706</v>
      </c>
      <c r="I23" s="66">
        <f t="shared" si="2"/>
        <v>14</v>
      </c>
      <c r="J23" s="65">
        <f>VLOOKUP($A23,'Return Data'!$B$7:$R$2292,12,0)</f>
        <v>5.3162000000000003</v>
      </c>
      <c r="K23" s="66">
        <f t="shared" si="3"/>
        <v>11</v>
      </c>
      <c r="L23" s="65">
        <f>VLOOKUP($A23,'Return Data'!$B$7:$R$2292,13,0)</f>
        <v>3.6469999999999998</v>
      </c>
      <c r="M23" s="66">
        <f t="shared" si="4"/>
        <v>12</v>
      </c>
      <c r="N23" s="65">
        <f>VLOOKUP($A23,'Return Data'!$B$7:$R$2292,17,0)</f>
        <v>7.0552999999999999</v>
      </c>
      <c r="O23" s="66">
        <f t="shared" si="5"/>
        <v>8</v>
      </c>
      <c r="P23" s="65">
        <f>VLOOKUP($A23,'Return Data'!$B$7:$R$2292,14,0)</f>
        <v>8.9055999999999997</v>
      </c>
      <c r="Q23" s="66">
        <f>RANK(P23,P$8:P$26,0)</f>
        <v>3</v>
      </c>
      <c r="R23" s="65">
        <f>VLOOKUP($A23,'Return Data'!$B$7:$R$2292,16,0)</f>
        <v>7.1600999999999999</v>
      </c>
      <c r="S23" s="67">
        <f t="shared" si="6"/>
        <v>15</v>
      </c>
    </row>
    <row r="24" spans="1:19" x14ac:dyDescent="0.3">
      <c r="A24" s="82" t="s">
        <v>645</v>
      </c>
      <c r="B24" s="64">
        <f>VLOOKUP($A24,'Return Data'!$B$7:$R$2292,3,0)</f>
        <v>44531</v>
      </c>
      <c r="C24" s="65">
        <f>VLOOKUP($A24,'Return Data'!$B$7:$R$2292,4,0)</f>
        <v>406.60500000000002</v>
      </c>
      <c r="D24" s="65">
        <f>VLOOKUP($A24,'Return Data'!$B$7:$R$2292,9,0)</f>
        <v>-7.0629999999999997</v>
      </c>
      <c r="E24" s="66">
        <f t="shared" si="0"/>
        <v>19</v>
      </c>
      <c r="F24" s="65">
        <f>VLOOKUP($A24,'Return Data'!$B$7:$R$2292,10,0)</f>
        <v>448.2106</v>
      </c>
      <c r="G24" s="66">
        <f t="shared" si="1"/>
        <v>1</v>
      </c>
      <c r="H24" s="65">
        <f>VLOOKUP($A24,'Return Data'!$B$7:$R$2292,11,0)</f>
        <v>222.88069999999999</v>
      </c>
      <c r="I24" s="66">
        <f t="shared" si="2"/>
        <v>1</v>
      </c>
      <c r="J24" s="65">
        <f>VLOOKUP($A24,'Return Data'!$B$7:$R$2292,12,0)</f>
        <v>148.3169</v>
      </c>
      <c r="K24" s="66">
        <f t="shared" si="3"/>
        <v>1</v>
      </c>
      <c r="L24" s="65">
        <f>VLOOKUP($A24,'Return Data'!$B$7:$R$2292,13,0)</f>
        <v>111.7456</v>
      </c>
      <c r="M24" s="66">
        <f t="shared" si="4"/>
        <v>1</v>
      </c>
      <c r="N24" s="65"/>
      <c r="O24" s="66"/>
      <c r="P24" s="65"/>
      <c r="Q24" s="66"/>
      <c r="R24" s="65">
        <f>VLOOKUP($A24,'Return Data'!$B$7:$R$2292,16,0)</f>
        <v>23.4528</v>
      </c>
      <c r="S24" s="67">
        <f t="shared" si="6"/>
        <v>1</v>
      </c>
    </row>
    <row r="25" spans="1:19" x14ac:dyDescent="0.3">
      <c r="A25" s="82" t="s">
        <v>647</v>
      </c>
      <c r="B25" s="64">
        <f>VLOOKUP($A25,'Return Data'!$B$7:$R$2292,3,0)</f>
        <v>44531</v>
      </c>
      <c r="C25" s="65">
        <f>VLOOKUP($A25,'Return Data'!$B$7:$R$2292,4,0)</f>
        <v>12.385300000000001</v>
      </c>
      <c r="D25" s="65">
        <f>VLOOKUP($A25,'Return Data'!$B$7:$R$2292,9,0)</f>
        <v>4.6741999999999999</v>
      </c>
      <c r="E25" s="66">
        <f t="shared" si="0"/>
        <v>11</v>
      </c>
      <c r="F25" s="65">
        <f>VLOOKUP($A25,'Return Data'!$B$7:$R$2292,10,0)</f>
        <v>2.1423000000000001</v>
      </c>
      <c r="G25" s="66">
        <f t="shared" si="1"/>
        <v>13</v>
      </c>
      <c r="H25" s="65">
        <f>VLOOKUP($A25,'Return Data'!$B$7:$R$2292,11,0)</f>
        <v>3.5985999999999998</v>
      </c>
      <c r="I25" s="66">
        <f t="shared" si="2"/>
        <v>16</v>
      </c>
      <c r="J25" s="65">
        <f>VLOOKUP($A25,'Return Data'!$B$7:$R$2292,12,0)</f>
        <v>5.2922000000000002</v>
      </c>
      <c r="K25" s="66">
        <f t="shared" si="3"/>
        <v>12</v>
      </c>
      <c r="L25" s="65">
        <f>VLOOKUP($A25,'Return Data'!$B$7:$R$2292,13,0)</f>
        <v>3.1086</v>
      </c>
      <c r="M25" s="66">
        <f t="shared" si="4"/>
        <v>17</v>
      </c>
      <c r="N25" s="65">
        <f>VLOOKUP($A25,'Return Data'!$B$7:$R$2292,17,0)</f>
        <v>6.6502999999999997</v>
      </c>
      <c r="O25" s="66">
        <f>RANK(N25,N$8:N$26,0)</f>
        <v>12</v>
      </c>
      <c r="P25" s="65">
        <f>VLOOKUP($A25,'Return Data'!$B$7:$R$2292,14,0)</f>
        <v>6.1906999999999996</v>
      </c>
      <c r="Q25" s="66">
        <f>RANK(P25,P$8:P$26,0)</f>
        <v>14</v>
      </c>
      <c r="R25" s="65">
        <f>VLOOKUP($A25,'Return Data'!$B$7:$R$2292,16,0)</f>
        <v>6.2599</v>
      </c>
      <c r="S25" s="67">
        <f t="shared" si="6"/>
        <v>19</v>
      </c>
    </row>
    <row r="26" spans="1:19" x14ac:dyDescent="0.3">
      <c r="A26" s="82" t="s">
        <v>649</v>
      </c>
      <c r="B26" s="64">
        <f>VLOOKUP($A26,'Return Data'!$B$7:$R$2292,3,0)</f>
        <v>44531</v>
      </c>
      <c r="C26" s="65">
        <f>VLOOKUP($A26,'Return Data'!$B$7:$R$2292,4,0)</f>
        <v>13.108700000000001</v>
      </c>
      <c r="D26" s="65">
        <f>VLOOKUP($A26,'Return Data'!$B$7:$R$2292,9,0)</f>
        <v>4.4901</v>
      </c>
      <c r="E26" s="66">
        <f t="shared" si="0"/>
        <v>14</v>
      </c>
      <c r="F26" s="65">
        <f>VLOOKUP($A26,'Return Data'!$B$7:$R$2292,10,0)</f>
        <v>2.1625999999999999</v>
      </c>
      <c r="G26" s="66">
        <f t="shared" si="1"/>
        <v>12</v>
      </c>
      <c r="H26" s="65">
        <f>VLOOKUP($A26,'Return Data'!$B$7:$R$2292,11,0)</f>
        <v>4.1025999999999998</v>
      </c>
      <c r="I26" s="66">
        <f t="shared" si="2"/>
        <v>10</v>
      </c>
      <c r="J26" s="65">
        <f>VLOOKUP($A26,'Return Data'!$B$7:$R$2292,12,0)</f>
        <v>5.3235000000000001</v>
      </c>
      <c r="K26" s="66">
        <f t="shared" si="3"/>
        <v>10</v>
      </c>
      <c r="L26" s="65">
        <f>VLOOKUP($A26,'Return Data'!$B$7:$R$2292,13,0)</f>
        <v>3.5720000000000001</v>
      </c>
      <c r="M26" s="66">
        <f t="shared" si="4"/>
        <v>13</v>
      </c>
      <c r="N26" s="65">
        <f>VLOOKUP($A26,'Return Data'!$B$7:$R$2292,17,0)</f>
        <v>7.0544000000000002</v>
      </c>
      <c r="O26" s="66">
        <f>RANK(N26,N$8:N$26,0)</f>
        <v>9</v>
      </c>
      <c r="P26" s="65"/>
      <c r="Q26" s="66"/>
      <c r="R26" s="65">
        <f>VLOOKUP($A26,'Return Data'!$B$7:$R$2292,16,0)</f>
        <v>8.5007999999999999</v>
      </c>
      <c r="S26" s="67">
        <f t="shared" si="6"/>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4.5609526315789459</v>
      </c>
      <c r="E28" s="88"/>
      <c r="F28" s="89">
        <f>AVERAGE(F8:F26)</f>
        <v>26.252931578947369</v>
      </c>
      <c r="G28" s="88"/>
      <c r="H28" s="89">
        <f>AVERAGE(H8:H26)</f>
        <v>15.742421052631576</v>
      </c>
      <c r="I28" s="88"/>
      <c r="J28" s="89">
        <f>AVERAGE(J8:J26)</f>
        <v>12.991031578947368</v>
      </c>
      <c r="K28" s="88"/>
      <c r="L28" s="89">
        <f>AVERAGE(L8:L26)</f>
        <v>9.4680789473684204</v>
      </c>
      <c r="M28" s="88"/>
      <c r="N28" s="89">
        <f>AVERAGE(N8:N26)</f>
        <v>6.9796944444444451</v>
      </c>
      <c r="O28" s="88"/>
      <c r="P28" s="89">
        <f>AVERAGE(P8:P26)</f>
        <v>7.8649466666666665</v>
      </c>
      <c r="Q28" s="88"/>
      <c r="R28" s="89">
        <f>AVERAGE(R8:R26)</f>
        <v>8.5076842105263157</v>
      </c>
      <c r="S28" s="90"/>
    </row>
    <row r="29" spans="1:19" x14ac:dyDescent="0.3">
      <c r="A29" s="87" t="s">
        <v>28</v>
      </c>
      <c r="B29" s="88"/>
      <c r="C29" s="88"/>
      <c r="D29" s="89">
        <f>MIN(D8:D26)</f>
        <v>-7.0629999999999997</v>
      </c>
      <c r="E29" s="88"/>
      <c r="F29" s="89">
        <f>MIN(F8:F26)</f>
        <v>1.4935</v>
      </c>
      <c r="G29" s="88"/>
      <c r="H29" s="89">
        <f>MIN(H8:H26)</f>
        <v>3.2098</v>
      </c>
      <c r="I29" s="88"/>
      <c r="J29" s="89">
        <f>MIN(J8:J26)</f>
        <v>3.9159000000000002</v>
      </c>
      <c r="K29" s="88"/>
      <c r="L29" s="89">
        <f>MIN(L8:L26)</f>
        <v>2.5495000000000001</v>
      </c>
      <c r="M29" s="88"/>
      <c r="N29" s="89">
        <f>MIN(N8:N26)</f>
        <v>5.9602000000000004</v>
      </c>
      <c r="O29" s="88"/>
      <c r="P29" s="89">
        <f>MIN(P8:P26)</f>
        <v>4.6525999999999996</v>
      </c>
      <c r="Q29" s="88"/>
      <c r="R29" s="89">
        <f>MIN(R8:R26)</f>
        <v>6.2599</v>
      </c>
      <c r="S29" s="90"/>
    </row>
    <row r="30" spans="1:19" ht="15" thickBot="1" x14ac:dyDescent="0.35">
      <c r="A30" s="91" t="s">
        <v>29</v>
      </c>
      <c r="B30" s="92"/>
      <c r="C30" s="92"/>
      <c r="D30" s="93">
        <f>MAX(D8:D26)</f>
        <v>9.3602000000000007</v>
      </c>
      <c r="E30" s="92"/>
      <c r="F30" s="93">
        <f>MAX(F8:F26)</f>
        <v>448.2106</v>
      </c>
      <c r="G30" s="92"/>
      <c r="H30" s="93">
        <f>MAX(H8:H26)</f>
        <v>222.88069999999999</v>
      </c>
      <c r="I30" s="92"/>
      <c r="J30" s="93">
        <f>MAX(J8:J26)</f>
        <v>148.3169</v>
      </c>
      <c r="K30" s="92"/>
      <c r="L30" s="93">
        <f>MAX(L8:L26)</f>
        <v>111.7456</v>
      </c>
      <c r="M30" s="92"/>
      <c r="N30" s="93">
        <f>MAX(N8:N26)</f>
        <v>8.0632999999999999</v>
      </c>
      <c r="O30" s="92"/>
      <c r="P30" s="93">
        <f>MAX(P8:P26)</f>
        <v>10.0275</v>
      </c>
      <c r="Q30" s="92"/>
      <c r="R30" s="93">
        <f>MAX(R8:R26)</f>
        <v>23.4528</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946</v>
      </c>
      <c r="B8" s="64">
        <f>VLOOKUP($A8,'Return Data'!$B$7:$R$2292,3,0)</f>
        <v>44531</v>
      </c>
      <c r="C8" s="65">
        <f>VLOOKUP($A8,'Return Data'!$B$7:$R$2292,4,0)</f>
        <v>335.96</v>
      </c>
      <c r="D8" s="65">
        <f>VLOOKUP($A8,'Return Data'!$B$7:$R$2292,10,0)</f>
        <v>0.42449999999999999</v>
      </c>
      <c r="E8" s="66">
        <f t="shared" ref="E8:E36" si="0">RANK(D8,D$8:D$36,0)</f>
        <v>16</v>
      </c>
      <c r="F8" s="65">
        <f>VLOOKUP($A8,'Return Data'!$B$7:$R$2292,11,0)</f>
        <v>12.6853</v>
      </c>
      <c r="G8" s="66">
        <f t="shared" ref="G8:G36" si="1">RANK(F8,F$8:F$36,0)</f>
        <v>9</v>
      </c>
      <c r="H8" s="65">
        <f>VLOOKUP($A8,'Return Data'!$B$7:$R$2292,12,0)</f>
        <v>18.675999999999998</v>
      </c>
      <c r="I8" s="66">
        <f t="shared" ref="I8:I36" si="2">RANK(H8,H$8:H$36,0)</f>
        <v>8</v>
      </c>
      <c r="J8" s="65">
        <f>VLOOKUP($A8,'Return Data'!$B$7:$R$2292,13,0)</f>
        <v>34.604799999999997</v>
      </c>
      <c r="K8" s="66">
        <f t="shared" ref="K8:K36" si="3">RANK(J8,J$8:J$36,0)</f>
        <v>11</v>
      </c>
      <c r="L8" s="65">
        <f>VLOOKUP($A8,'Return Data'!$B$7:$R$2292,17,0)</f>
        <v>20.271799999999999</v>
      </c>
      <c r="M8" s="66">
        <f t="shared" ref="M8:M36" si="4">RANK(L8,L$8:L$36,0)</f>
        <v>12</v>
      </c>
      <c r="N8" s="65">
        <f>VLOOKUP($A8,'Return Data'!$B$7:$R$2292,14,0)</f>
        <v>16.0396</v>
      </c>
      <c r="O8" s="66">
        <f t="shared" ref="O8:O26" si="5">RANK(N8,N$8:N$36,0)</f>
        <v>18</v>
      </c>
      <c r="P8" s="65">
        <f>VLOOKUP($A8,'Return Data'!$B$7:$R$2292,15,0)</f>
        <v>14.4247</v>
      </c>
      <c r="Q8" s="66">
        <f t="shared" ref="Q8:Q26" si="6">RANK(P8,P$8:P$36,0)</f>
        <v>17</v>
      </c>
      <c r="R8" s="65">
        <f>VLOOKUP($A8,'Return Data'!$B$7:$R$2292,16,0)</f>
        <v>20.008400000000002</v>
      </c>
      <c r="S8" s="67">
        <f t="shared" ref="S8:S36" si="7">RANK(R8,R$8:R$36,0)</f>
        <v>2</v>
      </c>
    </row>
    <row r="9" spans="1:20" x14ac:dyDescent="0.3">
      <c r="A9" s="63" t="s">
        <v>949</v>
      </c>
      <c r="B9" s="64">
        <f>VLOOKUP($A9,'Return Data'!$B$7:$R$2292,3,0)</f>
        <v>44531</v>
      </c>
      <c r="C9" s="65">
        <f>VLOOKUP($A9,'Return Data'!$B$7:$R$2292,4,0)</f>
        <v>45.88</v>
      </c>
      <c r="D9" s="65">
        <f>VLOOKUP($A9,'Return Data'!$B$7:$R$2292,10,0)</f>
        <v>-0.5635</v>
      </c>
      <c r="E9" s="66">
        <f t="shared" si="0"/>
        <v>23</v>
      </c>
      <c r="F9" s="65">
        <f>VLOOKUP($A9,'Return Data'!$B$7:$R$2292,11,0)</f>
        <v>12.1212</v>
      </c>
      <c r="G9" s="66">
        <f t="shared" si="1"/>
        <v>12</v>
      </c>
      <c r="H9" s="65">
        <f>VLOOKUP($A9,'Return Data'!$B$7:$R$2292,12,0)</f>
        <v>18.461099999999998</v>
      </c>
      <c r="I9" s="66">
        <f t="shared" si="2"/>
        <v>10</v>
      </c>
      <c r="J9" s="65">
        <f>VLOOKUP($A9,'Return Data'!$B$7:$R$2292,13,0)</f>
        <v>28.335699999999999</v>
      </c>
      <c r="K9" s="66">
        <f t="shared" si="3"/>
        <v>22</v>
      </c>
      <c r="L9" s="65">
        <f>VLOOKUP($A9,'Return Data'!$B$7:$R$2292,17,0)</f>
        <v>20.364899999999999</v>
      </c>
      <c r="M9" s="66">
        <f t="shared" si="4"/>
        <v>11</v>
      </c>
      <c r="N9" s="65">
        <f>VLOOKUP($A9,'Return Data'!$B$7:$R$2292,14,0)</f>
        <v>19.499099999999999</v>
      </c>
      <c r="O9" s="66">
        <f t="shared" si="5"/>
        <v>2</v>
      </c>
      <c r="P9" s="65">
        <f>VLOOKUP($A9,'Return Data'!$B$7:$R$2292,15,0)</f>
        <v>19.573699999999999</v>
      </c>
      <c r="Q9" s="66">
        <f t="shared" si="6"/>
        <v>1</v>
      </c>
      <c r="R9" s="65">
        <f>VLOOKUP($A9,'Return Data'!$B$7:$R$2292,16,0)</f>
        <v>13.6426</v>
      </c>
      <c r="S9" s="67">
        <f t="shared" si="7"/>
        <v>16</v>
      </c>
    </row>
    <row r="10" spans="1:20" x14ac:dyDescent="0.3">
      <c r="A10" s="63" t="s">
        <v>950</v>
      </c>
      <c r="B10" s="64">
        <f>VLOOKUP($A10,'Return Data'!$B$7:$R$2292,3,0)</f>
        <v>44531</v>
      </c>
      <c r="C10" s="65">
        <f>VLOOKUP($A10,'Return Data'!$B$7:$R$2292,4,0)</f>
        <v>21.36</v>
      </c>
      <c r="D10" s="65">
        <f>VLOOKUP($A10,'Return Data'!$B$7:$R$2292,10,0)</f>
        <v>-1.8833</v>
      </c>
      <c r="E10" s="66">
        <f t="shared" si="0"/>
        <v>27</v>
      </c>
      <c r="F10" s="65">
        <f>VLOOKUP($A10,'Return Data'!$B$7:$R$2292,11,0)</f>
        <v>9.0351999999999997</v>
      </c>
      <c r="G10" s="66">
        <f t="shared" si="1"/>
        <v>24</v>
      </c>
      <c r="H10" s="65">
        <f>VLOOKUP($A10,'Return Data'!$B$7:$R$2292,12,0)</f>
        <v>13.436</v>
      </c>
      <c r="I10" s="66">
        <f t="shared" si="2"/>
        <v>28</v>
      </c>
      <c r="J10" s="65">
        <f>VLOOKUP($A10,'Return Data'!$B$7:$R$2292,13,0)</f>
        <v>28.2883</v>
      </c>
      <c r="K10" s="66">
        <f t="shared" si="3"/>
        <v>23</v>
      </c>
      <c r="L10" s="65">
        <f>VLOOKUP($A10,'Return Data'!$B$7:$R$2292,17,0)</f>
        <v>18.383800000000001</v>
      </c>
      <c r="M10" s="66">
        <f t="shared" si="4"/>
        <v>21</v>
      </c>
      <c r="N10" s="65">
        <f>VLOOKUP($A10,'Return Data'!$B$7:$R$2292,14,0)</f>
        <v>15.952999999999999</v>
      </c>
      <c r="O10" s="66">
        <f t="shared" si="5"/>
        <v>19</v>
      </c>
      <c r="P10" s="65">
        <f>VLOOKUP($A10,'Return Data'!$B$7:$R$2292,15,0)</f>
        <v>12.863</v>
      </c>
      <c r="Q10" s="66">
        <f t="shared" si="6"/>
        <v>24</v>
      </c>
      <c r="R10" s="65">
        <f>VLOOKUP($A10,'Return Data'!$B$7:$R$2292,16,0)</f>
        <v>6.8516000000000004</v>
      </c>
      <c r="S10" s="67">
        <f t="shared" si="7"/>
        <v>29</v>
      </c>
    </row>
    <row r="11" spans="1:20" x14ac:dyDescent="0.3">
      <c r="A11" s="63" t="s">
        <v>952</v>
      </c>
      <c r="B11" s="64">
        <f>VLOOKUP($A11,'Return Data'!$B$7:$R$2292,3,0)</f>
        <v>44531</v>
      </c>
      <c r="C11" s="65">
        <f>VLOOKUP($A11,'Return Data'!$B$7:$R$2292,4,0)</f>
        <v>137.81</v>
      </c>
      <c r="D11" s="65">
        <f>VLOOKUP($A11,'Return Data'!$B$7:$R$2292,10,0)</f>
        <v>0.1308</v>
      </c>
      <c r="E11" s="66">
        <f t="shared" si="0"/>
        <v>20</v>
      </c>
      <c r="F11" s="65">
        <f>VLOOKUP($A11,'Return Data'!$B$7:$R$2292,11,0)</f>
        <v>10.5398</v>
      </c>
      <c r="G11" s="66">
        <f t="shared" si="1"/>
        <v>19</v>
      </c>
      <c r="H11" s="65">
        <f>VLOOKUP($A11,'Return Data'!$B$7:$R$2292,12,0)</f>
        <v>15.7775</v>
      </c>
      <c r="I11" s="66">
        <f t="shared" si="2"/>
        <v>19</v>
      </c>
      <c r="J11" s="65">
        <f>VLOOKUP($A11,'Return Data'!$B$7:$R$2292,13,0)</f>
        <v>28.842600000000001</v>
      </c>
      <c r="K11" s="66">
        <f t="shared" si="3"/>
        <v>21</v>
      </c>
      <c r="L11" s="65">
        <f>VLOOKUP($A11,'Return Data'!$B$7:$R$2292,17,0)</f>
        <v>19.132899999999999</v>
      </c>
      <c r="M11" s="66">
        <f t="shared" si="4"/>
        <v>17</v>
      </c>
      <c r="N11" s="65">
        <f>VLOOKUP($A11,'Return Data'!$B$7:$R$2292,14,0)</f>
        <v>18.429200000000002</v>
      </c>
      <c r="O11" s="66">
        <f t="shared" si="5"/>
        <v>6</v>
      </c>
      <c r="P11" s="65">
        <f>VLOOKUP($A11,'Return Data'!$B$7:$R$2292,15,0)</f>
        <v>16.183499999999999</v>
      </c>
      <c r="Q11" s="66">
        <f t="shared" si="6"/>
        <v>6</v>
      </c>
      <c r="R11" s="65">
        <f>VLOOKUP($A11,'Return Data'!$B$7:$R$2292,16,0)</f>
        <v>16.476199999999999</v>
      </c>
      <c r="S11" s="67">
        <f t="shared" si="7"/>
        <v>10</v>
      </c>
    </row>
    <row r="12" spans="1:20" x14ac:dyDescent="0.3">
      <c r="A12" s="63" t="s">
        <v>955</v>
      </c>
      <c r="B12" s="64">
        <f>VLOOKUP($A12,'Return Data'!$B$7:$R$2292,3,0)</f>
        <v>44531</v>
      </c>
      <c r="C12" s="65">
        <f>VLOOKUP($A12,'Return Data'!$B$7:$R$2292,4,0)</f>
        <v>41.07</v>
      </c>
      <c r="D12" s="65">
        <f>VLOOKUP($A12,'Return Data'!$B$7:$R$2292,10,0)</f>
        <v>-0.48459999999999998</v>
      </c>
      <c r="E12" s="66">
        <f t="shared" si="0"/>
        <v>22</v>
      </c>
      <c r="F12" s="65">
        <f>VLOOKUP($A12,'Return Data'!$B$7:$R$2292,11,0)</f>
        <v>10.94</v>
      </c>
      <c r="G12" s="66">
        <f t="shared" si="1"/>
        <v>17</v>
      </c>
      <c r="H12" s="65">
        <f>VLOOKUP($A12,'Return Data'!$B$7:$R$2292,12,0)</f>
        <v>16.9419</v>
      </c>
      <c r="I12" s="66">
        <f t="shared" si="2"/>
        <v>16</v>
      </c>
      <c r="J12" s="65">
        <f>VLOOKUP($A12,'Return Data'!$B$7:$R$2292,13,0)</f>
        <v>31.256</v>
      </c>
      <c r="K12" s="66">
        <f t="shared" si="3"/>
        <v>17</v>
      </c>
      <c r="L12" s="65">
        <f>VLOOKUP($A12,'Return Data'!$B$7:$R$2292,17,0)</f>
        <v>23.6386</v>
      </c>
      <c r="M12" s="66">
        <f t="shared" si="4"/>
        <v>2</v>
      </c>
      <c r="N12" s="65">
        <f>VLOOKUP($A12,'Return Data'!$B$7:$R$2292,14,0)</f>
        <v>20.617799999999999</v>
      </c>
      <c r="O12" s="66">
        <f t="shared" si="5"/>
        <v>1</v>
      </c>
      <c r="P12" s="65">
        <f>VLOOKUP($A12,'Return Data'!$B$7:$R$2292,15,0)</f>
        <v>18.497800000000002</v>
      </c>
      <c r="Q12" s="66">
        <f t="shared" si="6"/>
        <v>2</v>
      </c>
      <c r="R12" s="65">
        <f>VLOOKUP($A12,'Return Data'!$B$7:$R$2292,16,0)</f>
        <v>13.328799999999999</v>
      </c>
      <c r="S12" s="67">
        <f t="shared" si="7"/>
        <v>17</v>
      </c>
    </row>
    <row r="13" spans="1:20" x14ac:dyDescent="0.3">
      <c r="A13" s="63" t="s">
        <v>957</v>
      </c>
      <c r="B13" s="64">
        <f>VLOOKUP($A13,'Return Data'!$B$7:$R$2292,3,0)</f>
        <v>44531</v>
      </c>
      <c r="C13" s="65">
        <f>VLOOKUP($A13,'Return Data'!$B$7:$R$2292,4,0)</f>
        <v>284.58300000000003</v>
      </c>
      <c r="D13" s="65">
        <f>VLOOKUP($A13,'Return Data'!$B$7:$R$2292,10,0)</f>
        <v>-4.6786000000000003</v>
      </c>
      <c r="E13" s="66">
        <f t="shared" si="0"/>
        <v>29</v>
      </c>
      <c r="F13" s="65">
        <f>VLOOKUP($A13,'Return Data'!$B$7:$R$2292,11,0)</f>
        <v>6.1623000000000001</v>
      </c>
      <c r="G13" s="66">
        <f t="shared" si="1"/>
        <v>29</v>
      </c>
      <c r="H13" s="65">
        <f>VLOOKUP($A13,'Return Data'!$B$7:$R$2292,12,0)</f>
        <v>13.462899999999999</v>
      </c>
      <c r="I13" s="66">
        <f t="shared" si="2"/>
        <v>27</v>
      </c>
      <c r="J13" s="65">
        <f>VLOOKUP($A13,'Return Data'!$B$7:$R$2292,13,0)</f>
        <v>24.6782</v>
      </c>
      <c r="K13" s="66">
        <f t="shared" si="3"/>
        <v>28</v>
      </c>
      <c r="L13" s="65">
        <f>VLOOKUP($A13,'Return Data'!$B$7:$R$2292,17,0)</f>
        <v>12.6234</v>
      </c>
      <c r="M13" s="66">
        <f t="shared" si="4"/>
        <v>29</v>
      </c>
      <c r="N13" s="65">
        <f>VLOOKUP($A13,'Return Data'!$B$7:$R$2292,14,0)</f>
        <v>12.9025</v>
      </c>
      <c r="O13" s="66">
        <f t="shared" si="5"/>
        <v>26</v>
      </c>
      <c r="P13" s="65">
        <f>VLOOKUP($A13,'Return Data'!$B$7:$R$2292,15,0)</f>
        <v>11.7502</v>
      </c>
      <c r="Q13" s="66">
        <f t="shared" si="6"/>
        <v>26</v>
      </c>
      <c r="R13" s="65">
        <f>VLOOKUP($A13,'Return Data'!$B$7:$R$2292,16,0)</f>
        <v>19.5608</v>
      </c>
      <c r="S13" s="67">
        <f t="shared" si="7"/>
        <v>6</v>
      </c>
    </row>
    <row r="14" spans="1:20" x14ac:dyDescent="0.3">
      <c r="A14" s="63" t="s">
        <v>958</v>
      </c>
      <c r="B14" s="64">
        <f>VLOOKUP($A14,'Return Data'!$B$7:$R$2292,3,0)</f>
        <v>44531</v>
      </c>
      <c r="C14" s="65">
        <f>VLOOKUP($A14,'Return Data'!$B$7:$R$2292,4,0)</f>
        <v>53.74</v>
      </c>
      <c r="D14" s="65">
        <f>VLOOKUP($A14,'Return Data'!$B$7:$R$2292,10,0)</f>
        <v>-0.72050000000000003</v>
      </c>
      <c r="E14" s="66">
        <f t="shared" si="0"/>
        <v>25</v>
      </c>
      <c r="F14" s="65">
        <f>VLOOKUP($A14,'Return Data'!$B$7:$R$2292,11,0)</f>
        <v>10.8956</v>
      </c>
      <c r="G14" s="66">
        <f t="shared" si="1"/>
        <v>18</v>
      </c>
      <c r="H14" s="65">
        <f>VLOOKUP($A14,'Return Data'!$B$7:$R$2292,12,0)</f>
        <v>16.370699999999999</v>
      </c>
      <c r="I14" s="66">
        <f t="shared" si="2"/>
        <v>18</v>
      </c>
      <c r="J14" s="65">
        <f>VLOOKUP($A14,'Return Data'!$B$7:$R$2292,13,0)</f>
        <v>30.0581</v>
      </c>
      <c r="K14" s="66">
        <f t="shared" si="3"/>
        <v>20</v>
      </c>
      <c r="L14" s="65">
        <f>VLOOKUP($A14,'Return Data'!$B$7:$R$2292,17,0)</f>
        <v>19.670300000000001</v>
      </c>
      <c r="M14" s="66">
        <f t="shared" si="4"/>
        <v>15</v>
      </c>
      <c r="N14" s="65">
        <f>VLOOKUP($A14,'Return Data'!$B$7:$R$2292,14,0)</f>
        <v>16.7742</v>
      </c>
      <c r="O14" s="66">
        <f t="shared" si="5"/>
        <v>15</v>
      </c>
      <c r="P14" s="65">
        <f>VLOOKUP($A14,'Return Data'!$B$7:$R$2292,15,0)</f>
        <v>16.288499999999999</v>
      </c>
      <c r="Q14" s="66">
        <f t="shared" si="6"/>
        <v>5</v>
      </c>
      <c r="R14" s="65">
        <f>VLOOKUP($A14,'Return Data'!$B$7:$R$2292,16,0)</f>
        <v>14.347300000000001</v>
      </c>
      <c r="S14" s="67">
        <f t="shared" si="7"/>
        <v>14</v>
      </c>
    </row>
    <row r="15" spans="1:20" x14ac:dyDescent="0.3">
      <c r="A15" s="63" t="s">
        <v>960</v>
      </c>
      <c r="B15" s="64">
        <f>VLOOKUP($A15,'Return Data'!$B$7:$R$2292,3,0)</f>
        <v>44531</v>
      </c>
      <c r="C15" s="65">
        <f>VLOOKUP($A15,'Return Data'!$B$7:$R$2292,4,0)</f>
        <v>1682.79406121635</v>
      </c>
      <c r="D15" s="65">
        <f>VLOOKUP($A15,'Return Data'!$B$7:$R$2292,10,0)</f>
        <v>1.1377999999999999</v>
      </c>
      <c r="E15" s="66">
        <f t="shared" si="0"/>
        <v>10</v>
      </c>
      <c r="F15" s="65">
        <f>VLOOKUP($A15,'Return Data'!$B$7:$R$2292,11,0)</f>
        <v>8.3772000000000002</v>
      </c>
      <c r="G15" s="66">
        <f t="shared" si="1"/>
        <v>26</v>
      </c>
      <c r="H15" s="65">
        <f>VLOOKUP($A15,'Return Data'!$B$7:$R$2292,12,0)</f>
        <v>15.193899999999999</v>
      </c>
      <c r="I15" s="66">
        <f t="shared" si="2"/>
        <v>21</v>
      </c>
      <c r="J15" s="65">
        <f>VLOOKUP($A15,'Return Data'!$B$7:$R$2292,13,0)</f>
        <v>38.4251</v>
      </c>
      <c r="K15" s="66">
        <f t="shared" si="3"/>
        <v>3</v>
      </c>
      <c r="L15" s="65">
        <f>VLOOKUP($A15,'Return Data'!$B$7:$R$2292,17,0)</f>
        <v>21.6633</v>
      </c>
      <c r="M15" s="66">
        <f t="shared" si="4"/>
        <v>7</v>
      </c>
      <c r="N15" s="65">
        <f>VLOOKUP($A15,'Return Data'!$B$7:$R$2292,14,0)</f>
        <v>16.5427</v>
      </c>
      <c r="O15" s="66">
        <f t="shared" si="5"/>
        <v>17</v>
      </c>
      <c r="P15" s="65">
        <f>VLOOKUP($A15,'Return Data'!$B$7:$R$2292,15,0)</f>
        <v>13.6191</v>
      </c>
      <c r="Q15" s="66">
        <f t="shared" si="6"/>
        <v>21</v>
      </c>
      <c r="R15" s="65">
        <f>VLOOKUP($A15,'Return Data'!$B$7:$R$2292,16,0)</f>
        <v>20.073399999999999</v>
      </c>
      <c r="S15" s="67">
        <f t="shared" si="7"/>
        <v>1</v>
      </c>
    </row>
    <row r="16" spans="1:20" x14ac:dyDescent="0.3">
      <c r="A16" s="63" t="s">
        <v>962</v>
      </c>
      <c r="B16" s="64">
        <f>VLOOKUP($A16,'Return Data'!$B$7:$R$2292,3,0)</f>
        <v>44531</v>
      </c>
      <c r="C16" s="65">
        <f>VLOOKUP($A16,'Return Data'!$B$7:$R$2292,4,0)</f>
        <v>826.14943130480003</v>
      </c>
      <c r="D16" s="65">
        <f>VLOOKUP($A16,'Return Data'!$B$7:$R$2292,10,0)</f>
        <v>2.0554000000000001</v>
      </c>
      <c r="E16" s="66">
        <f t="shared" si="0"/>
        <v>6</v>
      </c>
      <c r="F16" s="65">
        <f>VLOOKUP($A16,'Return Data'!$B$7:$R$2292,11,0)</f>
        <v>8.9122000000000003</v>
      </c>
      <c r="G16" s="66">
        <f t="shared" si="1"/>
        <v>25</v>
      </c>
      <c r="H16" s="65">
        <f>VLOOKUP($A16,'Return Data'!$B$7:$R$2292,12,0)</f>
        <v>13.6869</v>
      </c>
      <c r="I16" s="66">
        <f t="shared" si="2"/>
        <v>25</v>
      </c>
      <c r="J16" s="65">
        <f>VLOOKUP($A16,'Return Data'!$B$7:$R$2292,13,0)</f>
        <v>35.719499999999996</v>
      </c>
      <c r="K16" s="66">
        <f t="shared" si="3"/>
        <v>8</v>
      </c>
      <c r="L16" s="65">
        <f>VLOOKUP($A16,'Return Data'!$B$7:$R$2292,17,0)</f>
        <v>15.8324</v>
      </c>
      <c r="M16" s="66">
        <f t="shared" si="4"/>
        <v>26</v>
      </c>
      <c r="N16" s="65">
        <f>VLOOKUP($A16,'Return Data'!$B$7:$R$2292,14,0)</f>
        <v>13.755599999999999</v>
      </c>
      <c r="O16" s="66">
        <f t="shared" si="5"/>
        <v>25</v>
      </c>
      <c r="P16" s="65">
        <f>VLOOKUP($A16,'Return Data'!$B$7:$R$2292,15,0)</f>
        <v>13.6067</v>
      </c>
      <c r="Q16" s="66">
        <f t="shared" si="6"/>
        <v>22</v>
      </c>
      <c r="R16" s="65">
        <f>VLOOKUP($A16,'Return Data'!$B$7:$R$2292,16,0)</f>
        <v>19.0946</v>
      </c>
      <c r="S16" s="67">
        <f t="shared" si="7"/>
        <v>7</v>
      </c>
    </row>
    <row r="17" spans="1:19" x14ac:dyDescent="0.3">
      <c r="A17" s="63" t="s">
        <v>964</v>
      </c>
      <c r="B17" s="64">
        <f>VLOOKUP($A17,'Return Data'!$B$7:$R$2292,3,0)</f>
        <v>44531</v>
      </c>
      <c r="C17" s="65">
        <f>VLOOKUP($A17,'Return Data'!$B$7:$R$2292,4,0)</f>
        <v>312.61720000000003</v>
      </c>
      <c r="D17" s="65">
        <f>VLOOKUP($A17,'Return Data'!$B$7:$R$2292,10,0)</f>
        <v>-0.44269999999999998</v>
      </c>
      <c r="E17" s="66">
        <f t="shared" si="0"/>
        <v>21</v>
      </c>
      <c r="F17" s="65">
        <f>VLOOKUP($A17,'Return Data'!$B$7:$R$2292,11,0)</f>
        <v>9.7177000000000007</v>
      </c>
      <c r="G17" s="66">
        <f t="shared" si="1"/>
        <v>23</v>
      </c>
      <c r="H17" s="65">
        <f>VLOOKUP($A17,'Return Data'!$B$7:$R$2292,12,0)</f>
        <v>13.8963</v>
      </c>
      <c r="I17" s="66">
        <f t="shared" si="2"/>
        <v>24</v>
      </c>
      <c r="J17" s="65">
        <f>VLOOKUP($A17,'Return Data'!$B$7:$R$2292,13,0)</f>
        <v>28.191199999999998</v>
      </c>
      <c r="K17" s="66">
        <f t="shared" si="3"/>
        <v>24</v>
      </c>
      <c r="L17" s="65">
        <f>VLOOKUP($A17,'Return Data'!$B$7:$R$2292,17,0)</f>
        <v>17.920200000000001</v>
      </c>
      <c r="M17" s="66">
        <f t="shared" si="4"/>
        <v>22</v>
      </c>
      <c r="N17" s="65">
        <f>VLOOKUP($A17,'Return Data'!$B$7:$R$2292,14,0)</f>
        <v>16.622399999999999</v>
      </c>
      <c r="O17" s="66">
        <f t="shared" si="5"/>
        <v>16</v>
      </c>
      <c r="P17" s="65">
        <f>VLOOKUP($A17,'Return Data'!$B$7:$R$2292,15,0)</f>
        <v>15.0192</v>
      </c>
      <c r="Q17" s="66">
        <f t="shared" si="6"/>
        <v>13</v>
      </c>
      <c r="R17" s="65">
        <f>VLOOKUP($A17,'Return Data'!$B$7:$R$2292,16,0)</f>
        <v>19.875499999999999</v>
      </c>
      <c r="S17" s="67">
        <f t="shared" si="7"/>
        <v>4</v>
      </c>
    </row>
    <row r="18" spans="1:19" x14ac:dyDescent="0.3">
      <c r="A18" s="63" t="s">
        <v>966</v>
      </c>
      <c r="B18" s="64">
        <f>VLOOKUP($A18,'Return Data'!$B$7:$R$2292,3,0)</f>
        <v>44531</v>
      </c>
      <c r="C18" s="65">
        <f>VLOOKUP($A18,'Return Data'!$B$7:$R$2292,4,0)</f>
        <v>64.28</v>
      </c>
      <c r="D18" s="65">
        <f>VLOOKUP($A18,'Return Data'!$B$7:$R$2292,10,0)</f>
        <v>2.1615000000000002</v>
      </c>
      <c r="E18" s="66">
        <f t="shared" si="0"/>
        <v>5</v>
      </c>
      <c r="F18" s="65">
        <f>VLOOKUP($A18,'Return Data'!$B$7:$R$2292,11,0)</f>
        <v>12.9701</v>
      </c>
      <c r="G18" s="66">
        <f t="shared" si="1"/>
        <v>8</v>
      </c>
      <c r="H18" s="65">
        <f>VLOOKUP($A18,'Return Data'!$B$7:$R$2292,12,0)</f>
        <v>18.357600000000001</v>
      </c>
      <c r="I18" s="66">
        <f t="shared" si="2"/>
        <v>12</v>
      </c>
      <c r="J18" s="65">
        <f>VLOOKUP($A18,'Return Data'!$B$7:$R$2292,13,0)</f>
        <v>35.6691</v>
      </c>
      <c r="K18" s="66">
        <f t="shared" si="3"/>
        <v>9</v>
      </c>
      <c r="L18" s="65">
        <f>VLOOKUP($A18,'Return Data'!$B$7:$R$2292,17,0)</f>
        <v>20.788</v>
      </c>
      <c r="M18" s="66">
        <f t="shared" si="4"/>
        <v>9</v>
      </c>
      <c r="N18" s="65">
        <f>VLOOKUP($A18,'Return Data'!$B$7:$R$2292,14,0)</f>
        <v>17.0778</v>
      </c>
      <c r="O18" s="66">
        <f t="shared" si="5"/>
        <v>13</v>
      </c>
      <c r="P18" s="65">
        <f>VLOOKUP($A18,'Return Data'!$B$7:$R$2292,15,0)</f>
        <v>15.7605</v>
      </c>
      <c r="Q18" s="66">
        <f t="shared" si="6"/>
        <v>10</v>
      </c>
      <c r="R18" s="65">
        <f>VLOOKUP($A18,'Return Data'!$B$7:$R$2292,16,0)</f>
        <v>14.7377</v>
      </c>
      <c r="S18" s="67">
        <f t="shared" si="7"/>
        <v>13</v>
      </c>
    </row>
    <row r="19" spans="1:19" x14ac:dyDescent="0.3">
      <c r="A19" s="63" t="s">
        <v>968</v>
      </c>
      <c r="B19" s="64">
        <f>VLOOKUP($A19,'Return Data'!$B$7:$R$2292,3,0)</f>
        <v>44531</v>
      </c>
      <c r="C19" s="65">
        <f>VLOOKUP($A19,'Return Data'!$B$7:$R$2292,4,0)</f>
        <v>38.65</v>
      </c>
      <c r="D19" s="65">
        <f>VLOOKUP($A19,'Return Data'!$B$7:$R$2292,10,0)</f>
        <v>0.88749999999999996</v>
      </c>
      <c r="E19" s="66">
        <f t="shared" si="0"/>
        <v>13</v>
      </c>
      <c r="F19" s="65">
        <f>VLOOKUP($A19,'Return Data'!$B$7:$R$2292,11,0)</f>
        <v>13.110900000000001</v>
      </c>
      <c r="G19" s="66">
        <f t="shared" si="1"/>
        <v>7</v>
      </c>
      <c r="H19" s="65">
        <f>VLOOKUP($A19,'Return Data'!$B$7:$R$2292,12,0)</f>
        <v>21.1219</v>
      </c>
      <c r="I19" s="66">
        <f t="shared" si="2"/>
        <v>3</v>
      </c>
      <c r="J19" s="65">
        <f>VLOOKUP($A19,'Return Data'!$B$7:$R$2292,13,0)</f>
        <v>36.717399999999998</v>
      </c>
      <c r="K19" s="66">
        <f t="shared" si="3"/>
        <v>6</v>
      </c>
      <c r="L19" s="65">
        <f>VLOOKUP($A19,'Return Data'!$B$7:$R$2292,17,0)</f>
        <v>22.768999999999998</v>
      </c>
      <c r="M19" s="66">
        <f t="shared" si="4"/>
        <v>4</v>
      </c>
      <c r="N19" s="65">
        <f>VLOOKUP($A19,'Return Data'!$B$7:$R$2292,14,0)</f>
        <v>19.284199999999998</v>
      </c>
      <c r="O19" s="66">
        <f t="shared" si="5"/>
        <v>3</v>
      </c>
      <c r="P19" s="65">
        <f>VLOOKUP($A19,'Return Data'!$B$7:$R$2292,15,0)</f>
        <v>14.962400000000001</v>
      </c>
      <c r="Q19" s="66">
        <f t="shared" si="6"/>
        <v>14</v>
      </c>
      <c r="R19" s="65">
        <f>VLOOKUP($A19,'Return Data'!$B$7:$R$2292,16,0)</f>
        <v>15.2019</v>
      </c>
      <c r="S19" s="67">
        <f t="shared" si="7"/>
        <v>12</v>
      </c>
    </row>
    <row r="20" spans="1:19" x14ac:dyDescent="0.3">
      <c r="A20" s="63" t="s">
        <v>971</v>
      </c>
      <c r="B20" s="64">
        <f>VLOOKUP($A20,'Return Data'!$B$7:$R$2292,3,0)</f>
        <v>44531</v>
      </c>
      <c r="C20" s="65">
        <f>VLOOKUP($A20,'Return Data'!$B$7:$R$2292,4,0)</f>
        <v>50.06</v>
      </c>
      <c r="D20" s="65">
        <f>VLOOKUP($A20,'Return Data'!$B$7:$R$2292,10,0)</f>
        <v>2.4769999999999999</v>
      </c>
      <c r="E20" s="66">
        <f t="shared" si="0"/>
        <v>3</v>
      </c>
      <c r="F20" s="65">
        <f>VLOOKUP($A20,'Return Data'!$B$7:$R$2292,11,0)</f>
        <v>14.318300000000001</v>
      </c>
      <c r="G20" s="66">
        <f t="shared" si="1"/>
        <v>4</v>
      </c>
      <c r="H20" s="65">
        <f>VLOOKUP($A20,'Return Data'!$B$7:$R$2292,12,0)</f>
        <v>20.365500000000001</v>
      </c>
      <c r="I20" s="66">
        <f t="shared" si="2"/>
        <v>5</v>
      </c>
      <c r="J20" s="65">
        <f>VLOOKUP($A20,'Return Data'!$B$7:$R$2292,13,0)</f>
        <v>33.386600000000001</v>
      </c>
      <c r="K20" s="66">
        <f t="shared" si="3"/>
        <v>13</v>
      </c>
      <c r="L20" s="65">
        <f>VLOOKUP($A20,'Return Data'!$B$7:$R$2292,17,0)</f>
        <v>21.925000000000001</v>
      </c>
      <c r="M20" s="66">
        <f t="shared" si="4"/>
        <v>5</v>
      </c>
      <c r="N20" s="65">
        <f>VLOOKUP($A20,'Return Data'!$B$7:$R$2292,14,0)</f>
        <v>17.4132</v>
      </c>
      <c r="O20" s="66">
        <f t="shared" si="5"/>
        <v>10</v>
      </c>
      <c r="P20" s="65">
        <f>VLOOKUP($A20,'Return Data'!$B$7:$R$2292,15,0)</f>
        <v>15.921099999999999</v>
      </c>
      <c r="Q20" s="66">
        <f t="shared" si="6"/>
        <v>9</v>
      </c>
      <c r="R20" s="65">
        <f>VLOOKUP($A20,'Return Data'!$B$7:$R$2292,16,0)</f>
        <v>10.9574</v>
      </c>
      <c r="S20" s="67">
        <f t="shared" si="7"/>
        <v>24</v>
      </c>
    </row>
    <row r="21" spans="1:19" x14ac:dyDescent="0.3">
      <c r="A21" s="63" t="s">
        <v>972</v>
      </c>
      <c r="B21" s="64">
        <f>VLOOKUP($A21,'Return Data'!$B$7:$R$2292,3,0)</f>
        <v>44531</v>
      </c>
      <c r="C21" s="65">
        <f>VLOOKUP($A21,'Return Data'!$B$7:$R$2292,4,0)</f>
        <v>28.56</v>
      </c>
      <c r="D21" s="65">
        <f>VLOOKUP($A21,'Return Data'!$B$7:$R$2292,10,0)</f>
        <v>0.5988</v>
      </c>
      <c r="E21" s="66">
        <f t="shared" si="0"/>
        <v>15</v>
      </c>
      <c r="F21" s="65">
        <f>VLOOKUP($A21,'Return Data'!$B$7:$R$2292,11,0)</f>
        <v>9.8461999999999996</v>
      </c>
      <c r="G21" s="66">
        <f t="shared" si="1"/>
        <v>22</v>
      </c>
      <c r="H21" s="65">
        <f>VLOOKUP($A21,'Return Data'!$B$7:$R$2292,12,0)</f>
        <v>14.1031</v>
      </c>
      <c r="I21" s="66">
        <f t="shared" si="2"/>
        <v>23</v>
      </c>
      <c r="J21" s="65">
        <f>VLOOKUP($A21,'Return Data'!$B$7:$R$2292,13,0)</f>
        <v>22.3126</v>
      </c>
      <c r="K21" s="66">
        <f t="shared" si="3"/>
        <v>29</v>
      </c>
      <c r="L21" s="65">
        <f>VLOOKUP($A21,'Return Data'!$B$7:$R$2292,17,0)</f>
        <v>12.9854</v>
      </c>
      <c r="M21" s="66">
        <f t="shared" si="4"/>
        <v>28</v>
      </c>
      <c r="N21" s="65">
        <f>VLOOKUP($A21,'Return Data'!$B$7:$R$2292,14,0)</f>
        <v>12.417299999999999</v>
      </c>
      <c r="O21" s="66">
        <f t="shared" si="5"/>
        <v>27</v>
      </c>
      <c r="P21" s="65">
        <f>VLOOKUP($A21,'Return Data'!$B$7:$R$2292,15,0)</f>
        <v>13.038</v>
      </c>
      <c r="Q21" s="66">
        <f t="shared" si="6"/>
        <v>23</v>
      </c>
      <c r="R21" s="65">
        <f>VLOOKUP($A21,'Return Data'!$B$7:$R$2292,16,0)</f>
        <v>11.286099999999999</v>
      </c>
      <c r="S21" s="67">
        <f t="shared" si="7"/>
        <v>23</v>
      </c>
    </row>
    <row r="22" spans="1:19" x14ac:dyDescent="0.3">
      <c r="A22" s="63" t="s">
        <v>974</v>
      </c>
      <c r="B22" s="64">
        <f>VLOOKUP($A22,'Return Data'!$B$7:$R$2292,3,0)</f>
        <v>44531</v>
      </c>
      <c r="C22" s="65">
        <f>VLOOKUP($A22,'Return Data'!$B$7:$R$2292,4,0)</f>
        <v>44.69</v>
      </c>
      <c r="D22" s="65">
        <f>VLOOKUP($A22,'Return Data'!$B$7:$R$2292,10,0)</f>
        <v>3.3534000000000002</v>
      </c>
      <c r="E22" s="66">
        <f t="shared" si="0"/>
        <v>1</v>
      </c>
      <c r="F22" s="65">
        <f>VLOOKUP($A22,'Return Data'!$B$7:$R$2292,11,0)</f>
        <v>16.806100000000001</v>
      </c>
      <c r="G22" s="66">
        <f t="shared" si="1"/>
        <v>1</v>
      </c>
      <c r="H22" s="65">
        <f>VLOOKUP($A22,'Return Data'!$B$7:$R$2292,12,0)</f>
        <v>24.519400000000001</v>
      </c>
      <c r="I22" s="66">
        <f t="shared" si="2"/>
        <v>1</v>
      </c>
      <c r="J22" s="65">
        <f>VLOOKUP($A22,'Return Data'!$B$7:$R$2292,13,0)</f>
        <v>38.145299999999999</v>
      </c>
      <c r="K22" s="66">
        <f t="shared" si="3"/>
        <v>4</v>
      </c>
      <c r="L22" s="65">
        <f>VLOOKUP($A22,'Return Data'!$B$7:$R$2292,17,0)</f>
        <v>22.873699999999999</v>
      </c>
      <c r="M22" s="66">
        <f t="shared" si="4"/>
        <v>3</v>
      </c>
      <c r="N22" s="65">
        <f>VLOOKUP($A22,'Return Data'!$B$7:$R$2292,14,0)</f>
        <v>18.007300000000001</v>
      </c>
      <c r="O22" s="66">
        <f t="shared" si="5"/>
        <v>7</v>
      </c>
      <c r="P22" s="65">
        <f>VLOOKUP($A22,'Return Data'!$B$7:$R$2292,15,0)</f>
        <v>15.9443</v>
      </c>
      <c r="Q22" s="66">
        <f t="shared" si="6"/>
        <v>8</v>
      </c>
      <c r="R22" s="65">
        <f>VLOOKUP($A22,'Return Data'!$B$7:$R$2292,16,0)</f>
        <v>12.957700000000001</v>
      </c>
      <c r="S22" s="67">
        <f t="shared" si="7"/>
        <v>18</v>
      </c>
    </row>
    <row r="23" spans="1:19" x14ac:dyDescent="0.3">
      <c r="A23" s="63" t="s">
        <v>976</v>
      </c>
      <c r="B23" s="64">
        <f>VLOOKUP($A23,'Return Data'!$B$7:$R$2292,3,0)</f>
        <v>44531</v>
      </c>
      <c r="C23" s="65">
        <f>VLOOKUP($A23,'Return Data'!$B$7:$R$2292,4,0)</f>
        <v>97.477500000000006</v>
      </c>
      <c r="D23" s="65">
        <f>VLOOKUP($A23,'Return Data'!$B$7:$R$2292,10,0)</f>
        <v>2.6783999999999999</v>
      </c>
      <c r="E23" s="66">
        <f t="shared" si="0"/>
        <v>2</v>
      </c>
      <c r="F23" s="65">
        <f>VLOOKUP($A23,'Return Data'!$B$7:$R$2292,11,0)</f>
        <v>12.5618</v>
      </c>
      <c r="G23" s="66">
        <f t="shared" si="1"/>
        <v>10</v>
      </c>
      <c r="H23" s="65">
        <f>VLOOKUP($A23,'Return Data'!$B$7:$R$2292,12,0)</f>
        <v>16.9663</v>
      </c>
      <c r="I23" s="66">
        <f t="shared" si="2"/>
        <v>15</v>
      </c>
      <c r="J23" s="65">
        <f>VLOOKUP($A23,'Return Data'!$B$7:$R$2292,13,0)</f>
        <v>26.3598</v>
      </c>
      <c r="K23" s="66">
        <f t="shared" si="3"/>
        <v>25</v>
      </c>
      <c r="L23" s="65">
        <f>VLOOKUP($A23,'Return Data'!$B$7:$R$2292,17,0)</f>
        <v>19.707899999999999</v>
      </c>
      <c r="M23" s="66">
        <f t="shared" si="4"/>
        <v>14</v>
      </c>
      <c r="N23" s="65">
        <f>VLOOKUP($A23,'Return Data'!$B$7:$R$2292,14,0)</f>
        <v>14.436199999999999</v>
      </c>
      <c r="O23" s="66">
        <f t="shared" si="5"/>
        <v>23</v>
      </c>
      <c r="P23" s="65">
        <f>VLOOKUP($A23,'Return Data'!$B$7:$R$2292,15,0)</f>
        <v>12.7895</v>
      </c>
      <c r="Q23" s="66">
        <f t="shared" si="6"/>
        <v>25</v>
      </c>
      <c r="R23" s="65">
        <f>VLOOKUP($A23,'Return Data'!$B$7:$R$2292,16,0)</f>
        <v>8.9067000000000007</v>
      </c>
      <c r="S23" s="67">
        <f t="shared" si="7"/>
        <v>28</v>
      </c>
    </row>
    <row r="24" spans="1:19" x14ac:dyDescent="0.3">
      <c r="A24" s="63" t="s">
        <v>1903</v>
      </c>
      <c r="B24" s="64">
        <f>VLOOKUP($A24,'Return Data'!$B$7:$R$2292,3,0)</f>
        <v>44531</v>
      </c>
      <c r="C24" s="65">
        <f>VLOOKUP($A24,'Return Data'!$B$7:$R$2292,4,0)</f>
        <v>371.27600000000001</v>
      </c>
      <c r="D24" s="65">
        <f>VLOOKUP($A24,'Return Data'!$B$7:$R$2292,10,0)</f>
        <v>0.33160000000000001</v>
      </c>
      <c r="E24" s="66">
        <f t="shared" si="0"/>
        <v>17</v>
      </c>
      <c r="F24" s="65">
        <f>VLOOKUP($A24,'Return Data'!$B$7:$R$2292,11,0)</f>
        <v>12.027200000000001</v>
      </c>
      <c r="G24" s="66">
        <f t="shared" si="1"/>
        <v>13</v>
      </c>
      <c r="H24" s="65">
        <f>VLOOKUP($A24,'Return Data'!$B$7:$R$2292,12,0)</f>
        <v>18.418800000000001</v>
      </c>
      <c r="I24" s="66">
        <f t="shared" si="2"/>
        <v>11</v>
      </c>
      <c r="J24" s="65">
        <f>VLOOKUP($A24,'Return Data'!$B$7:$R$2292,13,0)</f>
        <v>34.0777</v>
      </c>
      <c r="K24" s="66">
        <f t="shared" si="3"/>
        <v>12</v>
      </c>
      <c r="L24" s="65">
        <f>VLOOKUP($A24,'Return Data'!$B$7:$R$2292,17,0)</f>
        <v>21.7697</v>
      </c>
      <c r="M24" s="66">
        <f t="shared" si="4"/>
        <v>6</v>
      </c>
      <c r="N24" s="65">
        <f>VLOOKUP($A24,'Return Data'!$B$7:$R$2292,14,0)</f>
        <v>19.177900000000001</v>
      </c>
      <c r="O24" s="66">
        <f t="shared" si="5"/>
        <v>4</v>
      </c>
      <c r="P24" s="65">
        <f>VLOOKUP($A24,'Return Data'!$B$7:$R$2292,15,0)</f>
        <v>16.0259</v>
      </c>
      <c r="Q24" s="66">
        <f t="shared" si="6"/>
        <v>7</v>
      </c>
      <c r="R24" s="65">
        <f>VLOOKUP($A24,'Return Data'!$B$7:$R$2292,16,0)</f>
        <v>19.969100000000001</v>
      </c>
      <c r="S24" s="67">
        <f t="shared" si="7"/>
        <v>3</v>
      </c>
    </row>
    <row r="25" spans="1:19" x14ac:dyDescent="0.3">
      <c r="A25" s="63" t="s">
        <v>979</v>
      </c>
      <c r="B25" s="64">
        <f>VLOOKUP($A25,'Return Data'!$B$7:$R$2292,3,0)</f>
        <v>44531</v>
      </c>
      <c r="C25" s="65">
        <f>VLOOKUP($A25,'Return Data'!$B$7:$R$2292,4,0)</f>
        <v>40.024999999999999</v>
      </c>
      <c r="D25" s="65">
        <f>VLOOKUP($A25,'Return Data'!$B$7:$R$2292,10,0)</f>
        <v>-0.60840000000000005</v>
      </c>
      <c r="E25" s="66">
        <f t="shared" si="0"/>
        <v>24</v>
      </c>
      <c r="F25" s="65">
        <f>VLOOKUP($A25,'Return Data'!$B$7:$R$2292,11,0)</f>
        <v>10.0162</v>
      </c>
      <c r="G25" s="66">
        <f t="shared" si="1"/>
        <v>21</v>
      </c>
      <c r="H25" s="65">
        <f>VLOOKUP($A25,'Return Data'!$B$7:$R$2292,12,0)</f>
        <v>15.776199999999999</v>
      </c>
      <c r="I25" s="66">
        <f t="shared" si="2"/>
        <v>20</v>
      </c>
      <c r="J25" s="65">
        <f>VLOOKUP($A25,'Return Data'!$B$7:$R$2292,13,0)</f>
        <v>30.1541</v>
      </c>
      <c r="K25" s="66">
        <f t="shared" si="3"/>
        <v>19</v>
      </c>
      <c r="L25" s="65">
        <f>VLOOKUP($A25,'Return Data'!$B$7:$R$2292,17,0)</f>
        <v>17.888100000000001</v>
      </c>
      <c r="M25" s="66">
        <f t="shared" si="4"/>
        <v>23</v>
      </c>
      <c r="N25" s="65">
        <f>VLOOKUP($A25,'Return Data'!$B$7:$R$2292,14,0)</f>
        <v>15.871499999999999</v>
      </c>
      <c r="O25" s="66">
        <f t="shared" si="5"/>
        <v>20</v>
      </c>
      <c r="P25" s="65">
        <f>VLOOKUP($A25,'Return Data'!$B$7:$R$2292,15,0)</f>
        <v>14.237500000000001</v>
      </c>
      <c r="Q25" s="66">
        <f t="shared" si="6"/>
        <v>18</v>
      </c>
      <c r="R25" s="65">
        <f>VLOOKUP($A25,'Return Data'!$B$7:$R$2292,16,0)</f>
        <v>10.3226</v>
      </c>
      <c r="S25" s="67">
        <f t="shared" si="7"/>
        <v>26</v>
      </c>
    </row>
    <row r="26" spans="1:19" x14ac:dyDescent="0.3">
      <c r="A26" s="63" t="s">
        <v>2027</v>
      </c>
      <c r="B26" s="64">
        <f>VLOOKUP($A26,'Return Data'!$B$7:$R$2292,3,0)</f>
        <v>44531</v>
      </c>
      <c r="C26" s="65">
        <f>VLOOKUP($A26,'Return Data'!$B$7:$R$2292,4,0)</f>
        <v>45.294682764080498</v>
      </c>
      <c r="D26" s="65">
        <f>VLOOKUP($A26,'Return Data'!$B$7:$R$2292,10,0)</f>
        <v>0.91559999999999997</v>
      </c>
      <c r="E26" s="66">
        <f t="shared" si="0"/>
        <v>12</v>
      </c>
      <c r="F26" s="65">
        <f>VLOOKUP($A26,'Return Data'!$B$7:$R$2292,11,0)</f>
        <v>13.8287</v>
      </c>
      <c r="G26" s="66">
        <f t="shared" si="1"/>
        <v>5</v>
      </c>
      <c r="H26" s="65">
        <f>VLOOKUP($A26,'Return Data'!$B$7:$R$2292,12,0)</f>
        <v>20.1936</v>
      </c>
      <c r="I26" s="66">
        <f t="shared" si="2"/>
        <v>6</v>
      </c>
      <c r="J26" s="65">
        <f>VLOOKUP($A26,'Return Data'!$B$7:$R$2292,13,0)</f>
        <v>30.7196</v>
      </c>
      <c r="K26" s="66">
        <f t="shared" si="3"/>
        <v>18</v>
      </c>
      <c r="L26" s="65">
        <f>VLOOKUP($A26,'Return Data'!$B$7:$R$2292,17,0)</f>
        <v>19.016200000000001</v>
      </c>
      <c r="M26" s="66">
        <f t="shared" si="4"/>
        <v>19</v>
      </c>
      <c r="N26" s="65">
        <f>VLOOKUP($A26,'Return Data'!$B$7:$R$2292,14,0)</f>
        <v>17.3185</v>
      </c>
      <c r="O26" s="66">
        <f t="shared" si="5"/>
        <v>11</v>
      </c>
      <c r="P26" s="65">
        <f>VLOOKUP($A26,'Return Data'!$B$7:$R$2292,15,0)</f>
        <v>15.1953</v>
      </c>
      <c r="Q26" s="66">
        <f t="shared" si="6"/>
        <v>11</v>
      </c>
      <c r="R26" s="65">
        <f>VLOOKUP($A26,'Return Data'!$B$7:$R$2292,16,0)</f>
        <v>10.5829</v>
      </c>
      <c r="S26" s="67">
        <f t="shared" si="7"/>
        <v>25</v>
      </c>
    </row>
    <row r="27" spans="1:19" x14ac:dyDescent="0.3">
      <c r="A27" s="63" t="s">
        <v>982</v>
      </c>
      <c r="B27" s="64">
        <f>VLOOKUP($A27,'Return Data'!$B$7:$R$2292,3,0)</f>
        <v>44531</v>
      </c>
      <c r="C27" s="65">
        <f>VLOOKUP($A27,'Return Data'!$B$7:$R$2292,4,0)</f>
        <v>15.471399999999999</v>
      </c>
      <c r="D27" s="65">
        <f>VLOOKUP($A27,'Return Data'!$B$7:$R$2292,10,0)</f>
        <v>1.8177000000000001</v>
      </c>
      <c r="E27" s="66">
        <f t="shared" si="0"/>
        <v>8</v>
      </c>
      <c r="F27" s="65">
        <f>VLOOKUP($A27,'Return Data'!$B$7:$R$2292,11,0)</f>
        <v>10.335800000000001</v>
      </c>
      <c r="G27" s="66">
        <f t="shared" si="1"/>
        <v>20</v>
      </c>
      <c r="H27" s="65">
        <f>VLOOKUP($A27,'Return Data'!$B$7:$R$2292,12,0)</f>
        <v>18.101400000000002</v>
      </c>
      <c r="I27" s="66">
        <f t="shared" si="2"/>
        <v>13</v>
      </c>
      <c r="J27" s="65">
        <f>VLOOKUP($A27,'Return Data'!$B$7:$R$2292,13,0)</f>
        <v>36.901699999999998</v>
      </c>
      <c r="K27" s="66">
        <f t="shared" si="3"/>
        <v>5</v>
      </c>
      <c r="L27" s="65">
        <f>VLOOKUP($A27,'Return Data'!$B$7:$R$2292,17,0)</f>
        <v>19.670200000000001</v>
      </c>
      <c r="M27" s="66">
        <f t="shared" si="4"/>
        <v>16</v>
      </c>
      <c r="N27" s="65"/>
      <c r="O27" s="66"/>
      <c r="P27" s="65"/>
      <c r="Q27" s="66"/>
      <c r="R27" s="65">
        <f>VLOOKUP($A27,'Return Data'!$B$7:$R$2292,16,0)</f>
        <v>17.418399999999998</v>
      </c>
      <c r="S27" s="67">
        <f t="shared" si="7"/>
        <v>9</v>
      </c>
    </row>
    <row r="28" spans="1:19" x14ac:dyDescent="0.3">
      <c r="A28" s="63" t="s">
        <v>984</v>
      </c>
      <c r="B28" s="64">
        <f>VLOOKUP($A28,'Return Data'!$B$7:$R$2292,3,0)</f>
        <v>44531</v>
      </c>
      <c r="C28" s="65">
        <f>VLOOKUP($A28,'Return Data'!$B$7:$R$2292,4,0)</f>
        <v>77.525999999999996</v>
      </c>
      <c r="D28" s="65">
        <f>VLOOKUP($A28,'Return Data'!$B$7:$R$2292,10,0)</f>
        <v>0.19</v>
      </c>
      <c r="E28" s="66">
        <f t="shared" si="0"/>
        <v>19</v>
      </c>
      <c r="F28" s="65">
        <f>VLOOKUP($A28,'Return Data'!$B$7:$R$2292,11,0)</f>
        <v>12.156599999999999</v>
      </c>
      <c r="G28" s="66">
        <f t="shared" si="1"/>
        <v>11</v>
      </c>
      <c r="H28" s="65">
        <f>VLOOKUP($A28,'Return Data'!$B$7:$R$2292,12,0)</f>
        <v>17.622199999999999</v>
      </c>
      <c r="I28" s="66">
        <f t="shared" si="2"/>
        <v>14</v>
      </c>
      <c r="J28" s="65">
        <f>VLOOKUP($A28,'Return Data'!$B$7:$R$2292,13,0)</f>
        <v>33.169600000000003</v>
      </c>
      <c r="K28" s="66">
        <f t="shared" si="3"/>
        <v>14</v>
      </c>
      <c r="L28" s="65">
        <f>VLOOKUP($A28,'Return Data'!$B$7:$R$2292,17,0)</f>
        <v>19.735099999999999</v>
      </c>
      <c r="M28" s="66">
        <f t="shared" si="4"/>
        <v>13</v>
      </c>
      <c r="N28" s="65">
        <f>VLOOKUP($A28,'Return Data'!$B$7:$R$2292,14,0)</f>
        <v>17.207100000000001</v>
      </c>
      <c r="O28" s="66">
        <f t="shared" ref="O28:O36" si="8">RANK(N28,N$8:N$36,0)</f>
        <v>12</v>
      </c>
      <c r="P28" s="65">
        <f>VLOOKUP($A28,'Return Data'!$B$7:$R$2292,15,0)</f>
        <v>17.106999999999999</v>
      </c>
      <c r="Q28" s="66">
        <f t="shared" ref="Q28:Q36" si="9">RANK(P28,P$8:P$36,0)</f>
        <v>3</v>
      </c>
      <c r="R28" s="65">
        <f>VLOOKUP($A28,'Return Data'!$B$7:$R$2292,16,0)</f>
        <v>16.164300000000001</v>
      </c>
      <c r="S28" s="67">
        <f t="shared" si="7"/>
        <v>11</v>
      </c>
    </row>
    <row r="29" spans="1:19" x14ac:dyDescent="0.3">
      <c r="A29" s="63" t="s">
        <v>2013</v>
      </c>
      <c r="B29" s="64">
        <f>VLOOKUP($A29,'Return Data'!$B$7:$R$2292,3,0)</f>
        <v>44531</v>
      </c>
      <c r="C29" s="65">
        <f>VLOOKUP($A29,'Return Data'!$B$7:$R$2292,4,0)</f>
        <v>33.748100000000001</v>
      </c>
      <c r="D29" s="65">
        <f>VLOOKUP($A29,'Return Data'!$B$7:$R$2292,10,0)</f>
        <v>0.27450000000000002</v>
      </c>
      <c r="E29" s="66">
        <f t="shared" si="0"/>
        <v>18</v>
      </c>
      <c r="F29" s="65">
        <f>VLOOKUP($A29,'Return Data'!$B$7:$R$2292,11,0)</f>
        <v>11.7905</v>
      </c>
      <c r="G29" s="66">
        <f t="shared" si="1"/>
        <v>15</v>
      </c>
      <c r="H29" s="65">
        <f>VLOOKUP($A29,'Return Data'!$B$7:$R$2292,12,0)</f>
        <v>16.928000000000001</v>
      </c>
      <c r="I29" s="66">
        <f t="shared" si="2"/>
        <v>17</v>
      </c>
      <c r="J29" s="65">
        <f>VLOOKUP($A29,'Return Data'!$B$7:$R$2292,13,0)</f>
        <v>32.07</v>
      </c>
      <c r="K29" s="66">
        <f t="shared" si="3"/>
        <v>15</v>
      </c>
      <c r="L29" s="65">
        <f>VLOOKUP($A29,'Return Data'!$B$7:$R$2292,17,0)</f>
        <v>18.408799999999999</v>
      </c>
      <c r="M29" s="66">
        <f t="shared" si="4"/>
        <v>20</v>
      </c>
      <c r="N29" s="65">
        <f>VLOOKUP($A29,'Return Data'!$B$7:$R$2292,14,0)</f>
        <v>15.846399999999999</v>
      </c>
      <c r="O29" s="66">
        <f t="shared" si="8"/>
        <v>21</v>
      </c>
      <c r="P29" s="65">
        <f>VLOOKUP($A29,'Return Data'!$B$7:$R$2292,15,0)</f>
        <v>14.125299999999999</v>
      </c>
      <c r="Q29" s="66">
        <f t="shared" si="9"/>
        <v>19</v>
      </c>
      <c r="R29" s="65">
        <f>VLOOKUP($A29,'Return Data'!$B$7:$R$2292,16,0)</f>
        <v>12.6867</v>
      </c>
      <c r="S29" s="67">
        <f t="shared" si="7"/>
        <v>19</v>
      </c>
    </row>
    <row r="30" spans="1:19" x14ac:dyDescent="0.3">
      <c r="A30" s="63" t="s">
        <v>985</v>
      </c>
      <c r="B30" s="64">
        <f>VLOOKUP($A30,'Return Data'!$B$7:$R$2292,3,0)</f>
        <v>44531</v>
      </c>
      <c r="C30" s="65">
        <f>VLOOKUP($A30,'Return Data'!$B$7:$R$2292,4,0)</f>
        <v>49.2241</v>
      </c>
      <c r="D30" s="65">
        <f>VLOOKUP($A30,'Return Data'!$B$7:$R$2292,10,0)</f>
        <v>2.0230999999999999</v>
      </c>
      <c r="E30" s="66">
        <f t="shared" si="0"/>
        <v>7</v>
      </c>
      <c r="F30" s="65">
        <f>VLOOKUP($A30,'Return Data'!$B$7:$R$2292,11,0)</f>
        <v>13.1378</v>
      </c>
      <c r="G30" s="66">
        <f t="shared" si="1"/>
        <v>6</v>
      </c>
      <c r="H30" s="65">
        <f>VLOOKUP($A30,'Return Data'!$B$7:$R$2292,12,0)</f>
        <v>18.515799999999999</v>
      </c>
      <c r="I30" s="66">
        <f t="shared" si="2"/>
        <v>9</v>
      </c>
      <c r="J30" s="65">
        <f>VLOOKUP($A30,'Return Data'!$B$7:$R$2292,13,0)</f>
        <v>41.540900000000001</v>
      </c>
      <c r="K30" s="66">
        <f t="shared" si="3"/>
        <v>1</v>
      </c>
      <c r="L30" s="65">
        <f>VLOOKUP($A30,'Return Data'!$B$7:$R$2292,17,0)</f>
        <v>17.860800000000001</v>
      </c>
      <c r="M30" s="66">
        <f t="shared" si="4"/>
        <v>24</v>
      </c>
      <c r="N30" s="65">
        <f>VLOOKUP($A30,'Return Data'!$B$7:$R$2292,14,0)</f>
        <v>14.416399999999999</v>
      </c>
      <c r="O30" s="66">
        <f t="shared" si="8"/>
        <v>24</v>
      </c>
      <c r="P30" s="65">
        <f>VLOOKUP($A30,'Return Data'!$B$7:$R$2292,15,0)</f>
        <v>15.1845</v>
      </c>
      <c r="Q30" s="66">
        <f t="shared" si="9"/>
        <v>12</v>
      </c>
      <c r="R30" s="65">
        <f>VLOOKUP($A30,'Return Data'!$B$7:$R$2292,16,0)</f>
        <v>11.7676</v>
      </c>
      <c r="S30" s="67">
        <f t="shared" si="7"/>
        <v>21</v>
      </c>
    </row>
    <row r="31" spans="1:19" x14ac:dyDescent="0.3">
      <c r="A31" s="63" t="s">
        <v>987</v>
      </c>
      <c r="B31" s="64">
        <f>VLOOKUP($A31,'Return Data'!$B$7:$R$2292,3,0)</f>
        <v>44531</v>
      </c>
      <c r="C31" s="65">
        <f>VLOOKUP($A31,'Return Data'!$B$7:$R$2292,4,0)</f>
        <v>241.16</v>
      </c>
      <c r="D31" s="65">
        <f>VLOOKUP($A31,'Return Data'!$B$7:$R$2292,10,0)</f>
        <v>-3.0005999999999999</v>
      </c>
      <c r="E31" s="66">
        <f t="shared" si="0"/>
        <v>28</v>
      </c>
      <c r="F31" s="65">
        <f>VLOOKUP($A31,'Return Data'!$B$7:$R$2292,11,0)</f>
        <v>6.51</v>
      </c>
      <c r="G31" s="66">
        <f t="shared" si="1"/>
        <v>27</v>
      </c>
      <c r="H31" s="65">
        <f>VLOOKUP($A31,'Return Data'!$B$7:$R$2292,12,0)</f>
        <v>13.21</v>
      </c>
      <c r="I31" s="66">
        <f t="shared" si="2"/>
        <v>29</v>
      </c>
      <c r="J31" s="65">
        <f>VLOOKUP($A31,'Return Data'!$B$7:$R$2292,13,0)</f>
        <v>26.341200000000001</v>
      </c>
      <c r="K31" s="66">
        <f t="shared" si="3"/>
        <v>26</v>
      </c>
      <c r="L31" s="65">
        <f>VLOOKUP($A31,'Return Data'!$B$7:$R$2292,17,0)</f>
        <v>16.520700000000001</v>
      </c>
      <c r="M31" s="66">
        <f t="shared" si="4"/>
        <v>25</v>
      </c>
      <c r="N31" s="65">
        <f>VLOOKUP($A31,'Return Data'!$B$7:$R$2292,14,0)</f>
        <v>15.2121</v>
      </c>
      <c r="O31" s="66">
        <f t="shared" si="8"/>
        <v>22</v>
      </c>
      <c r="P31" s="65">
        <f>VLOOKUP($A31,'Return Data'!$B$7:$R$2292,15,0)</f>
        <v>13.7211</v>
      </c>
      <c r="Q31" s="66">
        <f t="shared" si="9"/>
        <v>20</v>
      </c>
      <c r="R31" s="65">
        <f>VLOOKUP($A31,'Return Data'!$B$7:$R$2292,16,0)</f>
        <v>18.395299999999999</v>
      </c>
      <c r="S31" s="67">
        <f t="shared" si="7"/>
        <v>8</v>
      </c>
    </row>
    <row r="32" spans="1:19" x14ac:dyDescent="0.3">
      <c r="A32" s="63" t="s">
        <v>990</v>
      </c>
      <c r="B32" s="64">
        <f>VLOOKUP($A32,'Return Data'!$B$7:$R$2292,3,0)</f>
        <v>44531</v>
      </c>
      <c r="C32" s="65">
        <f>VLOOKUP($A32,'Return Data'!$B$7:$R$2292,4,0)</f>
        <v>60.216099999999997</v>
      </c>
      <c r="D32" s="65">
        <f>VLOOKUP($A32,'Return Data'!$B$7:$R$2292,10,0)</f>
        <v>1.0363</v>
      </c>
      <c r="E32" s="66">
        <f t="shared" si="0"/>
        <v>11</v>
      </c>
      <c r="F32" s="65">
        <f>VLOOKUP($A32,'Return Data'!$B$7:$R$2292,11,0)</f>
        <v>11.004200000000001</v>
      </c>
      <c r="G32" s="66">
        <f t="shared" si="1"/>
        <v>16</v>
      </c>
      <c r="H32" s="65">
        <f>VLOOKUP($A32,'Return Data'!$B$7:$R$2292,12,0)</f>
        <v>14.4308</v>
      </c>
      <c r="I32" s="66">
        <f t="shared" si="2"/>
        <v>22</v>
      </c>
      <c r="J32" s="65">
        <f>VLOOKUP($A32,'Return Data'!$B$7:$R$2292,13,0)</f>
        <v>32.032299999999999</v>
      </c>
      <c r="K32" s="66">
        <f t="shared" si="3"/>
        <v>16</v>
      </c>
      <c r="L32" s="65">
        <f>VLOOKUP($A32,'Return Data'!$B$7:$R$2292,17,0)</f>
        <v>20.627500000000001</v>
      </c>
      <c r="M32" s="66">
        <f t="shared" si="4"/>
        <v>10</v>
      </c>
      <c r="N32" s="65">
        <f>VLOOKUP($A32,'Return Data'!$B$7:$R$2292,14,0)</f>
        <v>17.467700000000001</v>
      </c>
      <c r="O32" s="66">
        <f t="shared" si="8"/>
        <v>9</v>
      </c>
      <c r="P32" s="65">
        <f>VLOOKUP($A32,'Return Data'!$B$7:$R$2292,15,0)</f>
        <v>14.698399999999999</v>
      </c>
      <c r="Q32" s="66">
        <f t="shared" si="9"/>
        <v>15</v>
      </c>
      <c r="R32" s="65">
        <f>VLOOKUP($A32,'Return Data'!$B$7:$R$2292,16,0)</f>
        <v>11.974399999999999</v>
      </c>
      <c r="S32" s="67">
        <f t="shared" si="7"/>
        <v>20</v>
      </c>
    </row>
    <row r="33" spans="1:19" x14ac:dyDescent="0.3">
      <c r="A33" s="63" t="s">
        <v>991</v>
      </c>
      <c r="B33" s="64">
        <f>VLOOKUP($A33,'Return Data'!$B$7:$R$2292,3,0)</f>
        <v>44531</v>
      </c>
      <c r="C33" s="65">
        <f>VLOOKUP($A33,'Return Data'!$B$7:$R$2292,4,0)</f>
        <v>718.42023910045395</v>
      </c>
      <c r="D33" s="65">
        <f>VLOOKUP($A33,'Return Data'!$B$7:$R$2292,10,0)</f>
        <v>0.87729999999999997</v>
      </c>
      <c r="E33" s="66">
        <f t="shared" si="0"/>
        <v>14</v>
      </c>
      <c r="F33" s="65">
        <f>VLOOKUP($A33,'Return Data'!$B$7:$R$2292,11,0)</f>
        <v>11.970800000000001</v>
      </c>
      <c r="G33" s="66">
        <f t="shared" si="1"/>
        <v>14</v>
      </c>
      <c r="H33" s="65">
        <f>VLOOKUP($A33,'Return Data'!$B$7:$R$2292,12,0)</f>
        <v>18.8767</v>
      </c>
      <c r="I33" s="66">
        <f t="shared" si="2"/>
        <v>7</v>
      </c>
      <c r="J33" s="65">
        <f>VLOOKUP($A33,'Return Data'!$B$7:$R$2292,13,0)</f>
        <v>39.184199999999997</v>
      </c>
      <c r="K33" s="66">
        <f t="shared" si="3"/>
        <v>2</v>
      </c>
      <c r="L33" s="65">
        <f>VLOOKUP($A33,'Return Data'!$B$7:$R$2292,17,0)</f>
        <v>19.0351</v>
      </c>
      <c r="M33" s="66">
        <f t="shared" si="4"/>
        <v>18</v>
      </c>
      <c r="N33" s="65">
        <f>VLOOKUP($A33,'Return Data'!$B$7:$R$2292,14,0)</f>
        <v>16.8216</v>
      </c>
      <c r="O33" s="66">
        <f t="shared" si="8"/>
        <v>14</v>
      </c>
      <c r="P33" s="65">
        <f>VLOOKUP($A33,'Return Data'!$B$7:$R$2292,15,0)</f>
        <v>14.4833</v>
      </c>
      <c r="Q33" s="66">
        <f t="shared" si="9"/>
        <v>16</v>
      </c>
      <c r="R33" s="65">
        <f>VLOOKUP($A33,'Return Data'!$B$7:$R$2292,16,0)</f>
        <v>19.8687</v>
      </c>
      <c r="S33" s="67">
        <f t="shared" si="7"/>
        <v>5</v>
      </c>
    </row>
    <row r="34" spans="1:19" x14ac:dyDescent="0.3">
      <c r="A34" s="63" t="s">
        <v>994</v>
      </c>
      <c r="B34" s="64">
        <f>VLOOKUP($A34,'Return Data'!$B$7:$R$2292,3,0)</f>
        <v>44531</v>
      </c>
      <c r="C34" s="65">
        <f>VLOOKUP($A34,'Return Data'!$B$7:$R$2292,4,0)</f>
        <v>133.72</v>
      </c>
      <c r="D34" s="65">
        <f>VLOOKUP($A34,'Return Data'!$B$7:$R$2292,10,0)</f>
        <v>-0.997</v>
      </c>
      <c r="E34" s="66">
        <f t="shared" si="0"/>
        <v>26</v>
      </c>
      <c r="F34" s="65">
        <f>VLOOKUP($A34,'Return Data'!$B$7:$R$2292,11,0)</f>
        <v>6.4085000000000001</v>
      </c>
      <c r="G34" s="66">
        <f t="shared" si="1"/>
        <v>28</v>
      </c>
      <c r="H34" s="65">
        <f>VLOOKUP($A34,'Return Data'!$B$7:$R$2292,12,0)</f>
        <v>13.6431</v>
      </c>
      <c r="I34" s="66">
        <f t="shared" si="2"/>
        <v>26</v>
      </c>
      <c r="J34" s="65">
        <f>VLOOKUP($A34,'Return Data'!$B$7:$R$2292,13,0)</f>
        <v>25.034300000000002</v>
      </c>
      <c r="K34" s="66">
        <f t="shared" si="3"/>
        <v>27</v>
      </c>
      <c r="L34" s="65">
        <f>VLOOKUP($A34,'Return Data'!$B$7:$R$2292,17,0)</f>
        <v>14.3156</v>
      </c>
      <c r="M34" s="66">
        <f t="shared" si="4"/>
        <v>27</v>
      </c>
      <c r="N34" s="65">
        <f>VLOOKUP($A34,'Return Data'!$B$7:$R$2292,14,0)</f>
        <v>11.636799999999999</v>
      </c>
      <c r="O34" s="66">
        <f t="shared" si="8"/>
        <v>28</v>
      </c>
      <c r="P34" s="65">
        <f>VLOOKUP($A34,'Return Data'!$B$7:$R$2292,15,0)</f>
        <v>10.3408</v>
      </c>
      <c r="Q34" s="66">
        <f t="shared" si="9"/>
        <v>27</v>
      </c>
      <c r="R34" s="65">
        <f>VLOOKUP($A34,'Return Data'!$B$7:$R$2292,16,0)</f>
        <v>10.1694</v>
      </c>
      <c r="S34" s="67">
        <f t="shared" si="7"/>
        <v>27</v>
      </c>
    </row>
    <row r="35" spans="1:19" x14ac:dyDescent="0.3">
      <c r="A35" s="63" t="s">
        <v>996</v>
      </c>
      <c r="B35" s="64">
        <f>VLOOKUP($A35,'Return Data'!$B$7:$R$2292,3,0)</f>
        <v>44531</v>
      </c>
      <c r="C35" s="65">
        <f>VLOOKUP($A35,'Return Data'!$B$7:$R$2292,4,0)</f>
        <v>16.61</v>
      </c>
      <c r="D35" s="65">
        <f>VLOOKUP($A35,'Return Data'!$B$7:$R$2292,10,0)</f>
        <v>2.4676</v>
      </c>
      <c r="E35" s="66">
        <f t="shared" si="0"/>
        <v>4</v>
      </c>
      <c r="F35" s="65">
        <f>VLOOKUP($A35,'Return Data'!$B$7:$R$2292,11,0)</f>
        <v>14.9481</v>
      </c>
      <c r="G35" s="66">
        <f t="shared" si="1"/>
        <v>2</v>
      </c>
      <c r="H35" s="65">
        <f>VLOOKUP($A35,'Return Data'!$B$7:$R$2292,12,0)</f>
        <v>20.536999999999999</v>
      </c>
      <c r="I35" s="66">
        <f t="shared" si="2"/>
        <v>4</v>
      </c>
      <c r="J35" s="65">
        <f>VLOOKUP($A35,'Return Data'!$B$7:$R$2292,13,0)</f>
        <v>35.591799999999999</v>
      </c>
      <c r="K35" s="66">
        <f t="shared" si="3"/>
        <v>10</v>
      </c>
      <c r="L35" s="65">
        <f>VLOOKUP($A35,'Return Data'!$B$7:$R$2292,17,0)</f>
        <v>21.358499999999999</v>
      </c>
      <c r="M35" s="66">
        <f t="shared" si="4"/>
        <v>8</v>
      </c>
      <c r="N35" s="65">
        <f>VLOOKUP($A35,'Return Data'!$B$7:$R$2292,14,0)</f>
        <v>17.5379</v>
      </c>
      <c r="O35" s="66">
        <f t="shared" si="8"/>
        <v>8</v>
      </c>
      <c r="P35" s="65">
        <f>VLOOKUP($A35,'Return Data'!$B$7:$R$2292,15,0)</f>
        <v>0</v>
      </c>
      <c r="Q35" s="66">
        <f t="shared" si="9"/>
        <v>28</v>
      </c>
      <c r="R35" s="65">
        <f>VLOOKUP($A35,'Return Data'!$B$7:$R$2292,16,0)</f>
        <v>11.7659</v>
      </c>
      <c r="S35" s="67">
        <f t="shared" si="7"/>
        <v>22</v>
      </c>
    </row>
    <row r="36" spans="1:19" x14ac:dyDescent="0.3">
      <c r="A36" s="63" t="s">
        <v>1910</v>
      </c>
      <c r="B36" s="64">
        <f>VLOOKUP($A36,'Return Data'!$B$7:$R$2292,3,0)</f>
        <v>44531</v>
      </c>
      <c r="C36" s="65">
        <f>VLOOKUP($A36,'Return Data'!$B$7:$R$2292,4,0)</f>
        <v>194.6198</v>
      </c>
      <c r="D36" s="65">
        <f>VLOOKUP($A36,'Return Data'!$B$7:$R$2292,10,0)</f>
        <v>1.5133000000000001</v>
      </c>
      <c r="E36" s="66">
        <f t="shared" si="0"/>
        <v>9</v>
      </c>
      <c r="F36" s="65">
        <f>VLOOKUP($A36,'Return Data'!$B$7:$R$2292,11,0)</f>
        <v>14.371499999999999</v>
      </c>
      <c r="G36" s="66">
        <f t="shared" si="1"/>
        <v>3</v>
      </c>
      <c r="H36" s="65">
        <f>VLOOKUP($A36,'Return Data'!$B$7:$R$2292,12,0)</f>
        <v>21.398299999999999</v>
      </c>
      <c r="I36" s="66">
        <f t="shared" si="2"/>
        <v>2</v>
      </c>
      <c r="J36" s="65">
        <f>VLOOKUP($A36,'Return Data'!$B$7:$R$2292,13,0)</f>
        <v>35.869</v>
      </c>
      <c r="K36" s="66">
        <f t="shared" si="3"/>
        <v>7</v>
      </c>
      <c r="L36" s="65">
        <f>VLOOKUP($A36,'Return Data'!$B$7:$R$2292,17,0)</f>
        <v>23.7197</v>
      </c>
      <c r="M36" s="66">
        <f t="shared" si="4"/>
        <v>1</v>
      </c>
      <c r="N36" s="65">
        <f>VLOOKUP($A36,'Return Data'!$B$7:$R$2292,14,0)</f>
        <v>18.6401</v>
      </c>
      <c r="O36" s="66">
        <f t="shared" si="8"/>
        <v>5</v>
      </c>
      <c r="P36" s="65">
        <f>VLOOKUP($A36,'Return Data'!$B$7:$R$2292,15,0)</f>
        <v>16.497800000000002</v>
      </c>
      <c r="Q36" s="66">
        <f t="shared" si="9"/>
        <v>4</v>
      </c>
      <c r="R36" s="65">
        <f>VLOOKUP($A36,'Return Data'!$B$7:$R$2292,16,0)</f>
        <v>13.944100000000001</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0.48182413793103446</v>
      </c>
      <c r="E38" s="74"/>
      <c r="F38" s="75">
        <f>AVERAGE(F8:F36)</f>
        <v>11.293303448275864</v>
      </c>
      <c r="G38" s="74"/>
      <c r="H38" s="75">
        <f>AVERAGE(H8:H36)</f>
        <v>17.206513793103447</v>
      </c>
      <c r="I38" s="74"/>
      <c r="J38" s="75">
        <f>AVERAGE(J8:J36)</f>
        <v>32.195748275862066</v>
      </c>
      <c r="K38" s="74"/>
      <c r="L38" s="75">
        <f>AVERAGE(L8:L36)</f>
        <v>19.326779310344829</v>
      </c>
      <c r="M38" s="74"/>
      <c r="N38" s="75">
        <f>AVERAGE(N8:N36)</f>
        <v>16.533075</v>
      </c>
      <c r="O38" s="74"/>
      <c r="P38" s="75">
        <f>AVERAGE(P8:P36)</f>
        <v>14.352110714285713</v>
      </c>
      <c r="Q38" s="74"/>
      <c r="R38" s="75">
        <f>AVERAGE(R8:R36)</f>
        <v>14.563313793103449</v>
      </c>
      <c r="S38" s="76"/>
    </row>
    <row r="39" spans="1:19" x14ac:dyDescent="0.3">
      <c r="A39" s="73" t="s">
        <v>28</v>
      </c>
      <c r="B39" s="74"/>
      <c r="C39" s="74"/>
      <c r="D39" s="75">
        <f>MIN(D8:D36)</f>
        <v>-4.6786000000000003</v>
      </c>
      <c r="E39" s="74"/>
      <c r="F39" s="75">
        <f>MIN(F8:F36)</f>
        <v>6.1623000000000001</v>
      </c>
      <c r="G39" s="74"/>
      <c r="H39" s="75">
        <f>MIN(H8:H36)</f>
        <v>13.21</v>
      </c>
      <c r="I39" s="74"/>
      <c r="J39" s="75">
        <f>MIN(J8:J36)</f>
        <v>22.3126</v>
      </c>
      <c r="K39" s="74"/>
      <c r="L39" s="75">
        <f>MIN(L8:L36)</f>
        <v>12.6234</v>
      </c>
      <c r="M39" s="74"/>
      <c r="N39" s="75">
        <f>MIN(N8:N36)</f>
        <v>11.636799999999999</v>
      </c>
      <c r="O39" s="74"/>
      <c r="P39" s="75">
        <f>MIN(P8:P36)</f>
        <v>0</v>
      </c>
      <c r="Q39" s="74"/>
      <c r="R39" s="75">
        <f>MIN(R8:R36)</f>
        <v>6.8516000000000004</v>
      </c>
      <c r="S39" s="76"/>
    </row>
    <row r="40" spans="1:19" ht="15" thickBot="1" x14ac:dyDescent="0.35">
      <c r="A40" s="77" t="s">
        <v>29</v>
      </c>
      <c r="B40" s="78"/>
      <c r="C40" s="78"/>
      <c r="D40" s="79">
        <f>MAX(D8:D36)</f>
        <v>3.3534000000000002</v>
      </c>
      <c r="E40" s="78"/>
      <c r="F40" s="79">
        <f>MAX(F8:F36)</f>
        <v>16.806100000000001</v>
      </c>
      <c r="G40" s="78"/>
      <c r="H40" s="79">
        <f>MAX(H8:H36)</f>
        <v>24.519400000000001</v>
      </c>
      <c r="I40" s="78"/>
      <c r="J40" s="79">
        <f>MAX(J8:J36)</f>
        <v>41.540900000000001</v>
      </c>
      <c r="K40" s="78"/>
      <c r="L40" s="79">
        <f>MAX(L8:L36)</f>
        <v>23.7197</v>
      </c>
      <c r="M40" s="78"/>
      <c r="N40" s="79">
        <f>MAX(N8:N36)</f>
        <v>20.617799999999999</v>
      </c>
      <c r="O40" s="78"/>
      <c r="P40" s="79">
        <f>MAX(P8:P36)</f>
        <v>19.573699999999999</v>
      </c>
      <c r="Q40" s="78"/>
      <c r="R40" s="79">
        <f>MAX(R8:R36)</f>
        <v>20.073399999999999</v>
      </c>
      <c r="S40" s="80"/>
    </row>
    <row r="41" spans="1:19" x14ac:dyDescent="0.3">
      <c r="A41" s="112" t="s">
        <v>432</v>
      </c>
    </row>
    <row r="42" spans="1:19" x14ac:dyDescent="0.3">
      <c r="A42" s="14" t="s">
        <v>340</v>
      </c>
    </row>
  </sheetData>
  <sheetProtection algorithmName="SHA-512" hashValue="8ezLuia1tlju3TqE2cy7MVj3+haFpi40IVWIGVWusEaTTZQhVFYnas4tgyXTfsmtnAL6gFGfA5255XziplYb2Q==" saltValue="WgBhp8AIGOQcFBFjmOwvaQ=="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44531</v>
      </c>
      <c r="C8" s="65">
        <f>VLOOKUP($A8,'Return Data'!$B$7:$R$2292,4,0)</f>
        <v>37.677799999999998</v>
      </c>
      <c r="D8" s="65">
        <f>VLOOKUP($A8,'Return Data'!$B$7:$R$2292,9,0)</f>
        <v>6.6003999999999996</v>
      </c>
      <c r="E8" s="66">
        <f t="shared" ref="E8:E35" si="0">RANK(D8,D$8:D$35,0)</f>
        <v>17</v>
      </c>
      <c r="F8" s="65">
        <f>VLOOKUP($A8,'Return Data'!$B$7:$R$2292,10,0)</f>
        <v>4.8952999999999998</v>
      </c>
      <c r="G8" s="66">
        <f t="shared" ref="G8:G35" si="1">RANK(F8,F$8:F$35,0)</f>
        <v>10</v>
      </c>
      <c r="H8" s="65">
        <f>VLOOKUP($A8,'Return Data'!$B$7:$R$2292,11,0)</f>
        <v>5.6813000000000002</v>
      </c>
      <c r="I8" s="66">
        <f t="shared" ref="I8:I35" si="2">RANK(H8,H$8:H$35,0)</f>
        <v>11</v>
      </c>
      <c r="J8" s="65">
        <f>VLOOKUP($A8,'Return Data'!$B$7:$R$2292,12,0)</f>
        <v>7.4119999999999999</v>
      </c>
      <c r="K8" s="66">
        <f t="shared" ref="K8:K33" si="3">RANK(J8,J$8:J$35,0)</f>
        <v>9</v>
      </c>
      <c r="L8" s="65">
        <f>VLOOKUP($A8,'Return Data'!$B$7:$R$2292,13,0)</f>
        <v>5.9892000000000003</v>
      </c>
      <c r="M8" s="66">
        <f>RANK(L8,L$8:L$35,0)</f>
        <v>7</v>
      </c>
      <c r="N8" s="65">
        <f>VLOOKUP($A8,'Return Data'!$B$7:$R$2292,17,0)</f>
        <v>7.67</v>
      </c>
      <c r="O8" s="66">
        <f>RANK(N8,N$8:N$35,0)</f>
        <v>9</v>
      </c>
      <c r="P8" s="65">
        <f>VLOOKUP($A8,'Return Data'!$B$7:$R$2292,14,0)</f>
        <v>5.5461999999999998</v>
      </c>
      <c r="Q8" s="66">
        <f>RANK(P8,P$8:P$35,0)</f>
        <v>22</v>
      </c>
      <c r="R8" s="65">
        <f>VLOOKUP($A8,'Return Data'!$B$7:$R$2292,16,0)</f>
        <v>7.7050999999999998</v>
      </c>
      <c r="S8" s="67">
        <f t="shared" ref="S8:S35" si="4">RANK(R8,R$8:R$35,0)</f>
        <v>19</v>
      </c>
    </row>
    <row r="9" spans="1:19" x14ac:dyDescent="0.3">
      <c r="A9" s="82" t="s">
        <v>54</v>
      </c>
      <c r="B9" s="64">
        <f>VLOOKUP($A9,'Return Data'!$B$7:$R$2292,3,0)</f>
        <v>44531</v>
      </c>
      <c r="C9" s="65">
        <f>VLOOKUP($A9,'Return Data'!$B$7:$R$2292,4,0)</f>
        <v>1.4522999999999999</v>
      </c>
      <c r="D9" s="65">
        <f>VLOOKUP($A9,'Return Data'!$B$7:$R$2292,9,0)</f>
        <v>0</v>
      </c>
      <c r="E9" s="66">
        <f t="shared" si="0"/>
        <v>27</v>
      </c>
      <c r="F9" s="65">
        <f>VLOOKUP($A9,'Return Data'!$B$7:$R$2292,10,0)</f>
        <v>0</v>
      </c>
      <c r="G9" s="66">
        <f t="shared" si="1"/>
        <v>27</v>
      </c>
      <c r="H9" s="65">
        <f>VLOOKUP($A9,'Return Data'!$B$7:$R$2292,11,0)</f>
        <v>0</v>
      </c>
      <c r="I9" s="66">
        <f t="shared" si="2"/>
        <v>27</v>
      </c>
      <c r="J9" s="65">
        <f>VLOOKUP($A9,'Return Data'!$B$7:$R$2292,12,0)</f>
        <v>0</v>
      </c>
      <c r="K9" s="66">
        <f t="shared" si="3"/>
        <v>26</v>
      </c>
      <c r="L9" s="65"/>
      <c r="M9" s="66"/>
      <c r="N9" s="65"/>
      <c r="O9" s="66"/>
      <c r="P9" s="65"/>
      <c r="Q9" s="66"/>
      <c r="R9" s="65">
        <f>VLOOKUP($A9,'Return Data'!$B$7:$R$2292,16,0)</f>
        <v>-12.6739</v>
      </c>
      <c r="S9" s="67">
        <f t="shared" si="4"/>
        <v>27</v>
      </c>
    </row>
    <row r="10" spans="1:19" x14ac:dyDescent="0.3">
      <c r="A10" s="82" t="s">
        <v>55</v>
      </c>
      <c r="B10" s="64">
        <f>VLOOKUP($A10,'Return Data'!$B$7:$R$2292,3,0)</f>
        <v>44531</v>
      </c>
      <c r="C10" s="65">
        <f>VLOOKUP($A10,'Return Data'!$B$7:$R$2292,4,0)</f>
        <v>25.977699999999999</v>
      </c>
      <c r="D10" s="65">
        <f>VLOOKUP($A10,'Return Data'!$B$7:$R$2292,9,0)</f>
        <v>11.354799999999999</v>
      </c>
      <c r="E10" s="66">
        <f t="shared" si="0"/>
        <v>2</v>
      </c>
      <c r="F10" s="65">
        <f>VLOOKUP($A10,'Return Data'!$B$7:$R$2292,10,0)</f>
        <v>6.9507000000000003</v>
      </c>
      <c r="G10" s="66">
        <f t="shared" si="1"/>
        <v>6</v>
      </c>
      <c r="H10" s="65">
        <f>VLOOKUP($A10,'Return Data'!$B$7:$R$2292,11,0)</f>
        <v>5.7660999999999998</v>
      </c>
      <c r="I10" s="66">
        <f t="shared" si="2"/>
        <v>10</v>
      </c>
      <c r="J10" s="65">
        <f>VLOOKUP($A10,'Return Data'!$B$7:$R$2292,12,0)</f>
        <v>9.3490000000000002</v>
      </c>
      <c r="K10" s="66">
        <f t="shared" si="3"/>
        <v>4</v>
      </c>
      <c r="L10" s="65">
        <f>VLOOKUP($A10,'Return Data'!$B$7:$R$2292,13,0)</f>
        <v>4.6605999999999996</v>
      </c>
      <c r="M10" s="66">
        <f t="shared" ref="M10:M33" si="5">RANK(L10,L$8:L$35,0)</f>
        <v>10</v>
      </c>
      <c r="N10" s="65">
        <f>VLOOKUP($A10,'Return Data'!$B$7:$R$2292,17,0)</f>
        <v>8.5924999999999994</v>
      </c>
      <c r="O10" s="66">
        <f t="shared" ref="O10:O21" si="6">RANK(N10,N$8:N$35,0)</f>
        <v>4</v>
      </c>
      <c r="P10" s="65">
        <f>VLOOKUP($A10,'Return Data'!$B$7:$R$2292,14,0)</f>
        <v>10.061299999999999</v>
      </c>
      <c r="Q10" s="66">
        <f t="shared" ref="Q10:Q21" si="7">RANK(P10,P$8:P$35,0)</f>
        <v>1</v>
      </c>
      <c r="R10" s="65">
        <f>VLOOKUP($A10,'Return Data'!$B$7:$R$2292,16,0)</f>
        <v>9.4019999999999992</v>
      </c>
      <c r="S10" s="67">
        <f t="shared" si="4"/>
        <v>3</v>
      </c>
    </row>
    <row r="11" spans="1:19" x14ac:dyDescent="0.3">
      <c r="A11" s="82" t="s">
        <v>56</v>
      </c>
      <c r="B11" s="64">
        <f>VLOOKUP($A11,'Return Data'!$B$7:$R$2292,3,0)</f>
        <v>44531</v>
      </c>
      <c r="C11" s="65">
        <f>VLOOKUP($A11,'Return Data'!$B$7:$R$2292,4,0)</f>
        <v>20.0367</v>
      </c>
      <c r="D11" s="65">
        <f>VLOOKUP($A11,'Return Data'!$B$7:$R$2292,9,0)</f>
        <v>8.5486000000000004</v>
      </c>
      <c r="E11" s="66">
        <f t="shared" si="0"/>
        <v>11</v>
      </c>
      <c r="F11" s="65">
        <f>VLOOKUP($A11,'Return Data'!$B$7:$R$2292,10,0)</f>
        <v>3.9072</v>
      </c>
      <c r="G11" s="66">
        <f t="shared" si="1"/>
        <v>16</v>
      </c>
      <c r="H11" s="65">
        <f>VLOOKUP($A11,'Return Data'!$B$7:$R$2292,11,0)</f>
        <v>5.0396999999999998</v>
      </c>
      <c r="I11" s="66">
        <f t="shared" si="2"/>
        <v>15</v>
      </c>
      <c r="J11" s="65">
        <f>VLOOKUP($A11,'Return Data'!$B$7:$R$2292,12,0)</f>
        <v>6.1238999999999999</v>
      </c>
      <c r="K11" s="66">
        <f t="shared" si="3"/>
        <v>16</v>
      </c>
      <c r="L11" s="65">
        <f>VLOOKUP($A11,'Return Data'!$B$7:$R$2292,13,0)</f>
        <v>6.4089999999999998</v>
      </c>
      <c r="M11" s="66">
        <f t="shared" si="5"/>
        <v>4</v>
      </c>
      <c r="N11" s="65">
        <f>VLOOKUP($A11,'Return Data'!$B$7:$R$2292,17,0)</f>
        <v>7.0064000000000002</v>
      </c>
      <c r="O11" s="66">
        <f t="shared" si="6"/>
        <v>15</v>
      </c>
      <c r="P11" s="65">
        <f>VLOOKUP($A11,'Return Data'!$B$7:$R$2292,14,0)</f>
        <v>3.8955000000000002</v>
      </c>
      <c r="Q11" s="66">
        <f t="shared" si="7"/>
        <v>24</v>
      </c>
      <c r="R11" s="65">
        <f>VLOOKUP($A11,'Return Data'!$B$7:$R$2292,16,0)</f>
        <v>7.4778000000000002</v>
      </c>
      <c r="S11" s="67">
        <f t="shared" si="4"/>
        <v>22</v>
      </c>
    </row>
    <row r="12" spans="1:19" x14ac:dyDescent="0.3">
      <c r="A12" s="82" t="s">
        <v>57</v>
      </c>
      <c r="B12" s="64">
        <f>VLOOKUP($A12,'Return Data'!$B$7:$R$2292,3,0)</f>
        <v>44531</v>
      </c>
      <c r="C12" s="65">
        <f>VLOOKUP($A12,'Return Data'!$B$7:$R$2292,4,0)</f>
        <v>39.554099999999998</v>
      </c>
      <c r="D12" s="65">
        <f>VLOOKUP($A12,'Return Data'!$B$7:$R$2292,9,0)</f>
        <v>9.5889000000000006</v>
      </c>
      <c r="E12" s="66">
        <f t="shared" si="0"/>
        <v>7</v>
      </c>
      <c r="F12" s="65">
        <f>VLOOKUP($A12,'Return Data'!$B$7:$R$2292,10,0)</f>
        <v>5.6266999999999996</v>
      </c>
      <c r="G12" s="66">
        <f t="shared" si="1"/>
        <v>8</v>
      </c>
      <c r="H12" s="65">
        <f>VLOOKUP($A12,'Return Data'!$B$7:$R$2292,11,0)</f>
        <v>4.4904000000000002</v>
      </c>
      <c r="I12" s="66">
        <f t="shared" si="2"/>
        <v>20</v>
      </c>
      <c r="J12" s="65">
        <f>VLOOKUP($A12,'Return Data'!$B$7:$R$2292,12,0)</f>
        <v>6.0003000000000002</v>
      </c>
      <c r="K12" s="66">
        <f t="shared" si="3"/>
        <v>17</v>
      </c>
      <c r="L12" s="65">
        <f>VLOOKUP($A12,'Return Data'!$B$7:$R$2292,13,0)</f>
        <v>3.1911999999999998</v>
      </c>
      <c r="M12" s="66">
        <f t="shared" si="5"/>
        <v>20</v>
      </c>
      <c r="N12" s="65">
        <f>VLOOKUP($A12,'Return Data'!$B$7:$R$2292,17,0)</f>
        <v>6.4405000000000001</v>
      </c>
      <c r="O12" s="66">
        <f t="shared" si="6"/>
        <v>21</v>
      </c>
      <c r="P12" s="65">
        <f>VLOOKUP($A12,'Return Data'!$B$7:$R$2292,14,0)</f>
        <v>7.6094999999999997</v>
      </c>
      <c r="Q12" s="66">
        <f t="shared" si="7"/>
        <v>19</v>
      </c>
      <c r="R12" s="65">
        <f>VLOOKUP($A12,'Return Data'!$B$7:$R$2292,16,0)</f>
        <v>8.4473000000000003</v>
      </c>
      <c r="S12" s="67">
        <f t="shared" si="4"/>
        <v>12</v>
      </c>
    </row>
    <row r="13" spans="1:19" x14ac:dyDescent="0.3">
      <c r="A13" s="82" t="s">
        <v>58</v>
      </c>
      <c r="B13" s="64">
        <f>VLOOKUP($A13,'Return Data'!$B$7:$R$2292,3,0)</f>
        <v>44531</v>
      </c>
      <c r="C13" s="65">
        <f>VLOOKUP($A13,'Return Data'!$B$7:$R$2292,4,0)</f>
        <v>25.783799999999999</v>
      </c>
      <c r="D13" s="65">
        <f>VLOOKUP($A13,'Return Data'!$B$7:$R$2292,9,0)</f>
        <v>4.7323000000000004</v>
      </c>
      <c r="E13" s="66">
        <f t="shared" si="0"/>
        <v>23</v>
      </c>
      <c r="F13" s="65">
        <f>VLOOKUP($A13,'Return Data'!$B$7:$R$2292,10,0)</f>
        <v>3.3014999999999999</v>
      </c>
      <c r="G13" s="66">
        <f t="shared" si="1"/>
        <v>21</v>
      </c>
      <c r="H13" s="65">
        <f>VLOOKUP($A13,'Return Data'!$B$7:$R$2292,11,0)</f>
        <v>3.7208999999999999</v>
      </c>
      <c r="I13" s="66">
        <f t="shared" si="2"/>
        <v>26</v>
      </c>
      <c r="J13" s="65">
        <f>VLOOKUP($A13,'Return Data'!$B$7:$R$2292,12,0)</f>
        <v>3.9355000000000002</v>
      </c>
      <c r="K13" s="66">
        <f t="shared" si="3"/>
        <v>25</v>
      </c>
      <c r="L13" s="65">
        <f>VLOOKUP($A13,'Return Data'!$B$7:$R$2292,13,0)</f>
        <v>2.5527000000000002</v>
      </c>
      <c r="M13" s="66">
        <f t="shared" si="5"/>
        <v>25</v>
      </c>
      <c r="N13" s="65">
        <f>VLOOKUP($A13,'Return Data'!$B$7:$R$2292,17,0)</f>
        <v>6.2392000000000003</v>
      </c>
      <c r="O13" s="66">
        <f t="shared" si="6"/>
        <v>22</v>
      </c>
      <c r="P13" s="65">
        <f>VLOOKUP($A13,'Return Data'!$B$7:$R$2292,14,0)</f>
        <v>7.6234000000000002</v>
      </c>
      <c r="Q13" s="66">
        <f t="shared" si="7"/>
        <v>18</v>
      </c>
      <c r="R13" s="65">
        <f>VLOOKUP($A13,'Return Data'!$B$7:$R$2292,16,0)</f>
        <v>8.3919999999999995</v>
      </c>
      <c r="S13" s="67">
        <f t="shared" si="4"/>
        <v>13</v>
      </c>
    </row>
    <row r="14" spans="1:19" x14ac:dyDescent="0.3">
      <c r="A14" s="82" t="s">
        <v>59</v>
      </c>
      <c r="B14" s="64">
        <f>VLOOKUP($A14,'Return Data'!$B$7:$R$2292,3,0)</f>
        <v>44531</v>
      </c>
      <c r="C14" s="65">
        <f>VLOOKUP($A14,'Return Data'!$B$7:$R$2292,4,0)</f>
        <v>2808.9792000000002</v>
      </c>
      <c r="D14" s="65">
        <f>VLOOKUP($A14,'Return Data'!$B$7:$R$2292,9,0)</f>
        <v>7.4814999999999996</v>
      </c>
      <c r="E14" s="66">
        <f t="shared" si="0"/>
        <v>15</v>
      </c>
      <c r="F14" s="65">
        <f>VLOOKUP($A14,'Return Data'!$B$7:$R$2292,10,0)</f>
        <v>4.7698999999999998</v>
      </c>
      <c r="G14" s="66">
        <f t="shared" si="1"/>
        <v>11</v>
      </c>
      <c r="H14" s="65">
        <f>VLOOKUP($A14,'Return Data'!$B$7:$R$2292,11,0)</f>
        <v>5.6140999999999996</v>
      </c>
      <c r="I14" s="66">
        <f t="shared" si="2"/>
        <v>12</v>
      </c>
      <c r="J14" s="65">
        <f>VLOOKUP($A14,'Return Data'!$B$7:$R$2292,12,0)</f>
        <v>7.2272999999999996</v>
      </c>
      <c r="K14" s="66">
        <f t="shared" si="3"/>
        <v>10</v>
      </c>
      <c r="L14" s="65">
        <f>VLOOKUP($A14,'Return Data'!$B$7:$R$2292,13,0)</f>
        <v>3.6461999999999999</v>
      </c>
      <c r="M14" s="66">
        <f t="shared" si="5"/>
        <v>18</v>
      </c>
      <c r="N14" s="65">
        <f>VLOOKUP($A14,'Return Data'!$B$7:$R$2292,17,0)</f>
        <v>8.1318000000000001</v>
      </c>
      <c r="O14" s="66">
        <f t="shared" si="6"/>
        <v>8</v>
      </c>
      <c r="P14" s="65">
        <f>VLOOKUP($A14,'Return Data'!$B$7:$R$2292,14,0)</f>
        <v>9.5820000000000007</v>
      </c>
      <c r="Q14" s="66">
        <f t="shared" si="7"/>
        <v>5</v>
      </c>
      <c r="R14" s="65">
        <f>VLOOKUP($A14,'Return Data'!$B$7:$R$2292,16,0)</f>
        <v>8.7037999999999993</v>
      </c>
      <c r="S14" s="67">
        <f t="shared" si="4"/>
        <v>8</v>
      </c>
    </row>
    <row r="15" spans="1:19" x14ac:dyDescent="0.3">
      <c r="A15" s="82" t="s">
        <v>61</v>
      </c>
      <c r="B15" s="64">
        <f>VLOOKUP($A15,'Return Data'!$B$7:$R$2292,3,0)</f>
        <v>44531</v>
      </c>
      <c r="C15" s="65">
        <f>VLOOKUP($A15,'Return Data'!$B$7:$R$2292,4,0)</f>
        <v>83.152299999999997</v>
      </c>
      <c r="D15" s="65">
        <f>VLOOKUP($A15,'Return Data'!$B$7:$R$2292,9,0)</f>
        <v>9.3122000000000007</v>
      </c>
      <c r="E15" s="66">
        <f t="shared" si="0"/>
        <v>8</v>
      </c>
      <c r="F15" s="65">
        <f>VLOOKUP($A15,'Return Data'!$B$7:$R$2292,10,0)</f>
        <v>29.5411</v>
      </c>
      <c r="G15" s="66">
        <f t="shared" si="1"/>
        <v>2</v>
      </c>
      <c r="H15" s="65">
        <f>VLOOKUP($A15,'Return Data'!$B$7:$R$2292,11,0)</f>
        <v>15.2957</v>
      </c>
      <c r="I15" s="66">
        <f t="shared" si="2"/>
        <v>3</v>
      </c>
      <c r="J15" s="65">
        <f>VLOOKUP($A15,'Return Data'!$B$7:$R$2292,12,0)</f>
        <v>15.8787</v>
      </c>
      <c r="K15" s="66">
        <f t="shared" si="3"/>
        <v>2</v>
      </c>
      <c r="L15" s="65">
        <f>VLOOKUP($A15,'Return Data'!$B$7:$R$2292,13,0)</f>
        <v>16.045999999999999</v>
      </c>
      <c r="M15" s="66">
        <f t="shared" si="5"/>
        <v>1</v>
      </c>
      <c r="N15" s="65">
        <f>VLOOKUP($A15,'Return Data'!$B$7:$R$2292,17,0)</f>
        <v>6.4943</v>
      </c>
      <c r="O15" s="66">
        <f t="shared" si="6"/>
        <v>20</v>
      </c>
      <c r="P15" s="65">
        <f>VLOOKUP($A15,'Return Data'!$B$7:$R$2292,14,0)</f>
        <v>7.3738999999999999</v>
      </c>
      <c r="Q15" s="66">
        <f t="shared" si="7"/>
        <v>20</v>
      </c>
      <c r="R15" s="65">
        <f>VLOOKUP($A15,'Return Data'!$B$7:$R$2292,16,0)</f>
        <v>8.8651</v>
      </c>
      <c r="S15" s="67">
        <f t="shared" si="4"/>
        <v>6</v>
      </c>
    </row>
    <row r="16" spans="1:19" x14ac:dyDescent="0.3">
      <c r="A16" s="82" t="s">
        <v>62</v>
      </c>
      <c r="B16" s="64">
        <f>VLOOKUP($A16,'Return Data'!$B$7:$R$2292,3,0)</f>
        <v>44531</v>
      </c>
      <c r="C16" s="65">
        <f>VLOOKUP($A16,'Return Data'!$B$7:$R$2292,4,0)</f>
        <v>78.331100000000006</v>
      </c>
      <c r="D16" s="65">
        <f>VLOOKUP($A16,'Return Data'!$B$7:$R$2292,9,0)</f>
        <v>8.6771999999999991</v>
      </c>
      <c r="E16" s="66">
        <f t="shared" si="0"/>
        <v>10</v>
      </c>
      <c r="F16" s="65">
        <f>VLOOKUP($A16,'Return Data'!$B$7:$R$2292,10,0)</f>
        <v>3.6156999999999999</v>
      </c>
      <c r="G16" s="66">
        <f t="shared" si="1"/>
        <v>20</v>
      </c>
      <c r="H16" s="65">
        <f>VLOOKUP($A16,'Return Data'!$B$7:$R$2292,11,0)</f>
        <v>15.6656</v>
      </c>
      <c r="I16" s="66">
        <f t="shared" si="2"/>
        <v>2</v>
      </c>
      <c r="J16" s="65">
        <f>VLOOKUP($A16,'Return Data'!$B$7:$R$2292,12,0)</f>
        <v>12.094200000000001</v>
      </c>
      <c r="K16" s="66">
        <f t="shared" si="3"/>
        <v>3</v>
      </c>
      <c r="L16" s="65">
        <f>VLOOKUP($A16,'Return Data'!$B$7:$R$2292,13,0)</f>
        <v>9.1095000000000006</v>
      </c>
      <c r="M16" s="66">
        <f t="shared" si="5"/>
        <v>3</v>
      </c>
      <c r="N16" s="65">
        <f>VLOOKUP($A16,'Return Data'!$B$7:$R$2292,17,0)</f>
        <v>9.0866000000000007</v>
      </c>
      <c r="O16" s="66">
        <f t="shared" si="6"/>
        <v>2</v>
      </c>
      <c r="P16" s="65">
        <f>VLOOKUP($A16,'Return Data'!$B$7:$R$2292,14,0)</f>
        <v>7.6520000000000001</v>
      </c>
      <c r="Q16" s="66">
        <f t="shared" si="7"/>
        <v>17</v>
      </c>
      <c r="R16" s="65">
        <f>VLOOKUP($A16,'Return Data'!$B$7:$R$2292,16,0)</f>
        <v>8.2969000000000008</v>
      </c>
      <c r="S16" s="67">
        <f t="shared" si="4"/>
        <v>15</v>
      </c>
    </row>
    <row r="17" spans="1:19" x14ac:dyDescent="0.3">
      <c r="A17" s="82" t="s">
        <v>63</v>
      </c>
      <c r="B17" s="64">
        <f>VLOOKUP($A17,'Return Data'!$B$7:$R$2292,3,0)</f>
        <v>44531</v>
      </c>
      <c r="C17" s="65">
        <f>VLOOKUP($A17,'Return Data'!$B$7:$R$2292,4,0)</f>
        <v>30.9636</v>
      </c>
      <c r="D17" s="65">
        <f>VLOOKUP($A17,'Return Data'!$B$7:$R$2292,9,0)</f>
        <v>9.2248000000000001</v>
      </c>
      <c r="E17" s="66">
        <f t="shared" si="0"/>
        <v>9</v>
      </c>
      <c r="F17" s="65">
        <f>VLOOKUP($A17,'Return Data'!$B$7:$R$2292,10,0)</f>
        <v>4.0669000000000004</v>
      </c>
      <c r="G17" s="66">
        <f t="shared" si="1"/>
        <v>15</v>
      </c>
      <c r="H17" s="65">
        <f>VLOOKUP($A17,'Return Data'!$B$7:$R$2292,11,0)</f>
        <v>4.3185000000000002</v>
      </c>
      <c r="I17" s="66">
        <f t="shared" si="2"/>
        <v>22</v>
      </c>
      <c r="J17" s="65">
        <f>VLOOKUP($A17,'Return Data'!$B$7:$R$2292,12,0)</f>
        <v>5.5776000000000003</v>
      </c>
      <c r="K17" s="66">
        <f t="shared" si="3"/>
        <v>19</v>
      </c>
      <c r="L17" s="65">
        <f>VLOOKUP($A17,'Return Data'!$B$7:$R$2292,13,0)</f>
        <v>3.1720999999999999</v>
      </c>
      <c r="M17" s="66">
        <f t="shared" si="5"/>
        <v>21</v>
      </c>
      <c r="N17" s="65">
        <f>VLOOKUP($A17,'Return Data'!$B$7:$R$2292,17,0)</f>
        <v>6.0236000000000001</v>
      </c>
      <c r="O17" s="66">
        <f t="shared" si="6"/>
        <v>24</v>
      </c>
      <c r="P17" s="65">
        <f>VLOOKUP($A17,'Return Data'!$B$7:$R$2292,14,0)</f>
        <v>8.1285000000000007</v>
      </c>
      <c r="Q17" s="66">
        <f t="shared" si="7"/>
        <v>13</v>
      </c>
      <c r="R17" s="65">
        <f>VLOOKUP($A17,'Return Data'!$B$7:$R$2292,16,0)</f>
        <v>7.6284000000000001</v>
      </c>
      <c r="S17" s="67">
        <f t="shared" si="4"/>
        <v>20</v>
      </c>
    </row>
    <row r="18" spans="1:19" x14ac:dyDescent="0.3">
      <c r="A18" s="82" t="s">
        <v>64</v>
      </c>
      <c r="B18" s="64">
        <f>VLOOKUP($A18,'Return Data'!$B$7:$R$2292,3,0)</f>
        <v>44531</v>
      </c>
      <c r="C18" s="65">
        <f>VLOOKUP($A18,'Return Data'!$B$7:$R$2292,4,0)</f>
        <v>30.581700000000001</v>
      </c>
      <c r="D18" s="65">
        <f>VLOOKUP($A18,'Return Data'!$B$7:$R$2292,9,0)</f>
        <v>6.1577999999999999</v>
      </c>
      <c r="E18" s="66">
        <f t="shared" si="0"/>
        <v>19</v>
      </c>
      <c r="F18" s="65">
        <f>VLOOKUP($A18,'Return Data'!$B$7:$R$2292,10,0)</f>
        <v>5.3076999999999996</v>
      </c>
      <c r="G18" s="66">
        <f t="shared" si="1"/>
        <v>9</v>
      </c>
      <c r="H18" s="65">
        <f>VLOOKUP($A18,'Return Data'!$B$7:$R$2292,11,0)</f>
        <v>6.0270000000000001</v>
      </c>
      <c r="I18" s="66">
        <f t="shared" si="2"/>
        <v>9</v>
      </c>
      <c r="J18" s="65">
        <f>VLOOKUP($A18,'Return Data'!$B$7:$R$2292,12,0)</f>
        <v>6.9683999999999999</v>
      </c>
      <c r="K18" s="66">
        <f t="shared" si="3"/>
        <v>11</v>
      </c>
      <c r="L18" s="65">
        <f>VLOOKUP($A18,'Return Data'!$B$7:$R$2292,13,0)</f>
        <v>5.6044999999999998</v>
      </c>
      <c r="M18" s="66">
        <f t="shared" si="5"/>
        <v>8</v>
      </c>
      <c r="N18" s="65">
        <f>VLOOKUP($A18,'Return Data'!$B$7:$R$2292,17,0)</f>
        <v>9.1819000000000006</v>
      </c>
      <c r="O18" s="66">
        <f t="shared" si="6"/>
        <v>1</v>
      </c>
      <c r="P18" s="65">
        <f>VLOOKUP($A18,'Return Data'!$B$7:$R$2292,14,0)</f>
        <v>9.9575999999999993</v>
      </c>
      <c r="Q18" s="66">
        <f t="shared" si="7"/>
        <v>3</v>
      </c>
      <c r="R18" s="65">
        <f>VLOOKUP($A18,'Return Data'!$B$7:$R$2292,16,0)</f>
        <v>10.5259</v>
      </c>
      <c r="S18" s="67">
        <f t="shared" si="4"/>
        <v>1</v>
      </c>
    </row>
    <row r="19" spans="1:19" x14ac:dyDescent="0.3">
      <c r="A19" s="82" t="s">
        <v>65</v>
      </c>
      <c r="B19" s="64">
        <f>VLOOKUP($A19,'Return Data'!$B$7:$R$2292,3,0)</f>
        <v>44531</v>
      </c>
      <c r="C19" s="65">
        <f>VLOOKUP($A19,'Return Data'!$B$7:$R$2292,4,0)</f>
        <v>19.412500000000001</v>
      </c>
      <c r="D19" s="65">
        <f>VLOOKUP($A19,'Return Data'!$B$7:$R$2292,9,0)</f>
        <v>9.7354000000000003</v>
      </c>
      <c r="E19" s="66">
        <f t="shared" si="0"/>
        <v>6</v>
      </c>
      <c r="F19" s="65">
        <f>VLOOKUP($A19,'Return Data'!$B$7:$R$2292,10,0)</f>
        <v>9.8002000000000002</v>
      </c>
      <c r="G19" s="66">
        <f t="shared" si="1"/>
        <v>4</v>
      </c>
      <c r="H19" s="65">
        <f>VLOOKUP($A19,'Return Data'!$B$7:$R$2292,11,0)</f>
        <v>7.6326999999999998</v>
      </c>
      <c r="I19" s="66">
        <f t="shared" si="2"/>
        <v>5</v>
      </c>
      <c r="J19" s="65">
        <f>VLOOKUP($A19,'Return Data'!$B$7:$R$2292,12,0)</f>
        <v>7.9473000000000003</v>
      </c>
      <c r="K19" s="66">
        <f t="shared" si="3"/>
        <v>7</v>
      </c>
      <c r="L19" s="65">
        <f>VLOOKUP($A19,'Return Data'!$B$7:$R$2292,13,0)</f>
        <v>6.4001999999999999</v>
      </c>
      <c r="M19" s="66">
        <f t="shared" si="5"/>
        <v>5</v>
      </c>
      <c r="N19" s="65">
        <f>VLOOKUP($A19,'Return Data'!$B$7:$R$2292,17,0)</f>
        <v>8.3696999999999999</v>
      </c>
      <c r="O19" s="66">
        <f t="shared" si="6"/>
        <v>5</v>
      </c>
      <c r="P19" s="65">
        <f>VLOOKUP($A19,'Return Data'!$B$7:$R$2292,14,0)</f>
        <v>8.0388999999999999</v>
      </c>
      <c r="Q19" s="66">
        <f t="shared" si="7"/>
        <v>14</v>
      </c>
      <c r="R19" s="65">
        <f>VLOOKUP($A19,'Return Data'!$B$7:$R$2292,16,0)</f>
        <v>6.7491000000000003</v>
      </c>
      <c r="S19" s="67">
        <f t="shared" si="4"/>
        <v>25</v>
      </c>
    </row>
    <row r="20" spans="1:19" x14ac:dyDescent="0.3">
      <c r="A20" s="82" t="s">
        <v>66</v>
      </c>
      <c r="B20" s="64">
        <f>VLOOKUP($A20,'Return Data'!$B$7:$R$2292,3,0)</f>
        <v>44531</v>
      </c>
      <c r="C20" s="65">
        <f>VLOOKUP($A20,'Return Data'!$B$7:$R$2292,4,0)</f>
        <v>30.032499999999999</v>
      </c>
      <c r="D20" s="65">
        <f>VLOOKUP($A20,'Return Data'!$B$7:$R$2292,9,0)</f>
        <v>7.2705000000000002</v>
      </c>
      <c r="E20" s="66">
        <f t="shared" si="0"/>
        <v>16</v>
      </c>
      <c r="F20" s="65">
        <f>VLOOKUP($A20,'Return Data'!$B$7:$R$2292,10,0)</f>
        <v>3.6469</v>
      </c>
      <c r="G20" s="66">
        <f t="shared" si="1"/>
        <v>19</v>
      </c>
      <c r="H20" s="65">
        <f>VLOOKUP($A20,'Return Data'!$B$7:$R$2292,11,0)</f>
        <v>5.1182999999999996</v>
      </c>
      <c r="I20" s="66">
        <f t="shared" si="2"/>
        <v>13</v>
      </c>
      <c r="J20" s="65">
        <f>VLOOKUP($A20,'Return Data'!$B$7:$R$2292,12,0)</f>
        <v>6.5359999999999996</v>
      </c>
      <c r="K20" s="66">
        <f t="shared" si="3"/>
        <v>12</v>
      </c>
      <c r="L20" s="65">
        <f>VLOOKUP($A20,'Return Data'!$B$7:$R$2292,13,0)</f>
        <v>3.4251999999999998</v>
      </c>
      <c r="M20" s="66">
        <f t="shared" si="5"/>
        <v>19</v>
      </c>
      <c r="N20" s="65">
        <f>VLOOKUP($A20,'Return Data'!$B$7:$R$2292,17,0)</f>
        <v>8.2814999999999994</v>
      </c>
      <c r="O20" s="66">
        <f t="shared" si="6"/>
        <v>6</v>
      </c>
      <c r="P20" s="65">
        <f>VLOOKUP($A20,'Return Data'!$B$7:$R$2292,14,0)</f>
        <v>9.9</v>
      </c>
      <c r="Q20" s="66">
        <f t="shared" si="7"/>
        <v>4</v>
      </c>
      <c r="R20" s="65">
        <f>VLOOKUP($A20,'Return Data'!$B$7:$R$2292,16,0)</f>
        <v>9.2379999999999995</v>
      </c>
      <c r="S20" s="67">
        <f t="shared" si="4"/>
        <v>4</v>
      </c>
    </row>
    <row r="21" spans="1:19" x14ac:dyDescent="0.3">
      <c r="A21" s="82" t="s">
        <v>67</v>
      </c>
      <c r="B21" s="64">
        <f>VLOOKUP($A21,'Return Data'!$B$7:$R$2292,3,0)</f>
        <v>44531</v>
      </c>
      <c r="C21" s="65">
        <f>VLOOKUP($A21,'Return Data'!$B$7:$R$2292,4,0)</f>
        <v>18.522600000000001</v>
      </c>
      <c r="D21" s="65">
        <f>VLOOKUP($A21,'Return Data'!$B$7:$R$2292,9,0)</f>
        <v>7.7606999999999999</v>
      </c>
      <c r="E21" s="66">
        <f t="shared" si="0"/>
        <v>14</v>
      </c>
      <c r="F21" s="65">
        <f>VLOOKUP($A21,'Return Data'!$B$7:$R$2292,10,0)</f>
        <v>4.3670999999999998</v>
      </c>
      <c r="G21" s="66">
        <f t="shared" si="1"/>
        <v>14</v>
      </c>
      <c r="H21" s="65">
        <f>VLOOKUP($A21,'Return Data'!$B$7:$R$2292,11,0)</f>
        <v>6.4760999999999997</v>
      </c>
      <c r="I21" s="66">
        <f t="shared" si="2"/>
        <v>7</v>
      </c>
      <c r="J21" s="65">
        <f>VLOOKUP($A21,'Return Data'!$B$7:$R$2292,12,0)</f>
        <v>8.1405999999999992</v>
      </c>
      <c r="K21" s="66">
        <f t="shared" si="3"/>
        <v>6</v>
      </c>
      <c r="L21" s="65">
        <f>VLOOKUP($A21,'Return Data'!$B$7:$R$2292,13,0)</f>
        <v>6.1509999999999998</v>
      </c>
      <c r="M21" s="66">
        <f t="shared" si="5"/>
        <v>6</v>
      </c>
      <c r="N21" s="65">
        <f>VLOOKUP($A21,'Return Data'!$B$7:$R$2292,17,0)</f>
        <v>7.4652000000000003</v>
      </c>
      <c r="O21" s="66">
        <f t="shared" si="6"/>
        <v>11</v>
      </c>
      <c r="P21" s="65">
        <f>VLOOKUP($A21,'Return Data'!$B$7:$R$2292,14,0)</f>
        <v>7.9131999999999998</v>
      </c>
      <c r="Q21" s="66">
        <f t="shared" si="7"/>
        <v>16</v>
      </c>
      <c r="R21" s="65">
        <f>VLOOKUP($A21,'Return Data'!$B$7:$R$2292,16,0)</f>
        <v>7.5731000000000002</v>
      </c>
      <c r="S21" s="67">
        <f t="shared" si="4"/>
        <v>21</v>
      </c>
    </row>
    <row r="22" spans="1:19" x14ac:dyDescent="0.3">
      <c r="A22" s="82" t="s">
        <v>68</v>
      </c>
      <c r="B22" s="64">
        <f>VLOOKUP($A22,'Return Data'!$B$7:$R$2292,3,0)</f>
        <v>44531</v>
      </c>
      <c r="C22" s="65">
        <f>VLOOKUP($A22,'Return Data'!$B$7:$R$2292,4,0)</f>
        <v>1240.6467</v>
      </c>
      <c r="D22" s="65">
        <f>VLOOKUP($A22,'Return Data'!$B$7:$R$2292,9,0)</f>
        <v>6.2638999999999996</v>
      </c>
      <c r="E22" s="66">
        <f t="shared" si="0"/>
        <v>18</v>
      </c>
      <c r="F22" s="65">
        <f>VLOOKUP($A22,'Return Data'!$B$7:$R$2292,10,0)</f>
        <v>3.0747</v>
      </c>
      <c r="G22" s="66">
        <f t="shared" si="1"/>
        <v>24</v>
      </c>
      <c r="H22" s="65">
        <f>VLOOKUP($A22,'Return Data'!$B$7:$R$2292,11,0)</f>
        <v>4.9706999999999999</v>
      </c>
      <c r="I22" s="66">
        <f t="shared" si="2"/>
        <v>16</v>
      </c>
      <c r="J22" s="65">
        <f>VLOOKUP($A22,'Return Data'!$B$7:$R$2292,12,0)</f>
        <v>5.7881</v>
      </c>
      <c r="K22" s="66">
        <f t="shared" si="3"/>
        <v>18</v>
      </c>
      <c r="L22" s="65">
        <f>VLOOKUP($A22,'Return Data'!$B$7:$R$2292,13,0)</f>
        <v>4.1618000000000004</v>
      </c>
      <c r="M22" s="66">
        <f t="shared" si="5"/>
        <v>13</v>
      </c>
      <c r="N22" s="65"/>
      <c r="O22" s="66"/>
      <c r="P22" s="65"/>
      <c r="Q22" s="66"/>
      <c r="R22" s="65">
        <f>VLOOKUP($A22,'Return Data'!$B$7:$R$2292,16,0)</f>
        <v>7.4664999999999999</v>
      </c>
      <c r="S22" s="67">
        <f t="shared" si="4"/>
        <v>23</v>
      </c>
    </row>
    <row r="23" spans="1:19" x14ac:dyDescent="0.3">
      <c r="A23" s="82" t="s">
        <v>69</v>
      </c>
      <c r="B23" s="64">
        <f>VLOOKUP($A23,'Return Data'!$B$7:$R$2292,3,0)</f>
        <v>44531</v>
      </c>
      <c r="C23" s="65">
        <f>VLOOKUP($A23,'Return Data'!$B$7:$R$2292,4,0)</f>
        <v>34.9315</v>
      </c>
      <c r="D23" s="65">
        <f>VLOOKUP($A23,'Return Data'!$B$7:$R$2292,9,0)</f>
        <v>5.7355999999999998</v>
      </c>
      <c r="E23" s="66">
        <f t="shared" si="0"/>
        <v>20</v>
      </c>
      <c r="F23" s="65">
        <f>VLOOKUP($A23,'Return Data'!$B$7:$R$2292,10,0)</f>
        <v>3.2784</v>
      </c>
      <c r="G23" s="66">
        <f t="shared" si="1"/>
        <v>22</v>
      </c>
      <c r="H23" s="65">
        <f>VLOOKUP($A23,'Return Data'!$B$7:$R$2292,11,0)</f>
        <v>4.2088999999999999</v>
      </c>
      <c r="I23" s="66">
        <f t="shared" si="2"/>
        <v>23</v>
      </c>
      <c r="J23" s="65">
        <f>VLOOKUP($A23,'Return Data'!$B$7:$R$2292,12,0)</f>
        <v>5.3444000000000003</v>
      </c>
      <c r="K23" s="66">
        <f t="shared" si="3"/>
        <v>21</v>
      </c>
      <c r="L23" s="65">
        <f>VLOOKUP($A23,'Return Data'!$B$7:$R$2292,13,0)</f>
        <v>3.7345999999999999</v>
      </c>
      <c r="M23" s="66">
        <f t="shared" si="5"/>
        <v>17</v>
      </c>
      <c r="N23" s="65">
        <f>VLOOKUP($A23,'Return Data'!$B$7:$R$2292,17,0)</f>
        <v>6.0457999999999998</v>
      </c>
      <c r="O23" s="66">
        <f t="shared" ref="O23:O33" si="8">RANK(N23,N$8:N$35,0)</f>
        <v>23</v>
      </c>
      <c r="P23" s="65">
        <f>VLOOKUP($A23,'Return Data'!$B$7:$R$2292,14,0)</f>
        <v>6.3700999999999999</v>
      </c>
      <c r="Q23" s="66">
        <f t="shared" ref="Q23:Q33" si="9">RANK(P23,P$8:P$35,0)</f>
        <v>21</v>
      </c>
      <c r="R23" s="65">
        <f>VLOOKUP($A23,'Return Data'!$B$7:$R$2292,16,0)</f>
        <v>7.9603999999999999</v>
      </c>
      <c r="S23" s="67">
        <f t="shared" si="4"/>
        <v>16</v>
      </c>
    </row>
    <row r="24" spans="1:19" x14ac:dyDescent="0.3">
      <c r="A24" s="82" t="s">
        <v>70</v>
      </c>
      <c r="B24" s="64">
        <f>VLOOKUP($A24,'Return Data'!$B$7:$R$2292,3,0)</f>
        <v>44531</v>
      </c>
      <c r="C24" s="65">
        <f>VLOOKUP($A24,'Return Data'!$B$7:$R$2292,4,0)</f>
        <v>31.973800000000001</v>
      </c>
      <c r="D24" s="65">
        <f>VLOOKUP($A24,'Return Data'!$B$7:$R$2292,9,0)</f>
        <v>8.3020999999999994</v>
      </c>
      <c r="E24" s="66">
        <f t="shared" si="0"/>
        <v>12</v>
      </c>
      <c r="F24" s="65">
        <f>VLOOKUP($A24,'Return Data'!$B$7:$R$2292,10,0)</f>
        <v>6.0305</v>
      </c>
      <c r="G24" s="66">
        <f t="shared" si="1"/>
        <v>7</v>
      </c>
      <c r="H24" s="65">
        <f>VLOOKUP($A24,'Return Data'!$B$7:$R$2292,11,0)</f>
        <v>6.7510000000000003</v>
      </c>
      <c r="I24" s="66">
        <f t="shared" si="2"/>
        <v>6</v>
      </c>
      <c r="J24" s="65">
        <f>VLOOKUP($A24,'Return Data'!$B$7:$R$2292,12,0)</f>
        <v>7.8605</v>
      </c>
      <c r="K24" s="66">
        <f t="shared" si="3"/>
        <v>8</v>
      </c>
      <c r="L24" s="65">
        <f>VLOOKUP($A24,'Return Data'!$B$7:$R$2292,13,0)</f>
        <v>4.6334999999999997</v>
      </c>
      <c r="M24" s="66">
        <f t="shared" si="5"/>
        <v>11</v>
      </c>
      <c r="N24" s="65">
        <f>VLOOKUP($A24,'Return Data'!$B$7:$R$2292,17,0)</f>
        <v>8.1758000000000006</v>
      </c>
      <c r="O24" s="66">
        <f t="shared" si="8"/>
        <v>7</v>
      </c>
      <c r="P24" s="65">
        <f>VLOOKUP($A24,'Return Data'!$B$7:$R$2292,14,0)</f>
        <v>9.9854000000000003</v>
      </c>
      <c r="Q24" s="66">
        <f t="shared" si="9"/>
        <v>2</v>
      </c>
      <c r="R24" s="65">
        <f>VLOOKUP($A24,'Return Data'!$B$7:$R$2292,16,0)</f>
        <v>9.5305999999999997</v>
      </c>
      <c r="S24" s="67">
        <f t="shared" si="4"/>
        <v>2</v>
      </c>
    </row>
    <row r="25" spans="1:19" x14ac:dyDescent="0.3">
      <c r="A25" s="82" t="s">
        <v>71</v>
      </c>
      <c r="B25" s="64">
        <f>VLOOKUP($A25,'Return Data'!$B$7:$R$2292,3,0)</f>
        <v>44531</v>
      </c>
      <c r="C25" s="65">
        <f>VLOOKUP($A25,'Return Data'!$B$7:$R$2292,4,0)</f>
        <v>25.342700000000001</v>
      </c>
      <c r="D25" s="65">
        <f>VLOOKUP($A25,'Return Data'!$B$7:$R$2292,9,0)</f>
        <v>2.5884</v>
      </c>
      <c r="E25" s="66">
        <f t="shared" si="0"/>
        <v>25</v>
      </c>
      <c r="F25" s="65">
        <f>VLOOKUP($A25,'Return Data'!$B$7:$R$2292,10,0)</f>
        <v>2.6815000000000002</v>
      </c>
      <c r="G25" s="66">
        <f t="shared" si="1"/>
        <v>26</v>
      </c>
      <c r="H25" s="65">
        <f>VLOOKUP($A25,'Return Data'!$B$7:$R$2292,11,0)</f>
        <v>4.1445999999999996</v>
      </c>
      <c r="I25" s="66">
        <f t="shared" si="2"/>
        <v>24</v>
      </c>
      <c r="J25" s="65">
        <f>VLOOKUP($A25,'Return Data'!$B$7:$R$2292,12,0)</f>
        <v>5.2919999999999998</v>
      </c>
      <c r="K25" s="66">
        <f t="shared" si="3"/>
        <v>22</v>
      </c>
      <c r="L25" s="65">
        <f>VLOOKUP($A25,'Return Data'!$B$7:$R$2292,13,0)</f>
        <v>2.5588000000000002</v>
      </c>
      <c r="M25" s="66">
        <f t="shared" si="5"/>
        <v>24</v>
      </c>
      <c r="N25" s="65">
        <f>VLOOKUP($A25,'Return Data'!$B$7:$R$2292,17,0)</f>
        <v>6.4987000000000004</v>
      </c>
      <c r="O25" s="66">
        <f t="shared" si="8"/>
        <v>19</v>
      </c>
      <c r="P25" s="65">
        <f>VLOOKUP($A25,'Return Data'!$B$7:$R$2292,14,0)</f>
        <v>8.3129000000000008</v>
      </c>
      <c r="Q25" s="66">
        <f t="shared" si="9"/>
        <v>12</v>
      </c>
      <c r="R25" s="65">
        <f>VLOOKUP($A25,'Return Data'!$B$7:$R$2292,16,0)</f>
        <v>8.6734000000000009</v>
      </c>
      <c r="S25" s="67">
        <f t="shared" si="4"/>
        <v>9</v>
      </c>
    </row>
    <row r="26" spans="1:19" x14ac:dyDescent="0.3">
      <c r="A26" s="82" t="s">
        <v>72</v>
      </c>
      <c r="B26" s="64">
        <f>VLOOKUP($A26,'Return Data'!$B$7:$R$2292,3,0)</f>
        <v>44531</v>
      </c>
      <c r="C26" s="65">
        <f>VLOOKUP($A26,'Return Data'!$B$7:$R$2292,4,0)</f>
        <v>14.2988</v>
      </c>
      <c r="D26" s="65">
        <f>VLOOKUP($A26,'Return Data'!$B$7:$R$2292,9,0)</f>
        <v>9.9770000000000003</v>
      </c>
      <c r="E26" s="66">
        <f t="shared" si="0"/>
        <v>5</v>
      </c>
      <c r="F26" s="65">
        <f>VLOOKUP($A26,'Return Data'!$B$7:$R$2292,10,0)</f>
        <v>3.6686999999999999</v>
      </c>
      <c r="G26" s="66">
        <f t="shared" si="1"/>
        <v>18</v>
      </c>
      <c r="H26" s="65">
        <f>VLOOKUP($A26,'Return Data'!$B$7:$R$2292,11,0)</f>
        <v>4.4390000000000001</v>
      </c>
      <c r="I26" s="66">
        <f t="shared" si="2"/>
        <v>21</v>
      </c>
      <c r="J26" s="65">
        <f>VLOOKUP($A26,'Return Data'!$B$7:$R$2292,12,0)</f>
        <v>5.2895000000000003</v>
      </c>
      <c r="K26" s="66">
        <f t="shared" si="3"/>
        <v>23</v>
      </c>
      <c r="L26" s="65">
        <f>VLOOKUP($A26,'Return Data'!$B$7:$R$2292,13,0)</f>
        <v>3.7837000000000001</v>
      </c>
      <c r="M26" s="66">
        <f t="shared" si="5"/>
        <v>16</v>
      </c>
      <c r="N26" s="65">
        <f>VLOOKUP($A26,'Return Data'!$B$7:$R$2292,17,0)</f>
        <v>7.3335999999999997</v>
      </c>
      <c r="O26" s="66">
        <f t="shared" si="8"/>
        <v>12</v>
      </c>
      <c r="P26" s="65">
        <f>VLOOKUP($A26,'Return Data'!$B$7:$R$2292,14,0)</f>
        <v>9.4335000000000004</v>
      </c>
      <c r="Q26" s="66">
        <f t="shared" si="9"/>
        <v>6</v>
      </c>
      <c r="R26" s="65">
        <f>VLOOKUP($A26,'Return Data'!$B$7:$R$2292,16,0)</f>
        <v>7.9172000000000002</v>
      </c>
      <c r="S26" s="67">
        <f t="shared" si="4"/>
        <v>18</v>
      </c>
    </row>
    <row r="27" spans="1:19" x14ac:dyDescent="0.3">
      <c r="A27" s="82" t="s">
        <v>73</v>
      </c>
      <c r="B27" s="64">
        <f>VLOOKUP($A27,'Return Data'!$B$7:$R$2292,3,0)</f>
        <v>44531</v>
      </c>
      <c r="C27" s="65">
        <f>VLOOKUP($A27,'Return Data'!$B$7:$R$2292,4,0)</f>
        <v>31.736999999999998</v>
      </c>
      <c r="D27" s="65">
        <f>VLOOKUP($A27,'Return Data'!$B$7:$R$2292,9,0)</f>
        <v>16.5336</v>
      </c>
      <c r="E27" s="66">
        <f t="shared" si="0"/>
        <v>1</v>
      </c>
      <c r="F27" s="65">
        <f>VLOOKUP($A27,'Return Data'!$B$7:$R$2292,10,0)</f>
        <v>7.8512000000000004</v>
      </c>
      <c r="G27" s="66">
        <f t="shared" si="1"/>
        <v>5</v>
      </c>
      <c r="H27" s="65">
        <f>VLOOKUP($A27,'Return Data'!$B$7:$R$2292,11,0)</f>
        <v>6.2313999999999998</v>
      </c>
      <c r="I27" s="66">
        <f t="shared" si="2"/>
        <v>8</v>
      </c>
      <c r="J27" s="65">
        <f>VLOOKUP($A27,'Return Data'!$B$7:$R$2292,12,0)</f>
        <v>9.1074999999999999</v>
      </c>
      <c r="K27" s="66">
        <f t="shared" si="3"/>
        <v>5</v>
      </c>
      <c r="L27" s="65">
        <f>VLOOKUP($A27,'Return Data'!$B$7:$R$2292,13,0)</f>
        <v>4.2697000000000003</v>
      </c>
      <c r="M27" s="66">
        <f t="shared" si="5"/>
        <v>12</v>
      </c>
      <c r="N27" s="65">
        <f>VLOOKUP($A27,'Return Data'!$B$7:$R$2292,17,0)</f>
        <v>7.5332999999999997</v>
      </c>
      <c r="O27" s="66">
        <f t="shared" si="8"/>
        <v>10</v>
      </c>
      <c r="P27" s="65">
        <f>VLOOKUP($A27,'Return Data'!$B$7:$R$2292,14,0)</f>
        <v>8.7774000000000001</v>
      </c>
      <c r="Q27" s="66">
        <f t="shared" si="9"/>
        <v>9</v>
      </c>
      <c r="R27" s="65">
        <f>VLOOKUP($A27,'Return Data'!$B$7:$R$2292,16,0)</f>
        <v>8.4506999999999994</v>
      </c>
      <c r="S27" s="67">
        <f t="shared" si="4"/>
        <v>11</v>
      </c>
    </row>
    <row r="28" spans="1:19" x14ac:dyDescent="0.3">
      <c r="A28" s="82" t="s">
        <v>74</v>
      </c>
      <c r="B28" s="64">
        <f>VLOOKUP($A28,'Return Data'!$B$7:$R$2292,3,0)</f>
        <v>44531</v>
      </c>
      <c r="C28" s="65">
        <f>VLOOKUP($A28,'Return Data'!$B$7:$R$2292,4,0)</f>
        <v>2323.6559999999999</v>
      </c>
      <c r="D28" s="65">
        <f>VLOOKUP($A28,'Return Data'!$B$7:$R$2292,9,0)</f>
        <v>4.1299000000000001</v>
      </c>
      <c r="E28" s="66">
        <f t="shared" si="0"/>
        <v>24</v>
      </c>
      <c r="F28" s="65">
        <f>VLOOKUP($A28,'Return Data'!$B$7:$R$2292,10,0)</f>
        <v>3.8473999999999999</v>
      </c>
      <c r="G28" s="66">
        <f t="shared" si="1"/>
        <v>17</v>
      </c>
      <c r="H28" s="65">
        <f>VLOOKUP($A28,'Return Data'!$B$7:$R$2292,11,0)</f>
        <v>4.6054000000000004</v>
      </c>
      <c r="I28" s="66">
        <f t="shared" si="2"/>
        <v>19</v>
      </c>
      <c r="J28" s="65">
        <f>VLOOKUP($A28,'Return Data'!$B$7:$R$2292,12,0)</f>
        <v>6.2207999999999997</v>
      </c>
      <c r="K28" s="66">
        <f t="shared" si="3"/>
        <v>15</v>
      </c>
      <c r="L28" s="65">
        <f>VLOOKUP($A28,'Return Data'!$B$7:$R$2292,13,0)</f>
        <v>3.9933999999999998</v>
      </c>
      <c r="M28" s="66">
        <f t="shared" si="5"/>
        <v>15</v>
      </c>
      <c r="N28" s="65">
        <f>VLOOKUP($A28,'Return Data'!$B$7:$R$2292,17,0)</f>
        <v>6.8765000000000001</v>
      </c>
      <c r="O28" s="66">
        <f t="shared" si="8"/>
        <v>16</v>
      </c>
      <c r="P28" s="65">
        <f>VLOOKUP($A28,'Return Data'!$B$7:$R$2292,14,0)</f>
        <v>8.9475999999999996</v>
      </c>
      <c r="Q28" s="66">
        <f t="shared" si="9"/>
        <v>8</v>
      </c>
      <c r="R28" s="65">
        <f>VLOOKUP($A28,'Return Data'!$B$7:$R$2292,16,0)</f>
        <v>8.8070000000000004</v>
      </c>
      <c r="S28" s="67">
        <f t="shared" si="4"/>
        <v>7</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Data'!$B$7:$R$2292,3,0)</f>
        <v>44531</v>
      </c>
      <c r="C30" s="65">
        <f>VLOOKUP($A30,'Return Data'!$B$7:$R$2292,4,0)</f>
        <v>16.9056</v>
      </c>
      <c r="D30" s="65">
        <f>VLOOKUP($A30,'Return Data'!$B$7:$R$2292,9,0)</f>
        <v>7.9974999999999996</v>
      </c>
      <c r="E30" s="66">
        <f t="shared" si="0"/>
        <v>13</v>
      </c>
      <c r="F30" s="65">
        <f>VLOOKUP($A30,'Return Data'!$B$7:$R$2292,10,0)</f>
        <v>4.6077000000000004</v>
      </c>
      <c r="G30" s="66">
        <f t="shared" si="1"/>
        <v>12</v>
      </c>
      <c r="H30" s="65">
        <f>VLOOKUP($A30,'Return Data'!$B$7:$R$2292,11,0)</f>
        <v>4.6481000000000003</v>
      </c>
      <c r="I30" s="66">
        <f t="shared" si="2"/>
        <v>18</v>
      </c>
      <c r="J30" s="65">
        <f>VLOOKUP($A30,'Return Data'!$B$7:$R$2292,12,0)</f>
        <v>5.5683999999999996</v>
      </c>
      <c r="K30" s="66">
        <f t="shared" si="3"/>
        <v>20</v>
      </c>
      <c r="L30" s="65">
        <f>VLOOKUP($A30,'Return Data'!$B$7:$R$2292,13,0)</f>
        <v>4.0542999999999996</v>
      </c>
      <c r="M30" s="66">
        <f t="shared" si="5"/>
        <v>14</v>
      </c>
      <c r="N30" s="65">
        <f>VLOOKUP($A30,'Return Data'!$B$7:$R$2292,17,0)</f>
        <v>6.8270999999999997</v>
      </c>
      <c r="O30" s="66">
        <f t="shared" si="8"/>
        <v>17</v>
      </c>
      <c r="P30" s="65">
        <f>VLOOKUP($A30,'Return Data'!$B$7:$R$2292,14,0)</f>
        <v>8.3470999999999993</v>
      </c>
      <c r="Q30" s="66">
        <f t="shared" si="9"/>
        <v>11</v>
      </c>
      <c r="R30" s="65">
        <f>VLOOKUP($A30,'Return Data'!$B$7:$R$2292,16,0)</f>
        <v>8.3561999999999994</v>
      </c>
      <c r="S30" s="67">
        <f t="shared" si="4"/>
        <v>14</v>
      </c>
    </row>
    <row r="31" spans="1:19" x14ac:dyDescent="0.3">
      <c r="A31" s="82" t="s">
        <v>78</v>
      </c>
      <c r="B31" s="64">
        <f>VLOOKUP($A31,'Return Data'!$B$7:$R$2292,3,0)</f>
        <v>44531</v>
      </c>
      <c r="C31" s="65">
        <f>VLOOKUP($A31,'Return Data'!$B$7:$R$2292,4,0)</f>
        <v>30.034199999999998</v>
      </c>
      <c r="D31" s="65">
        <f>VLOOKUP($A31,'Return Data'!$B$7:$R$2292,9,0)</f>
        <v>5.4402999999999997</v>
      </c>
      <c r="E31" s="66">
        <f t="shared" si="0"/>
        <v>21</v>
      </c>
      <c r="F31" s="65">
        <f>VLOOKUP($A31,'Return Data'!$B$7:$R$2292,10,0)</f>
        <v>3.2418</v>
      </c>
      <c r="G31" s="66">
        <f t="shared" si="1"/>
        <v>23</v>
      </c>
      <c r="H31" s="65">
        <f>VLOOKUP($A31,'Return Data'!$B$7:$R$2292,11,0)</f>
        <v>3.9544999999999999</v>
      </c>
      <c r="I31" s="66">
        <f t="shared" si="2"/>
        <v>25</v>
      </c>
      <c r="J31" s="65">
        <f>VLOOKUP($A31,'Return Data'!$B$7:$R$2292,12,0)</f>
        <v>4.7039</v>
      </c>
      <c r="K31" s="66">
        <f t="shared" si="3"/>
        <v>24</v>
      </c>
      <c r="L31" s="65">
        <f>VLOOKUP($A31,'Return Data'!$B$7:$R$2292,13,0)</f>
        <v>2.8828999999999998</v>
      </c>
      <c r="M31" s="66">
        <f t="shared" si="5"/>
        <v>23</v>
      </c>
      <c r="N31" s="65">
        <f>VLOOKUP($A31,'Return Data'!$B$7:$R$2292,17,0)</f>
        <v>7.0580999999999996</v>
      </c>
      <c r="O31" s="66">
        <f t="shared" si="8"/>
        <v>14</v>
      </c>
      <c r="P31" s="65">
        <f>VLOOKUP($A31,'Return Data'!$B$7:$R$2292,14,0)</f>
        <v>9.3693000000000008</v>
      </c>
      <c r="Q31" s="66">
        <f t="shared" si="9"/>
        <v>7</v>
      </c>
      <c r="R31" s="65">
        <f>VLOOKUP($A31,'Return Data'!$B$7:$R$2292,16,0)</f>
        <v>8.6189</v>
      </c>
      <c r="S31" s="67">
        <f t="shared" si="4"/>
        <v>10</v>
      </c>
    </row>
    <row r="32" spans="1:19" x14ac:dyDescent="0.3">
      <c r="A32" s="82" t="s">
        <v>79</v>
      </c>
      <c r="B32" s="64">
        <f>VLOOKUP($A32,'Return Data'!$B$7:$R$2292,3,0)</f>
        <v>44531</v>
      </c>
      <c r="C32" s="65">
        <f>VLOOKUP($A32,'Return Data'!$B$7:$R$2292,4,0)</f>
        <v>36.366500000000002</v>
      </c>
      <c r="D32" s="65">
        <f>VLOOKUP($A32,'Return Data'!$B$7:$R$2292,9,0)</f>
        <v>4.9311999999999996</v>
      </c>
      <c r="E32" s="66">
        <f t="shared" si="0"/>
        <v>22</v>
      </c>
      <c r="F32" s="65">
        <f>VLOOKUP($A32,'Return Data'!$B$7:$R$2292,10,0)</f>
        <v>2.9184999999999999</v>
      </c>
      <c r="G32" s="66">
        <f t="shared" si="1"/>
        <v>25</v>
      </c>
      <c r="H32" s="65">
        <f>VLOOKUP($A32,'Return Data'!$B$7:$R$2292,11,0)</f>
        <v>5.0705999999999998</v>
      </c>
      <c r="I32" s="66">
        <f t="shared" si="2"/>
        <v>14</v>
      </c>
      <c r="J32" s="65">
        <f>VLOOKUP($A32,'Return Data'!$B$7:$R$2292,12,0)</f>
        <v>6.3498999999999999</v>
      </c>
      <c r="K32" s="66">
        <f t="shared" si="3"/>
        <v>14</v>
      </c>
      <c r="L32" s="65">
        <f>VLOOKUP($A32,'Return Data'!$B$7:$R$2292,13,0)</f>
        <v>4.8422000000000001</v>
      </c>
      <c r="M32" s="66">
        <f t="shared" si="5"/>
        <v>9</v>
      </c>
      <c r="N32" s="65">
        <f>VLOOKUP($A32,'Return Data'!$B$7:$R$2292,17,0)</f>
        <v>7.3037999999999998</v>
      </c>
      <c r="O32" s="66">
        <f t="shared" si="8"/>
        <v>13</v>
      </c>
      <c r="P32" s="65">
        <f>VLOOKUP($A32,'Return Data'!$B$7:$R$2292,14,0)</f>
        <v>8.0336999999999996</v>
      </c>
      <c r="Q32" s="66">
        <f t="shared" si="9"/>
        <v>15</v>
      </c>
      <c r="R32" s="65">
        <f>VLOOKUP($A32,'Return Data'!$B$7:$R$2292,16,0)</f>
        <v>8.9849999999999994</v>
      </c>
      <c r="S32" s="67">
        <f t="shared" si="4"/>
        <v>5</v>
      </c>
    </row>
    <row r="33" spans="1:19" x14ac:dyDescent="0.3">
      <c r="A33" s="82" t="s">
        <v>80</v>
      </c>
      <c r="B33" s="64">
        <f>VLOOKUP($A33,'Return Data'!$B$7:$R$2292,3,0)</f>
        <v>44531</v>
      </c>
      <c r="C33" s="65">
        <f>VLOOKUP($A33,'Return Data'!$B$7:$R$2292,4,0)</f>
        <v>20.325900000000001</v>
      </c>
      <c r="D33" s="65">
        <f>VLOOKUP($A33,'Return Data'!$B$7:$R$2292,9,0)</f>
        <v>10.212999999999999</v>
      </c>
      <c r="E33" s="66">
        <f t="shared" si="0"/>
        <v>4</v>
      </c>
      <c r="F33" s="65">
        <f>VLOOKUP($A33,'Return Data'!$B$7:$R$2292,10,0)</f>
        <v>4.5644</v>
      </c>
      <c r="G33" s="66">
        <f t="shared" si="1"/>
        <v>13</v>
      </c>
      <c r="H33" s="65">
        <f>VLOOKUP($A33,'Return Data'!$B$7:$R$2292,11,0)</f>
        <v>4.9095000000000004</v>
      </c>
      <c r="I33" s="66">
        <f t="shared" si="2"/>
        <v>17</v>
      </c>
      <c r="J33" s="65">
        <f>VLOOKUP($A33,'Return Data'!$B$7:$R$2292,12,0)</f>
        <v>6.4659000000000004</v>
      </c>
      <c r="K33" s="66">
        <f t="shared" si="3"/>
        <v>13</v>
      </c>
      <c r="L33" s="65">
        <f>VLOOKUP($A33,'Return Data'!$B$7:$R$2292,13,0)</f>
        <v>3.0036</v>
      </c>
      <c r="M33" s="66">
        <f t="shared" si="5"/>
        <v>22</v>
      </c>
      <c r="N33" s="65">
        <f>VLOOKUP($A33,'Return Data'!$B$7:$R$2292,17,0)</f>
        <v>6.7142999999999997</v>
      </c>
      <c r="O33" s="66">
        <f t="shared" si="8"/>
        <v>18</v>
      </c>
      <c r="P33" s="65">
        <f>VLOOKUP($A33,'Return Data'!$B$7:$R$2292,14,0)</f>
        <v>8.3819999999999997</v>
      </c>
      <c r="Q33" s="66">
        <f t="shared" si="9"/>
        <v>10</v>
      </c>
      <c r="R33" s="65">
        <f>VLOOKUP($A33,'Return Data'!$B$7:$R$2292,16,0)</f>
        <v>7.3137999999999996</v>
      </c>
      <c r="S33" s="67">
        <f t="shared" si="4"/>
        <v>24</v>
      </c>
    </row>
    <row r="34" spans="1:19" x14ac:dyDescent="0.3">
      <c r="A34" s="82" t="s">
        <v>363</v>
      </c>
      <c r="B34" s="64">
        <f>VLOOKUP($A34,'Return Data'!$B$7:$R$2292,3,0)</f>
        <v>44531</v>
      </c>
      <c r="C34" s="65">
        <f>VLOOKUP($A34,'Return Data'!$B$7:$R$2292,4,0)</f>
        <v>0.3367</v>
      </c>
      <c r="D34" s="65">
        <f>VLOOKUP($A34,'Return Data'!$B$7:$R$2292,9,0)</f>
        <v>10.5702</v>
      </c>
      <c r="E34" s="66">
        <f t="shared" si="0"/>
        <v>3</v>
      </c>
      <c r="F34" s="65">
        <f>VLOOKUP($A34,'Return Data'!$B$7:$R$2292,10,0)</f>
        <v>10.7645</v>
      </c>
      <c r="G34" s="66">
        <f t="shared" si="1"/>
        <v>3</v>
      </c>
      <c r="H34" s="65">
        <f>VLOOKUP($A34,'Return Data'!$B$7:$R$2292,11,0)</f>
        <v>11.0009</v>
      </c>
      <c r="I34" s="66">
        <f t="shared" si="2"/>
        <v>4</v>
      </c>
      <c r="J34" s="65"/>
      <c r="K34" s="66"/>
      <c r="L34" s="65"/>
      <c r="M34" s="66"/>
      <c r="N34" s="65"/>
      <c r="O34" s="66"/>
      <c r="P34" s="65"/>
      <c r="Q34" s="66"/>
      <c r="R34" s="65">
        <f>VLOOKUP($A34,'Return Data'!$B$7:$R$2292,16,0)</f>
        <v>-5.6471</v>
      </c>
      <c r="S34" s="67">
        <f t="shared" si="4"/>
        <v>26</v>
      </c>
    </row>
    <row r="35" spans="1:19" x14ac:dyDescent="0.3">
      <c r="A35" s="82" t="s">
        <v>81</v>
      </c>
      <c r="B35" s="64">
        <f>VLOOKUP($A35,'Return Data'!$B$7:$R$2292,3,0)</f>
        <v>44531</v>
      </c>
      <c r="C35" s="65">
        <f>VLOOKUP($A35,'Return Data'!$B$7:$R$2292,4,0)</f>
        <v>24.747399999999999</v>
      </c>
      <c r="D35" s="65">
        <f>VLOOKUP($A35,'Return Data'!$B$7:$R$2292,9,0)</f>
        <v>2.3348</v>
      </c>
      <c r="E35" s="66">
        <f t="shared" si="0"/>
        <v>26</v>
      </c>
      <c r="F35" s="65">
        <f>VLOOKUP($A35,'Return Data'!$B$7:$R$2292,10,0)</f>
        <v>39.341200000000001</v>
      </c>
      <c r="G35" s="66">
        <f t="shared" si="1"/>
        <v>1</v>
      </c>
      <c r="H35" s="65">
        <f>VLOOKUP($A35,'Return Data'!$B$7:$R$2292,11,0)</f>
        <v>21.758900000000001</v>
      </c>
      <c r="I35" s="66">
        <f t="shared" si="2"/>
        <v>1</v>
      </c>
      <c r="J35" s="65">
        <f>VLOOKUP($A35,'Return Data'!$B$7:$R$2292,12,0)</f>
        <v>16.247499999999999</v>
      </c>
      <c r="K35" s="66">
        <f>RANK(J35,J$8:J$35,0)</f>
        <v>1</v>
      </c>
      <c r="L35" s="65">
        <f>VLOOKUP($A35,'Return Data'!$B$7:$R$2292,13,0)</f>
        <v>11.804600000000001</v>
      </c>
      <c r="M35" s="66">
        <f>RANK(L35,L$8:L$35,0)</f>
        <v>2</v>
      </c>
      <c r="N35" s="65">
        <f>VLOOKUP($A35,'Return Data'!$B$7:$R$2292,17,0)</f>
        <v>8.9024999999999999</v>
      </c>
      <c r="O35" s="66">
        <f>RANK(N35,N$8:N$35,0)</f>
        <v>3</v>
      </c>
      <c r="P35" s="65">
        <f>VLOOKUP($A35,'Return Data'!$B$7:$R$2292,14,0)</f>
        <v>5.1981999999999999</v>
      </c>
      <c r="Q35" s="66">
        <f>RANK(P35,P$8:P$35,0)</f>
        <v>23</v>
      </c>
      <c r="R35" s="65">
        <f>VLOOKUP($A35,'Return Data'!$B$7:$R$2292,16,0)</f>
        <v>7.9295999999999998</v>
      </c>
      <c r="S35" s="67">
        <f t="shared" si="4"/>
        <v>17</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7.4615777777777783</v>
      </c>
      <c r="E37" s="88"/>
      <c r="F37" s="89">
        <f>AVERAGE(F8:F35)</f>
        <v>6.87657037037037</v>
      </c>
      <c r="G37" s="88"/>
      <c r="H37" s="89">
        <f>AVERAGE(H8:H35)</f>
        <v>6.5755518518518539</v>
      </c>
      <c r="I37" s="88"/>
      <c r="J37" s="89">
        <f>AVERAGE(J8:J35)</f>
        <v>7.2088153846153835</v>
      </c>
      <c r="K37" s="88"/>
      <c r="L37" s="89">
        <f>AVERAGE(L8:L35)</f>
        <v>5.20322</v>
      </c>
      <c r="M37" s="88"/>
      <c r="N37" s="89">
        <f>AVERAGE(N8:N35)</f>
        <v>7.4271958333333323</v>
      </c>
      <c r="O37" s="88"/>
      <c r="P37" s="89">
        <f>AVERAGE(P8:P35)</f>
        <v>8.1016333333333339</v>
      </c>
      <c r="Q37" s="88"/>
      <c r="R37" s="89">
        <f>AVERAGE(R8:R35)</f>
        <v>7.0626962962962958</v>
      </c>
      <c r="S37" s="90"/>
    </row>
    <row r="38" spans="1:19" x14ac:dyDescent="0.3">
      <c r="A38" s="87" t="s">
        <v>28</v>
      </c>
      <c r="B38" s="88"/>
      <c r="C38" s="88"/>
      <c r="D38" s="89">
        <f>MIN(D8:D35)</f>
        <v>0</v>
      </c>
      <c r="E38" s="88"/>
      <c r="F38" s="89">
        <f>MIN(F8:F35)</f>
        <v>0</v>
      </c>
      <c r="G38" s="88"/>
      <c r="H38" s="89">
        <f>MIN(H8:H35)</f>
        <v>0</v>
      </c>
      <c r="I38" s="88"/>
      <c r="J38" s="89">
        <f>MIN(J8:J35)</f>
        <v>0</v>
      </c>
      <c r="K38" s="88"/>
      <c r="L38" s="89">
        <f>MIN(L8:L35)</f>
        <v>2.5527000000000002</v>
      </c>
      <c r="M38" s="88"/>
      <c r="N38" s="89">
        <f>MIN(N8:N35)</f>
        <v>6.0236000000000001</v>
      </c>
      <c r="O38" s="88"/>
      <c r="P38" s="89">
        <f>MIN(P8:P35)</f>
        <v>3.8955000000000002</v>
      </c>
      <c r="Q38" s="88"/>
      <c r="R38" s="89">
        <f>MIN(R8:R35)</f>
        <v>-12.6739</v>
      </c>
      <c r="S38" s="90"/>
    </row>
    <row r="39" spans="1:19" ht="15" thickBot="1" x14ac:dyDescent="0.35">
      <c r="A39" s="91" t="s">
        <v>29</v>
      </c>
      <c r="B39" s="92"/>
      <c r="C39" s="92"/>
      <c r="D39" s="93">
        <f>MAX(D8:D35)</f>
        <v>16.5336</v>
      </c>
      <c r="E39" s="92"/>
      <c r="F39" s="93">
        <f>MAX(F8:F35)</f>
        <v>39.341200000000001</v>
      </c>
      <c r="G39" s="92"/>
      <c r="H39" s="93">
        <f>MAX(H8:H35)</f>
        <v>21.758900000000001</v>
      </c>
      <c r="I39" s="92"/>
      <c r="J39" s="93">
        <f>MAX(J8:J35)</f>
        <v>16.247499999999999</v>
      </c>
      <c r="K39" s="92"/>
      <c r="L39" s="93">
        <f>MAX(L8:L35)</f>
        <v>16.045999999999999</v>
      </c>
      <c r="M39" s="92"/>
      <c r="N39" s="93">
        <f>MAX(N8:N35)</f>
        <v>9.1819000000000006</v>
      </c>
      <c r="O39" s="92"/>
      <c r="P39" s="93">
        <f>MAX(P8:P35)</f>
        <v>10.061299999999999</v>
      </c>
      <c r="Q39" s="92"/>
      <c r="R39" s="93">
        <f>MAX(R8:R35)</f>
        <v>10.5259</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44531</v>
      </c>
      <c r="C8" s="65">
        <f>VLOOKUP($A8,'Return Data'!$B$7:$R$2292,4,0)</f>
        <v>24.809899999999999</v>
      </c>
      <c r="D8" s="65">
        <f>VLOOKUP($A8,'Return Data'!$B$7:$R$2292,9,0)</f>
        <v>5.9974999999999996</v>
      </c>
      <c r="E8" s="66">
        <f t="shared" ref="E8:E39" si="0">RANK(D8,D$8:D$39,0)</f>
        <v>20</v>
      </c>
      <c r="F8" s="65">
        <f>VLOOKUP($A8,'Return Data'!$B$7:$R$2292,10,0)</f>
        <v>4.2775999999999996</v>
      </c>
      <c r="G8" s="66">
        <f t="shared" ref="G8:G39" si="1">RANK(F8,F$8:F$39,0)</f>
        <v>13</v>
      </c>
      <c r="H8" s="65">
        <f>VLOOKUP($A8,'Return Data'!$B$7:$R$2292,11,0)</f>
        <v>5.0545999999999998</v>
      </c>
      <c r="I8" s="66">
        <f t="shared" ref="I8:I39" si="2">RANK(H8,H$8:H$39,0)</f>
        <v>14</v>
      </c>
      <c r="J8" s="65">
        <f>VLOOKUP($A8,'Return Data'!$B$7:$R$2292,12,0)</f>
        <v>6.8406000000000002</v>
      </c>
      <c r="K8" s="66">
        <f t="shared" ref="K8:K37" si="3">RANK(J8,J$8:J$39,0)</f>
        <v>12</v>
      </c>
      <c r="L8" s="65">
        <f>VLOOKUP($A8,'Return Data'!$B$7:$R$2292,13,0)</f>
        <v>5.4005000000000001</v>
      </c>
      <c r="M8" s="66">
        <f>RANK(L8,L$8:L$39,0)</f>
        <v>10</v>
      </c>
      <c r="N8" s="65">
        <f>VLOOKUP($A8,'Return Data'!$B$7:$R$2292,17,0)</f>
        <v>7.06</v>
      </c>
      <c r="O8" s="66">
        <f>RANK(N8,N$8:N$39,0)</f>
        <v>12</v>
      </c>
      <c r="P8" s="65">
        <f>VLOOKUP($A8,'Return Data'!$B$7:$R$2292,14,0)</f>
        <v>4.9421999999999997</v>
      </c>
      <c r="Q8" s="66">
        <f>RANK(P8,P$8:P$39,0)</f>
        <v>25</v>
      </c>
      <c r="R8" s="65">
        <f>VLOOKUP($A8,'Return Data'!$B$7:$R$2292,16,0)</f>
        <v>7.4427000000000003</v>
      </c>
      <c r="S8" s="67">
        <f t="shared" ref="S8:S39" si="4">RANK(R8,R$8:R$39,0)</f>
        <v>15</v>
      </c>
    </row>
    <row r="9" spans="1:19" x14ac:dyDescent="0.3">
      <c r="A9" s="82" t="s">
        <v>83</v>
      </c>
      <c r="B9" s="64">
        <f>VLOOKUP($A9,'Return Data'!$B$7:$R$2292,3,0)</f>
        <v>44531</v>
      </c>
      <c r="C9" s="65">
        <f>VLOOKUP($A9,'Return Data'!$B$7:$R$2292,4,0)</f>
        <v>35.872700000000002</v>
      </c>
      <c r="D9" s="65">
        <f>VLOOKUP($A9,'Return Data'!$B$7:$R$2292,9,0)</f>
        <v>6.0021000000000004</v>
      </c>
      <c r="E9" s="66">
        <f t="shared" si="0"/>
        <v>19</v>
      </c>
      <c r="F9" s="65">
        <f>VLOOKUP($A9,'Return Data'!$B$7:$R$2292,10,0)</f>
        <v>4.2885999999999997</v>
      </c>
      <c r="G9" s="66">
        <f t="shared" si="1"/>
        <v>12</v>
      </c>
      <c r="H9" s="65">
        <f>VLOOKUP($A9,'Return Data'!$B$7:$R$2292,11,0)</f>
        <v>5.0655999999999999</v>
      </c>
      <c r="I9" s="66">
        <f t="shared" si="2"/>
        <v>13</v>
      </c>
      <c r="J9" s="65">
        <f>VLOOKUP($A9,'Return Data'!$B$7:$R$2292,12,0)</f>
        <v>6.8498999999999999</v>
      </c>
      <c r="K9" s="66">
        <f t="shared" si="3"/>
        <v>11</v>
      </c>
      <c r="L9" s="65">
        <f>VLOOKUP($A9,'Return Data'!$B$7:$R$2292,13,0)</f>
        <v>5.4108999999999998</v>
      </c>
      <c r="M9" s="66">
        <f>RANK(L9,L$8:L$39,0)</f>
        <v>9</v>
      </c>
      <c r="N9" s="65">
        <f>VLOOKUP($A9,'Return Data'!$B$7:$R$2292,17,0)</f>
        <v>7.0701000000000001</v>
      </c>
      <c r="O9" s="66">
        <f>RANK(N9,N$8:N$39,0)</f>
        <v>11</v>
      </c>
      <c r="P9" s="65">
        <f>VLOOKUP($A9,'Return Data'!$B$7:$R$2292,14,0)</f>
        <v>4.9489000000000001</v>
      </c>
      <c r="Q9" s="66">
        <f>RANK(P9,P$8:P$39,0)</f>
        <v>24</v>
      </c>
      <c r="R9" s="65">
        <f>VLOOKUP($A9,'Return Data'!$B$7:$R$2292,16,0)</f>
        <v>7.7145000000000001</v>
      </c>
      <c r="S9" s="67">
        <f t="shared" si="4"/>
        <v>13</v>
      </c>
    </row>
    <row r="10" spans="1:19" x14ac:dyDescent="0.3">
      <c r="A10" s="82" t="s">
        <v>84</v>
      </c>
      <c r="B10" s="64">
        <f>VLOOKUP($A10,'Return Data'!$B$7:$R$2292,3,0)</f>
        <v>44531</v>
      </c>
      <c r="C10" s="65">
        <f>VLOOKUP($A10,'Return Data'!$B$7:$R$2292,4,0)</f>
        <v>0.96740000000000004</v>
      </c>
      <c r="D10" s="65">
        <f>VLOOKUP($A10,'Return Data'!$B$7:$R$2292,9,0)</f>
        <v>0</v>
      </c>
      <c r="E10" s="66">
        <f t="shared" si="0"/>
        <v>30</v>
      </c>
      <c r="F10" s="65">
        <f>VLOOKUP($A10,'Return Data'!$B$7:$R$2292,10,0)</f>
        <v>0</v>
      </c>
      <c r="G10" s="66">
        <f t="shared" si="1"/>
        <v>30</v>
      </c>
      <c r="H10" s="65">
        <f>VLOOKUP($A10,'Return Data'!$B$7:$R$2292,11,0)</f>
        <v>0</v>
      </c>
      <c r="I10" s="66">
        <f t="shared" si="2"/>
        <v>30</v>
      </c>
      <c r="J10" s="65">
        <f>VLOOKUP($A10,'Return Data'!$B$7:$R$2292,12,0)</f>
        <v>0</v>
      </c>
      <c r="K10" s="66">
        <f t="shared" si="3"/>
        <v>29</v>
      </c>
      <c r="L10" s="65"/>
      <c r="M10" s="66"/>
      <c r="N10" s="65"/>
      <c r="O10" s="66"/>
      <c r="P10" s="65"/>
      <c r="Q10" s="66"/>
      <c r="R10" s="65">
        <f>VLOOKUP($A10,'Return Data'!$B$7:$R$2292,16,0)</f>
        <v>-12.671099999999999</v>
      </c>
      <c r="S10" s="67">
        <f t="shared" si="4"/>
        <v>30</v>
      </c>
    </row>
    <row r="11" spans="1:19" x14ac:dyDescent="0.3">
      <c r="A11" s="82" t="s">
        <v>85</v>
      </c>
      <c r="B11" s="64">
        <f>VLOOKUP($A11,'Return Data'!$B$7:$R$2292,3,0)</f>
        <v>44531</v>
      </c>
      <c r="C11" s="65">
        <f>VLOOKUP($A11,'Return Data'!$B$7:$R$2292,4,0)</f>
        <v>1.3985000000000001</v>
      </c>
      <c r="D11" s="65">
        <f>VLOOKUP($A11,'Return Data'!$B$7:$R$2292,9,0)</f>
        <v>0</v>
      </c>
      <c r="E11" s="66">
        <f t="shared" si="0"/>
        <v>30</v>
      </c>
      <c r="F11" s="65">
        <f>VLOOKUP($A11,'Return Data'!$B$7:$R$2292,10,0)</f>
        <v>0</v>
      </c>
      <c r="G11" s="66">
        <f t="shared" si="1"/>
        <v>30</v>
      </c>
      <c r="H11" s="65">
        <f>VLOOKUP($A11,'Return Data'!$B$7:$R$2292,11,0)</f>
        <v>0</v>
      </c>
      <c r="I11" s="66">
        <f t="shared" si="2"/>
        <v>30</v>
      </c>
      <c r="J11" s="65">
        <f>VLOOKUP($A11,'Return Data'!$B$7:$R$2292,12,0)</f>
        <v>0</v>
      </c>
      <c r="K11" s="66">
        <f t="shared" si="3"/>
        <v>29</v>
      </c>
      <c r="L11" s="65"/>
      <c r="M11" s="66"/>
      <c r="N11" s="65"/>
      <c r="O11" s="66"/>
      <c r="P11" s="65"/>
      <c r="Q11" s="66"/>
      <c r="R11" s="65">
        <f>VLOOKUP($A11,'Return Data'!$B$7:$R$2292,16,0)</f>
        <v>-12.6723</v>
      </c>
      <c r="S11" s="67">
        <f t="shared" si="4"/>
        <v>31</v>
      </c>
    </row>
    <row r="12" spans="1:19" x14ac:dyDescent="0.3">
      <c r="A12" s="82" t="s">
        <v>86</v>
      </c>
      <c r="B12" s="64">
        <f>VLOOKUP($A12,'Return Data'!$B$7:$R$2292,3,0)</f>
        <v>44531</v>
      </c>
      <c r="C12" s="65">
        <f>VLOOKUP($A12,'Return Data'!$B$7:$R$2292,4,0)</f>
        <v>23.946899999999999</v>
      </c>
      <c r="D12" s="65">
        <f>VLOOKUP($A12,'Return Data'!$B$7:$R$2292,9,0)</f>
        <v>10.9604</v>
      </c>
      <c r="E12" s="66">
        <f t="shared" si="0"/>
        <v>2</v>
      </c>
      <c r="F12" s="65">
        <f>VLOOKUP($A12,'Return Data'!$B$7:$R$2292,10,0)</f>
        <v>6.5331999999999999</v>
      </c>
      <c r="G12" s="66">
        <f t="shared" si="1"/>
        <v>6</v>
      </c>
      <c r="H12" s="65">
        <f>VLOOKUP($A12,'Return Data'!$B$7:$R$2292,11,0)</f>
        <v>5.3425000000000002</v>
      </c>
      <c r="I12" s="66">
        <f t="shared" si="2"/>
        <v>11</v>
      </c>
      <c r="J12" s="65">
        <f>VLOOKUP($A12,'Return Data'!$B$7:$R$2292,12,0)</f>
        <v>8.9123000000000001</v>
      </c>
      <c r="K12" s="66">
        <f t="shared" si="3"/>
        <v>6</v>
      </c>
      <c r="L12" s="65">
        <f>VLOOKUP($A12,'Return Data'!$B$7:$R$2292,13,0)</f>
        <v>4.2316000000000003</v>
      </c>
      <c r="M12" s="66">
        <f t="shared" ref="M12:M37" si="5">RANK(L12,L$8:L$39,0)</f>
        <v>12</v>
      </c>
      <c r="N12" s="65">
        <f>VLOOKUP($A12,'Return Data'!$B$7:$R$2292,17,0)</f>
        <v>8.1424000000000003</v>
      </c>
      <c r="O12" s="66">
        <f t="shared" ref="O12:O25" si="6">RANK(N12,N$8:N$39,0)</f>
        <v>6</v>
      </c>
      <c r="P12" s="65">
        <f>VLOOKUP($A12,'Return Data'!$B$7:$R$2292,14,0)</f>
        <v>9.4754000000000005</v>
      </c>
      <c r="Q12" s="66">
        <f t="shared" ref="Q12:Q25" si="7">RANK(P12,P$8:P$39,0)</f>
        <v>1</v>
      </c>
      <c r="R12" s="65">
        <f>VLOOKUP($A12,'Return Data'!$B$7:$R$2292,16,0)</f>
        <v>8.5824999999999996</v>
      </c>
      <c r="S12" s="67">
        <f t="shared" si="4"/>
        <v>3</v>
      </c>
    </row>
    <row r="13" spans="1:19" x14ac:dyDescent="0.3">
      <c r="A13" s="82" t="s">
        <v>87</v>
      </c>
      <c r="B13" s="64">
        <f>VLOOKUP($A13,'Return Data'!$B$7:$R$2292,3,0)</f>
        <v>44531</v>
      </c>
      <c r="C13" s="65">
        <f>VLOOKUP($A13,'Return Data'!$B$7:$R$2292,4,0)</f>
        <v>18.9194</v>
      </c>
      <c r="D13" s="65">
        <f>VLOOKUP($A13,'Return Data'!$B$7:$R$2292,9,0)</f>
        <v>8.1506000000000007</v>
      </c>
      <c r="E13" s="66">
        <f t="shared" si="0"/>
        <v>10</v>
      </c>
      <c r="F13" s="65">
        <f>VLOOKUP($A13,'Return Data'!$B$7:$R$2292,10,0)</f>
        <v>3.5137</v>
      </c>
      <c r="G13" s="66">
        <f t="shared" si="1"/>
        <v>16</v>
      </c>
      <c r="H13" s="65">
        <f>VLOOKUP($A13,'Return Data'!$B$7:$R$2292,11,0)</f>
        <v>4.6540999999999997</v>
      </c>
      <c r="I13" s="66">
        <f t="shared" si="2"/>
        <v>16</v>
      </c>
      <c r="J13" s="65">
        <f>VLOOKUP($A13,'Return Data'!$B$7:$R$2292,12,0)</f>
        <v>5.7507999999999999</v>
      </c>
      <c r="K13" s="66">
        <f t="shared" si="3"/>
        <v>17</v>
      </c>
      <c r="L13" s="65">
        <f>VLOOKUP($A13,'Return Data'!$B$7:$R$2292,13,0)</f>
        <v>6.0368000000000004</v>
      </c>
      <c r="M13" s="66">
        <f t="shared" si="5"/>
        <v>6</v>
      </c>
      <c r="N13" s="65">
        <f>VLOOKUP($A13,'Return Data'!$B$7:$R$2292,17,0)</f>
        <v>6.6394000000000002</v>
      </c>
      <c r="O13" s="66">
        <f t="shared" si="6"/>
        <v>16</v>
      </c>
      <c r="P13" s="65">
        <f>VLOOKUP($A13,'Return Data'!$B$7:$R$2292,14,0)</f>
        <v>3.5019999999999998</v>
      </c>
      <c r="Q13" s="66">
        <f t="shared" si="7"/>
        <v>27</v>
      </c>
      <c r="R13" s="65">
        <f>VLOOKUP($A13,'Return Data'!$B$7:$R$2292,16,0)</f>
        <v>6.9973000000000001</v>
      </c>
      <c r="S13" s="67">
        <f t="shared" si="4"/>
        <v>20</v>
      </c>
    </row>
    <row r="14" spans="1:19" x14ac:dyDescent="0.3">
      <c r="A14" s="82" t="s">
        <v>88</v>
      </c>
      <c r="B14" s="64">
        <f>VLOOKUP($A14,'Return Data'!$B$7:$R$2292,3,0)</f>
        <v>44531</v>
      </c>
      <c r="C14" s="65">
        <f>VLOOKUP($A14,'Return Data'!$B$7:$R$2292,4,0)</f>
        <v>36.8063</v>
      </c>
      <c r="D14" s="65">
        <f>VLOOKUP($A14,'Return Data'!$B$7:$R$2292,9,0)</f>
        <v>8.3641000000000005</v>
      </c>
      <c r="E14" s="66">
        <f t="shared" si="0"/>
        <v>9</v>
      </c>
      <c r="F14" s="65">
        <f>VLOOKUP($A14,'Return Data'!$B$7:$R$2292,10,0)</f>
        <v>4.3757000000000001</v>
      </c>
      <c r="G14" s="66">
        <f t="shared" si="1"/>
        <v>11</v>
      </c>
      <c r="H14" s="65">
        <f>VLOOKUP($A14,'Return Data'!$B$7:$R$2292,11,0)</f>
        <v>3.1781999999999999</v>
      </c>
      <c r="I14" s="66">
        <f t="shared" si="2"/>
        <v>27</v>
      </c>
      <c r="J14" s="65">
        <f>VLOOKUP($A14,'Return Data'!$B$7:$R$2292,12,0)</f>
        <v>4.6467999999999998</v>
      </c>
      <c r="K14" s="66">
        <f t="shared" si="3"/>
        <v>23</v>
      </c>
      <c r="L14" s="65">
        <f>VLOOKUP($A14,'Return Data'!$B$7:$R$2292,13,0)</f>
        <v>1.8772</v>
      </c>
      <c r="M14" s="66">
        <f t="shared" si="5"/>
        <v>26</v>
      </c>
      <c r="N14" s="65">
        <f>VLOOKUP($A14,'Return Data'!$B$7:$R$2292,17,0)</f>
        <v>5.3167</v>
      </c>
      <c r="O14" s="66">
        <f t="shared" si="6"/>
        <v>24</v>
      </c>
      <c r="P14" s="65">
        <f>VLOOKUP($A14,'Return Data'!$B$7:$R$2292,14,0)</f>
        <v>6.4661999999999997</v>
      </c>
      <c r="Q14" s="66">
        <f t="shared" si="7"/>
        <v>22</v>
      </c>
      <c r="R14" s="65">
        <f>VLOOKUP($A14,'Return Data'!$B$7:$R$2292,16,0)</f>
        <v>7.8704000000000001</v>
      </c>
      <c r="S14" s="67">
        <f t="shared" si="4"/>
        <v>11</v>
      </c>
    </row>
    <row r="15" spans="1:19" x14ac:dyDescent="0.3">
      <c r="A15" s="82" t="s">
        <v>89</v>
      </c>
      <c r="B15" s="64">
        <f>VLOOKUP($A15,'Return Data'!$B$7:$R$2292,3,0)</f>
        <v>44531</v>
      </c>
      <c r="C15" s="65">
        <f>VLOOKUP($A15,'Return Data'!$B$7:$R$2292,4,0)</f>
        <v>24.306000000000001</v>
      </c>
      <c r="D15" s="65">
        <f>VLOOKUP($A15,'Return Data'!$B$7:$R$2292,9,0)</f>
        <v>3.645</v>
      </c>
      <c r="E15" s="66">
        <f t="shared" si="0"/>
        <v>26</v>
      </c>
      <c r="F15" s="65">
        <f>VLOOKUP($A15,'Return Data'!$B$7:$R$2292,10,0)</f>
        <v>2.2185000000000001</v>
      </c>
      <c r="G15" s="66">
        <f t="shared" si="1"/>
        <v>28</v>
      </c>
      <c r="H15" s="65">
        <f>VLOOKUP($A15,'Return Data'!$B$7:$R$2292,11,0)</f>
        <v>2.6221999999999999</v>
      </c>
      <c r="I15" s="66">
        <f t="shared" si="2"/>
        <v>29</v>
      </c>
      <c r="J15" s="65">
        <f>VLOOKUP($A15,'Return Data'!$B$7:$R$2292,12,0)</f>
        <v>2.8441000000000001</v>
      </c>
      <c r="K15" s="66">
        <f t="shared" si="3"/>
        <v>28</v>
      </c>
      <c r="L15" s="65">
        <f>VLOOKUP($A15,'Return Data'!$B$7:$R$2292,13,0)</f>
        <v>1.4927999999999999</v>
      </c>
      <c r="M15" s="66">
        <f t="shared" si="5"/>
        <v>28</v>
      </c>
      <c r="N15" s="65">
        <f>VLOOKUP($A15,'Return Data'!$B$7:$R$2292,17,0)</f>
        <v>5.2526999999999999</v>
      </c>
      <c r="O15" s="66">
        <f t="shared" si="6"/>
        <v>26</v>
      </c>
      <c r="P15" s="65">
        <f>VLOOKUP($A15,'Return Data'!$B$7:$R$2292,14,0)</f>
        <v>6.6588000000000003</v>
      </c>
      <c r="Q15" s="66">
        <f t="shared" si="7"/>
        <v>21</v>
      </c>
      <c r="R15" s="65">
        <f>VLOOKUP($A15,'Return Data'!$B$7:$R$2292,16,0)</f>
        <v>7.3528000000000002</v>
      </c>
      <c r="S15" s="67">
        <f t="shared" si="4"/>
        <v>16</v>
      </c>
    </row>
    <row r="16" spans="1:19" x14ac:dyDescent="0.3">
      <c r="A16" s="82" t="s">
        <v>90</v>
      </c>
      <c r="B16" s="64">
        <f>VLOOKUP($A16,'Return Data'!$B$7:$R$2292,3,0)</f>
        <v>44531</v>
      </c>
      <c r="C16" s="65">
        <f>VLOOKUP($A16,'Return Data'!$B$7:$R$2292,4,0)</f>
        <v>2698.0237999999999</v>
      </c>
      <c r="D16" s="65">
        <f>VLOOKUP($A16,'Return Data'!$B$7:$R$2292,9,0)</f>
        <v>6.8277000000000001</v>
      </c>
      <c r="E16" s="66">
        <f t="shared" si="0"/>
        <v>17</v>
      </c>
      <c r="F16" s="65">
        <f>VLOOKUP($A16,'Return Data'!$B$7:$R$2292,10,0)</f>
        <v>4.1201999999999996</v>
      </c>
      <c r="G16" s="66">
        <f t="shared" si="1"/>
        <v>14</v>
      </c>
      <c r="H16" s="65">
        <f>VLOOKUP($A16,'Return Data'!$B$7:$R$2292,11,0)</f>
        <v>4.9737</v>
      </c>
      <c r="I16" s="66">
        <f t="shared" si="2"/>
        <v>15</v>
      </c>
      <c r="J16" s="65">
        <f>VLOOKUP($A16,'Return Data'!$B$7:$R$2292,12,0)</f>
        <v>6.5693000000000001</v>
      </c>
      <c r="K16" s="66">
        <f t="shared" si="3"/>
        <v>13</v>
      </c>
      <c r="L16" s="65">
        <f>VLOOKUP($A16,'Return Data'!$B$7:$R$2292,13,0)</f>
        <v>2.9847000000000001</v>
      </c>
      <c r="M16" s="66">
        <f t="shared" si="5"/>
        <v>18</v>
      </c>
      <c r="N16" s="65">
        <f>VLOOKUP($A16,'Return Data'!$B$7:$R$2292,17,0)</f>
        <v>7.4393000000000002</v>
      </c>
      <c r="O16" s="66">
        <f t="shared" si="6"/>
        <v>8</v>
      </c>
      <c r="P16" s="65">
        <f>VLOOKUP($A16,'Return Data'!$B$7:$R$2292,14,0)</f>
        <v>8.8922000000000008</v>
      </c>
      <c r="Q16" s="66">
        <f t="shared" si="7"/>
        <v>5</v>
      </c>
      <c r="R16" s="65">
        <f>VLOOKUP($A16,'Return Data'!$B$7:$R$2292,16,0)</f>
        <v>7.0468000000000002</v>
      </c>
      <c r="S16" s="67">
        <f t="shared" si="4"/>
        <v>17</v>
      </c>
    </row>
    <row r="17" spans="1:19" x14ac:dyDescent="0.3">
      <c r="A17" s="82" t="s">
        <v>92</v>
      </c>
      <c r="B17" s="64">
        <f>VLOOKUP($A17,'Return Data'!$B$7:$R$2292,3,0)</f>
        <v>44531</v>
      </c>
      <c r="C17" s="65">
        <f>VLOOKUP($A17,'Return Data'!$B$7:$R$2292,4,0)</f>
        <v>77.786699999999996</v>
      </c>
      <c r="D17" s="65">
        <f>VLOOKUP($A17,'Return Data'!$B$7:$R$2292,9,0)</f>
        <v>9.3099000000000007</v>
      </c>
      <c r="E17" s="66">
        <f t="shared" si="0"/>
        <v>5</v>
      </c>
      <c r="F17" s="65">
        <f>VLOOKUP($A17,'Return Data'!$B$7:$R$2292,10,0)</f>
        <v>29.540400000000002</v>
      </c>
      <c r="G17" s="66">
        <f t="shared" si="1"/>
        <v>2</v>
      </c>
      <c r="H17" s="65">
        <f>VLOOKUP($A17,'Return Data'!$B$7:$R$2292,11,0)</f>
        <v>15.295299999999999</v>
      </c>
      <c r="I17" s="66">
        <f t="shared" si="2"/>
        <v>2</v>
      </c>
      <c r="J17" s="65">
        <f>VLOOKUP($A17,'Return Data'!$B$7:$R$2292,12,0)</f>
        <v>15.843</v>
      </c>
      <c r="K17" s="66">
        <f t="shared" si="3"/>
        <v>1</v>
      </c>
      <c r="L17" s="65">
        <f>VLOOKUP($A17,'Return Data'!$B$7:$R$2292,13,0)</f>
        <v>15.7895</v>
      </c>
      <c r="M17" s="66">
        <f t="shared" si="5"/>
        <v>1</v>
      </c>
      <c r="N17" s="65">
        <f>VLOOKUP($A17,'Return Data'!$B$7:$R$2292,17,0)</f>
        <v>5.9368999999999996</v>
      </c>
      <c r="O17" s="66">
        <f t="shared" si="6"/>
        <v>21</v>
      </c>
      <c r="P17" s="65">
        <f>VLOOKUP($A17,'Return Data'!$B$7:$R$2292,14,0)</f>
        <v>6.6794000000000002</v>
      </c>
      <c r="Q17" s="66">
        <f t="shared" si="7"/>
        <v>20</v>
      </c>
      <c r="R17" s="65">
        <f>VLOOKUP($A17,'Return Data'!$B$7:$R$2292,16,0)</f>
        <v>8.6384000000000007</v>
      </c>
      <c r="S17" s="67">
        <f t="shared" si="4"/>
        <v>2</v>
      </c>
    </row>
    <row r="18" spans="1:19" x14ac:dyDescent="0.3">
      <c r="A18" s="82" t="s">
        <v>93</v>
      </c>
      <c r="B18" s="64">
        <f>VLOOKUP($A18,'Return Data'!$B$7:$R$2292,3,0)</f>
        <v>44531</v>
      </c>
      <c r="C18" s="65">
        <f>VLOOKUP($A18,'Return Data'!$B$7:$R$2292,4,0)</f>
        <v>73.438500000000005</v>
      </c>
      <c r="D18" s="65">
        <f>VLOOKUP($A18,'Return Data'!$B$7:$R$2292,9,0)</f>
        <v>7.4223999999999997</v>
      </c>
      <c r="E18" s="66">
        <f t="shared" si="0"/>
        <v>14</v>
      </c>
      <c r="F18" s="65">
        <f>VLOOKUP($A18,'Return Data'!$B$7:$R$2292,10,0)</f>
        <v>2.6322000000000001</v>
      </c>
      <c r="G18" s="66">
        <f t="shared" si="1"/>
        <v>20</v>
      </c>
      <c r="H18" s="65">
        <f>VLOOKUP($A18,'Return Data'!$B$7:$R$2292,11,0)</f>
        <v>14.8141</v>
      </c>
      <c r="I18" s="66">
        <f t="shared" si="2"/>
        <v>3</v>
      </c>
      <c r="J18" s="65">
        <f>VLOOKUP($A18,'Return Data'!$B$7:$R$2292,12,0)</f>
        <v>11.396100000000001</v>
      </c>
      <c r="K18" s="66">
        <f t="shared" si="3"/>
        <v>3</v>
      </c>
      <c r="L18" s="65">
        <f>VLOOKUP($A18,'Return Data'!$B$7:$R$2292,13,0)</f>
        <v>8.4258000000000006</v>
      </c>
      <c r="M18" s="66">
        <f t="shared" si="5"/>
        <v>3</v>
      </c>
      <c r="N18" s="65">
        <f>VLOOKUP($A18,'Return Data'!$B$7:$R$2292,17,0)</f>
        <v>8.3312000000000008</v>
      </c>
      <c r="O18" s="66">
        <f t="shared" si="6"/>
        <v>2</v>
      </c>
      <c r="P18" s="65">
        <f>VLOOKUP($A18,'Return Data'!$B$7:$R$2292,14,0)</f>
        <v>6.9428999999999998</v>
      </c>
      <c r="Q18" s="66">
        <f t="shared" si="7"/>
        <v>17</v>
      </c>
      <c r="R18" s="65">
        <f>VLOOKUP($A18,'Return Data'!$B$7:$R$2292,16,0)</f>
        <v>8.4387000000000008</v>
      </c>
      <c r="S18" s="67">
        <f t="shared" si="4"/>
        <v>5</v>
      </c>
    </row>
    <row r="19" spans="1:19" x14ac:dyDescent="0.3">
      <c r="A19" s="82" t="s">
        <v>94</v>
      </c>
      <c r="B19" s="64">
        <f>VLOOKUP($A19,'Return Data'!$B$7:$R$2292,3,0)</f>
        <v>44531</v>
      </c>
      <c r="C19" s="65">
        <f>VLOOKUP($A19,'Return Data'!$B$7:$R$2292,4,0)</f>
        <v>73.438500000000005</v>
      </c>
      <c r="D19" s="65">
        <f>VLOOKUP($A19,'Return Data'!$B$7:$R$2292,9,0)</f>
        <v>7.4223999999999997</v>
      </c>
      <c r="E19" s="66">
        <f t="shared" si="0"/>
        <v>14</v>
      </c>
      <c r="F19" s="65">
        <f>VLOOKUP($A19,'Return Data'!$B$7:$R$2292,10,0)</f>
        <v>2.6322000000000001</v>
      </c>
      <c r="G19" s="66">
        <f t="shared" si="1"/>
        <v>20</v>
      </c>
      <c r="H19" s="65">
        <f>VLOOKUP($A19,'Return Data'!$B$7:$R$2292,11,0)</f>
        <v>14.8141</v>
      </c>
      <c r="I19" s="66">
        <f t="shared" si="2"/>
        <v>3</v>
      </c>
      <c r="J19" s="65">
        <f>VLOOKUP($A19,'Return Data'!$B$7:$R$2292,12,0)</f>
        <v>11.396100000000001</v>
      </c>
      <c r="K19" s="66">
        <f t="shared" si="3"/>
        <v>3</v>
      </c>
      <c r="L19" s="65">
        <f>VLOOKUP($A19,'Return Data'!$B$7:$R$2292,13,0)</f>
        <v>8.4258000000000006</v>
      </c>
      <c r="M19" s="66">
        <f t="shared" si="5"/>
        <v>3</v>
      </c>
      <c r="N19" s="65">
        <f>VLOOKUP($A19,'Return Data'!$B$7:$R$2292,17,0)</f>
        <v>8.3312000000000008</v>
      </c>
      <c r="O19" s="66">
        <f t="shared" si="6"/>
        <v>2</v>
      </c>
      <c r="P19" s="65">
        <f>VLOOKUP($A19,'Return Data'!$B$7:$R$2292,14,0)</f>
        <v>6.9428999999999998</v>
      </c>
      <c r="Q19" s="66">
        <f t="shared" si="7"/>
        <v>17</v>
      </c>
      <c r="R19" s="65">
        <f>VLOOKUP($A19,'Return Data'!$B$7:$R$2292,16,0)</f>
        <v>8.4387000000000008</v>
      </c>
      <c r="S19" s="67">
        <f t="shared" si="4"/>
        <v>5</v>
      </c>
    </row>
    <row r="20" spans="1:19" x14ac:dyDescent="0.3">
      <c r="A20" s="82" t="s">
        <v>95</v>
      </c>
      <c r="B20" s="64">
        <f>VLOOKUP($A20,'Return Data'!$B$7:$R$2292,3,0)</f>
        <v>44531</v>
      </c>
      <c r="C20" s="65">
        <f>VLOOKUP($A20,'Return Data'!$B$7:$R$2292,4,0)</f>
        <v>73.438500000000005</v>
      </c>
      <c r="D20" s="65">
        <f>VLOOKUP($A20,'Return Data'!$B$7:$R$2292,9,0)</f>
        <v>7.4223999999999997</v>
      </c>
      <c r="E20" s="66">
        <f t="shared" si="0"/>
        <v>14</v>
      </c>
      <c r="F20" s="65">
        <f>VLOOKUP($A20,'Return Data'!$B$7:$R$2292,10,0)</f>
        <v>2.6322000000000001</v>
      </c>
      <c r="G20" s="66">
        <f t="shared" si="1"/>
        <v>20</v>
      </c>
      <c r="H20" s="65">
        <f>VLOOKUP($A20,'Return Data'!$B$7:$R$2292,11,0)</f>
        <v>14.8141</v>
      </c>
      <c r="I20" s="66">
        <f t="shared" si="2"/>
        <v>3</v>
      </c>
      <c r="J20" s="65">
        <f>VLOOKUP($A20,'Return Data'!$B$7:$R$2292,12,0)</f>
        <v>11.396100000000001</v>
      </c>
      <c r="K20" s="66">
        <f t="shared" si="3"/>
        <v>3</v>
      </c>
      <c r="L20" s="65">
        <f>VLOOKUP($A20,'Return Data'!$B$7:$R$2292,13,0)</f>
        <v>8.4258000000000006</v>
      </c>
      <c r="M20" s="66">
        <f t="shared" si="5"/>
        <v>3</v>
      </c>
      <c r="N20" s="65">
        <f>VLOOKUP($A20,'Return Data'!$B$7:$R$2292,17,0)</f>
        <v>8.3312000000000008</v>
      </c>
      <c r="O20" s="66">
        <f t="shared" si="6"/>
        <v>2</v>
      </c>
      <c r="P20" s="65">
        <f>VLOOKUP($A20,'Return Data'!$B$7:$R$2292,14,0)</f>
        <v>6.9428999999999998</v>
      </c>
      <c r="Q20" s="66">
        <f t="shared" si="7"/>
        <v>17</v>
      </c>
      <c r="R20" s="65">
        <f>VLOOKUP($A20,'Return Data'!$B$7:$R$2292,16,0)</f>
        <v>8.4387000000000008</v>
      </c>
      <c r="S20" s="67">
        <f t="shared" si="4"/>
        <v>5</v>
      </c>
    </row>
    <row r="21" spans="1:19" x14ac:dyDescent="0.3">
      <c r="A21" s="82" t="s">
        <v>96</v>
      </c>
      <c r="B21" s="64">
        <f>VLOOKUP($A21,'Return Data'!$B$7:$R$2292,3,0)</f>
        <v>44531</v>
      </c>
      <c r="C21" s="65">
        <f>VLOOKUP($A21,'Return Data'!$B$7:$R$2292,4,0)</f>
        <v>28.9163</v>
      </c>
      <c r="D21" s="65">
        <f>VLOOKUP($A21,'Return Data'!$B$7:$R$2292,9,0)</f>
        <v>8.4309999999999992</v>
      </c>
      <c r="E21" s="66">
        <f t="shared" si="0"/>
        <v>8</v>
      </c>
      <c r="F21" s="65">
        <f>VLOOKUP($A21,'Return Data'!$B$7:$R$2292,10,0)</f>
        <v>3.2709000000000001</v>
      </c>
      <c r="G21" s="66">
        <f t="shared" si="1"/>
        <v>17</v>
      </c>
      <c r="H21" s="65">
        <f>VLOOKUP($A21,'Return Data'!$B$7:$R$2292,11,0)</f>
        <v>3.5158999999999998</v>
      </c>
      <c r="I21" s="66">
        <f t="shared" si="2"/>
        <v>22</v>
      </c>
      <c r="J21" s="65">
        <f>VLOOKUP($A21,'Return Data'!$B$7:$R$2292,12,0)</f>
        <v>4.7603999999999997</v>
      </c>
      <c r="K21" s="66">
        <f t="shared" si="3"/>
        <v>22</v>
      </c>
      <c r="L21" s="65">
        <f>VLOOKUP($A21,'Return Data'!$B$7:$R$2292,13,0)</f>
        <v>2.3633000000000002</v>
      </c>
      <c r="M21" s="66">
        <f t="shared" si="5"/>
        <v>24</v>
      </c>
      <c r="N21" s="65">
        <f>VLOOKUP($A21,'Return Data'!$B$7:$R$2292,17,0)</f>
        <v>5.1950000000000003</v>
      </c>
      <c r="O21" s="66">
        <f t="shared" si="6"/>
        <v>27</v>
      </c>
      <c r="P21" s="65">
        <f>VLOOKUP($A21,'Return Data'!$B$7:$R$2292,14,0)</f>
        <v>7.2929000000000004</v>
      </c>
      <c r="Q21" s="66">
        <f t="shared" si="7"/>
        <v>14</v>
      </c>
      <c r="R21" s="65">
        <f>VLOOKUP($A21,'Return Data'!$B$7:$R$2292,16,0)</f>
        <v>7.7830000000000004</v>
      </c>
      <c r="S21" s="67">
        <f t="shared" si="4"/>
        <v>12</v>
      </c>
    </row>
    <row r="22" spans="1:19" x14ac:dyDescent="0.3">
      <c r="A22" s="82" t="s">
        <v>97</v>
      </c>
      <c r="B22" s="64">
        <f>VLOOKUP($A22,'Return Data'!$B$7:$R$2292,3,0)</f>
        <v>44531</v>
      </c>
      <c r="C22" s="65">
        <f>VLOOKUP($A22,'Return Data'!$B$7:$R$2292,4,0)</f>
        <v>29.055900000000001</v>
      </c>
      <c r="D22" s="65">
        <f>VLOOKUP($A22,'Return Data'!$B$7:$R$2292,9,0)</f>
        <v>5.3582000000000001</v>
      </c>
      <c r="E22" s="66">
        <f t="shared" si="0"/>
        <v>22</v>
      </c>
      <c r="F22" s="65">
        <f>VLOOKUP($A22,'Return Data'!$B$7:$R$2292,10,0)</f>
        <v>4.5075000000000003</v>
      </c>
      <c r="G22" s="66">
        <f t="shared" si="1"/>
        <v>8</v>
      </c>
      <c r="H22" s="65">
        <f>VLOOKUP($A22,'Return Data'!$B$7:$R$2292,11,0)</f>
        <v>5.2145999999999999</v>
      </c>
      <c r="I22" s="66">
        <f t="shared" si="2"/>
        <v>12</v>
      </c>
      <c r="J22" s="65">
        <f>VLOOKUP($A22,'Return Data'!$B$7:$R$2292,12,0)</f>
        <v>6.14</v>
      </c>
      <c r="K22" s="66">
        <f t="shared" si="3"/>
        <v>15</v>
      </c>
      <c r="L22" s="65">
        <f>VLOOKUP($A22,'Return Data'!$B$7:$R$2292,13,0)</f>
        <v>4.7758000000000003</v>
      </c>
      <c r="M22" s="66">
        <f t="shared" si="5"/>
        <v>11</v>
      </c>
      <c r="N22" s="65">
        <f>VLOOKUP($A22,'Return Data'!$B$7:$R$2292,17,0)</f>
        <v>8.3916000000000004</v>
      </c>
      <c r="O22" s="66">
        <f t="shared" si="6"/>
        <v>1</v>
      </c>
      <c r="P22" s="65">
        <f>VLOOKUP($A22,'Return Data'!$B$7:$R$2292,14,0)</f>
        <v>9.1783000000000001</v>
      </c>
      <c r="Q22" s="66">
        <f t="shared" si="7"/>
        <v>3</v>
      </c>
      <c r="R22" s="65">
        <f>VLOOKUP($A22,'Return Data'!$B$7:$R$2292,16,0)</f>
        <v>9.4010999999999996</v>
      </c>
      <c r="S22" s="67">
        <f t="shared" si="4"/>
        <v>1</v>
      </c>
    </row>
    <row r="23" spans="1:19" x14ac:dyDescent="0.3">
      <c r="A23" s="82" t="s">
        <v>98</v>
      </c>
      <c r="B23" s="64">
        <f>VLOOKUP($A23,'Return Data'!$B$7:$R$2292,3,0)</f>
        <v>44531</v>
      </c>
      <c r="C23" s="65">
        <f>VLOOKUP($A23,'Return Data'!$B$7:$R$2292,4,0)</f>
        <v>18.066600000000001</v>
      </c>
      <c r="D23" s="65">
        <f>VLOOKUP($A23,'Return Data'!$B$7:$R$2292,9,0)</f>
        <v>8.9888999999999992</v>
      </c>
      <c r="E23" s="66">
        <f t="shared" si="0"/>
        <v>7</v>
      </c>
      <c r="F23" s="65">
        <f>VLOOKUP($A23,'Return Data'!$B$7:$R$2292,10,0)</f>
        <v>9.0350999999999999</v>
      </c>
      <c r="G23" s="66">
        <f t="shared" si="1"/>
        <v>4</v>
      </c>
      <c r="H23" s="65">
        <f>VLOOKUP($A23,'Return Data'!$B$7:$R$2292,11,0)</f>
        <v>6.8586</v>
      </c>
      <c r="I23" s="66">
        <f t="shared" si="2"/>
        <v>7</v>
      </c>
      <c r="J23" s="65">
        <f>VLOOKUP($A23,'Return Data'!$B$7:$R$2292,12,0)</f>
        <v>7.1615000000000002</v>
      </c>
      <c r="K23" s="66">
        <f t="shared" si="3"/>
        <v>9</v>
      </c>
      <c r="L23" s="65">
        <f>VLOOKUP($A23,'Return Data'!$B$7:$R$2292,13,0)</f>
        <v>5.6180000000000003</v>
      </c>
      <c r="M23" s="66">
        <f t="shared" si="5"/>
        <v>8</v>
      </c>
      <c r="N23" s="65">
        <f>VLOOKUP($A23,'Return Data'!$B$7:$R$2292,17,0)</f>
        <v>7.5532000000000004</v>
      </c>
      <c r="O23" s="66">
        <f t="shared" si="6"/>
        <v>7</v>
      </c>
      <c r="P23" s="65">
        <f>VLOOKUP($A23,'Return Data'!$B$7:$R$2292,14,0)</f>
        <v>7.1650999999999998</v>
      </c>
      <c r="Q23" s="66">
        <f t="shared" si="7"/>
        <v>15</v>
      </c>
      <c r="R23" s="65">
        <f>VLOOKUP($A23,'Return Data'!$B$7:$R$2292,16,0)</f>
        <v>6.2321</v>
      </c>
      <c r="S23" s="67">
        <f t="shared" si="4"/>
        <v>26</v>
      </c>
    </row>
    <row r="24" spans="1:19" x14ac:dyDescent="0.3">
      <c r="A24" s="82" t="s">
        <v>99</v>
      </c>
      <c r="B24" s="64">
        <f>VLOOKUP($A24,'Return Data'!$B$7:$R$2292,3,0)</f>
        <v>44531</v>
      </c>
      <c r="C24" s="65">
        <f>VLOOKUP($A24,'Return Data'!$B$7:$R$2292,4,0)</f>
        <v>27.868200000000002</v>
      </c>
      <c r="D24" s="65">
        <f>VLOOKUP($A24,'Return Data'!$B$7:$R$2292,9,0)</f>
        <v>6.3944000000000001</v>
      </c>
      <c r="E24" s="66">
        <f t="shared" si="0"/>
        <v>18</v>
      </c>
      <c r="F24" s="65">
        <f>VLOOKUP($A24,'Return Data'!$B$7:$R$2292,10,0)</f>
        <v>2.7665000000000002</v>
      </c>
      <c r="G24" s="66">
        <f t="shared" si="1"/>
        <v>18</v>
      </c>
      <c r="H24" s="65">
        <f>VLOOKUP($A24,'Return Data'!$B$7:$R$2292,11,0)</f>
        <v>4.2229000000000001</v>
      </c>
      <c r="I24" s="66">
        <f t="shared" si="2"/>
        <v>21</v>
      </c>
      <c r="J24" s="65">
        <f>VLOOKUP($A24,'Return Data'!$B$7:$R$2292,12,0)</f>
        <v>5.5994000000000002</v>
      </c>
      <c r="K24" s="66">
        <f t="shared" si="3"/>
        <v>18</v>
      </c>
      <c r="L24" s="65">
        <f>VLOOKUP($A24,'Return Data'!$B$7:$R$2292,13,0)</f>
        <v>2.5011000000000001</v>
      </c>
      <c r="M24" s="66">
        <f t="shared" si="5"/>
        <v>23</v>
      </c>
      <c r="N24" s="65">
        <f>VLOOKUP($A24,'Return Data'!$B$7:$R$2292,17,0)</f>
        <v>7.3708</v>
      </c>
      <c r="O24" s="66">
        <f t="shared" si="6"/>
        <v>10</v>
      </c>
      <c r="P24" s="65">
        <f>VLOOKUP($A24,'Return Data'!$B$7:$R$2292,14,0)</f>
        <v>9.0358000000000001</v>
      </c>
      <c r="Q24" s="66">
        <f t="shared" si="7"/>
        <v>4</v>
      </c>
      <c r="R24" s="65">
        <f>VLOOKUP($A24,'Return Data'!$B$7:$R$2292,16,0)</f>
        <v>8.1975999999999996</v>
      </c>
      <c r="S24" s="67">
        <f t="shared" si="4"/>
        <v>9</v>
      </c>
    </row>
    <row r="25" spans="1:19" x14ac:dyDescent="0.3">
      <c r="A25" s="82" t="s">
        <v>100</v>
      </c>
      <c r="B25" s="64">
        <f>VLOOKUP($A25,'Return Data'!$B$7:$R$2292,3,0)</f>
        <v>44531</v>
      </c>
      <c r="C25" s="65">
        <f>VLOOKUP($A25,'Return Data'!$B$7:$R$2292,4,0)</f>
        <v>17.7149</v>
      </c>
      <c r="D25" s="65">
        <f>VLOOKUP($A25,'Return Data'!$B$7:$R$2292,9,0)</f>
        <v>7.5046999999999997</v>
      </c>
      <c r="E25" s="66">
        <f t="shared" si="0"/>
        <v>13</v>
      </c>
      <c r="F25" s="65">
        <f>VLOOKUP($A25,'Return Data'!$B$7:$R$2292,10,0)</f>
        <v>4.1151</v>
      </c>
      <c r="G25" s="66">
        <f t="shared" si="1"/>
        <v>15</v>
      </c>
      <c r="H25" s="65">
        <f>VLOOKUP($A25,'Return Data'!$B$7:$R$2292,11,0)</f>
        <v>6.2183999999999999</v>
      </c>
      <c r="I25" s="66">
        <f t="shared" si="2"/>
        <v>8</v>
      </c>
      <c r="J25" s="65">
        <f>VLOOKUP($A25,'Return Data'!$B$7:$R$2292,12,0)</f>
        <v>7.8590999999999998</v>
      </c>
      <c r="K25" s="66">
        <f t="shared" si="3"/>
        <v>8</v>
      </c>
      <c r="L25" s="65">
        <f>VLOOKUP($A25,'Return Data'!$B$7:$R$2292,13,0)</f>
        <v>5.8079999999999998</v>
      </c>
      <c r="M25" s="66">
        <f t="shared" si="5"/>
        <v>7</v>
      </c>
      <c r="N25" s="65">
        <f>VLOOKUP($A25,'Return Data'!$B$7:$R$2292,17,0)</f>
        <v>6.9713000000000003</v>
      </c>
      <c r="O25" s="66">
        <f t="shared" si="6"/>
        <v>14</v>
      </c>
      <c r="P25" s="65">
        <f>VLOOKUP($A25,'Return Data'!$B$7:$R$2292,14,0)</f>
        <v>7.35</v>
      </c>
      <c r="Q25" s="66">
        <f t="shared" si="7"/>
        <v>13</v>
      </c>
      <c r="R25" s="65">
        <f>VLOOKUP($A25,'Return Data'!$B$7:$R$2292,16,0)</f>
        <v>7.0065999999999997</v>
      </c>
      <c r="S25" s="67">
        <f t="shared" si="4"/>
        <v>18</v>
      </c>
    </row>
    <row r="26" spans="1:19" x14ac:dyDescent="0.3">
      <c r="A26" s="82" t="s">
        <v>101</v>
      </c>
      <c r="B26" s="64">
        <f>VLOOKUP($A26,'Return Data'!$B$7:$R$2292,3,0)</f>
        <v>44531</v>
      </c>
      <c r="C26" s="65">
        <f>VLOOKUP($A26,'Return Data'!$B$7:$R$2292,4,0)</f>
        <v>1221.4793999999999</v>
      </c>
      <c r="D26" s="65">
        <f>VLOOKUP($A26,'Return Data'!$B$7:$R$2292,9,0)</f>
        <v>5.6273999999999997</v>
      </c>
      <c r="E26" s="66">
        <f t="shared" si="0"/>
        <v>21</v>
      </c>
      <c r="F26" s="65">
        <f>VLOOKUP($A26,'Return Data'!$B$7:$R$2292,10,0)</f>
        <v>2.5173000000000001</v>
      </c>
      <c r="G26" s="66">
        <f t="shared" si="1"/>
        <v>25</v>
      </c>
      <c r="H26" s="65">
        <f>VLOOKUP($A26,'Return Data'!$B$7:$R$2292,11,0)</f>
        <v>4.4229000000000003</v>
      </c>
      <c r="I26" s="66">
        <f t="shared" si="2"/>
        <v>20</v>
      </c>
      <c r="J26" s="65">
        <f>VLOOKUP($A26,'Return Data'!$B$7:$R$2292,12,0)</f>
        <v>5.2363999999999997</v>
      </c>
      <c r="K26" s="66">
        <f t="shared" si="3"/>
        <v>20</v>
      </c>
      <c r="L26" s="65">
        <f>VLOOKUP($A26,'Return Data'!$B$7:$R$2292,13,0)</f>
        <v>3.6162999999999998</v>
      </c>
      <c r="M26" s="66">
        <f t="shared" si="5"/>
        <v>17</v>
      </c>
      <c r="N26" s="65"/>
      <c r="O26" s="66"/>
      <c r="P26" s="65"/>
      <c r="Q26" s="66"/>
      <c r="R26" s="65">
        <f>VLOOKUP($A26,'Return Data'!$B$7:$R$2292,16,0)</f>
        <v>6.9092000000000002</v>
      </c>
      <c r="S26" s="67">
        <f t="shared" si="4"/>
        <v>21</v>
      </c>
    </row>
    <row r="27" spans="1:19" x14ac:dyDescent="0.3">
      <c r="A27" s="82" t="s">
        <v>102</v>
      </c>
      <c r="B27" s="64">
        <f>VLOOKUP($A27,'Return Data'!$B$7:$R$2292,3,0)</f>
        <v>44531</v>
      </c>
      <c r="C27" s="65">
        <f>VLOOKUP($A27,'Return Data'!$B$7:$R$2292,4,0)</f>
        <v>33.215499999999999</v>
      </c>
      <c r="D27" s="65">
        <f>VLOOKUP($A27,'Return Data'!$B$7:$R$2292,9,0)</f>
        <v>5.0021000000000004</v>
      </c>
      <c r="E27" s="66">
        <f t="shared" si="0"/>
        <v>23</v>
      </c>
      <c r="F27" s="65">
        <f>VLOOKUP($A27,'Return Data'!$B$7:$R$2292,10,0)</f>
        <v>2.5434999999999999</v>
      </c>
      <c r="G27" s="66">
        <f t="shared" si="1"/>
        <v>24</v>
      </c>
      <c r="H27" s="65">
        <f>VLOOKUP($A27,'Return Data'!$B$7:$R$2292,11,0)</f>
        <v>3.4657</v>
      </c>
      <c r="I27" s="66">
        <f t="shared" si="2"/>
        <v>23</v>
      </c>
      <c r="J27" s="65">
        <f>VLOOKUP($A27,'Return Data'!$B$7:$R$2292,12,0)</f>
        <v>4.5876000000000001</v>
      </c>
      <c r="K27" s="66">
        <f t="shared" si="3"/>
        <v>24</v>
      </c>
      <c r="L27" s="65">
        <f>VLOOKUP($A27,'Return Data'!$B$7:$R$2292,13,0)</f>
        <v>2.9803999999999999</v>
      </c>
      <c r="M27" s="66">
        <f t="shared" si="5"/>
        <v>19</v>
      </c>
      <c r="N27" s="65">
        <f>VLOOKUP($A27,'Return Data'!$B$7:$R$2292,17,0)</f>
        <v>5.2995000000000001</v>
      </c>
      <c r="O27" s="66">
        <f t="shared" ref="O27:O37" si="8">RANK(N27,N$8:N$39,0)</f>
        <v>25</v>
      </c>
      <c r="P27" s="65">
        <f>VLOOKUP($A27,'Return Data'!$B$7:$R$2292,14,0)</f>
        <v>5.6943000000000001</v>
      </c>
      <c r="Q27" s="66">
        <f t="shared" ref="Q27:Q37" si="9">RANK(P27,P$8:P$39,0)</f>
        <v>23</v>
      </c>
      <c r="R27" s="65">
        <f>VLOOKUP($A27,'Return Data'!$B$7:$R$2292,16,0)</f>
        <v>6.7229999999999999</v>
      </c>
      <c r="S27" s="67">
        <f t="shared" si="4"/>
        <v>23</v>
      </c>
    </row>
    <row r="28" spans="1:19" x14ac:dyDescent="0.3">
      <c r="A28" s="82" t="s">
        <v>103</v>
      </c>
      <c r="B28" s="64">
        <f>VLOOKUP($A28,'Return Data'!$B$7:$R$2292,3,0)</f>
        <v>44531</v>
      </c>
      <c r="C28" s="65">
        <f>VLOOKUP($A28,'Return Data'!$B$7:$R$2292,4,0)</f>
        <v>30.224599999999999</v>
      </c>
      <c r="D28" s="65">
        <f>VLOOKUP($A28,'Return Data'!$B$7:$R$2292,9,0)</f>
        <v>7.5458999999999996</v>
      </c>
      <c r="E28" s="66">
        <f t="shared" si="0"/>
        <v>12</v>
      </c>
      <c r="F28" s="65">
        <f>VLOOKUP($A28,'Return Data'!$B$7:$R$2292,10,0)</f>
        <v>5.2840999999999996</v>
      </c>
      <c r="G28" s="66">
        <f t="shared" si="1"/>
        <v>7</v>
      </c>
      <c r="H28" s="65">
        <f>VLOOKUP($A28,'Return Data'!$B$7:$R$2292,11,0)</f>
        <v>5.9924999999999997</v>
      </c>
      <c r="I28" s="66">
        <f t="shared" si="2"/>
        <v>9</v>
      </c>
      <c r="J28" s="65">
        <f>VLOOKUP($A28,'Return Data'!$B$7:$R$2292,12,0)</f>
        <v>7.0829000000000004</v>
      </c>
      <c r="K28" s="66">
        <f t="shared" si="3"/>
        <v>10</v>
      </c>
      <c r="L28" s="65">
        <f>VLOOKUP($A28,'Return Data'!$B$7:$R$2292,13,0)</f>
        <v>3.8702999999999999</v>
      </c>
      <c r="M28" s="66">
        <f t="shared" si="5"/>
        <v>15</v>
      </c>
      <c r="N28" s="65">
        <f>VLOOKUP($A28,'Return Data'!$B$7:$R$2292,17,0)</f>
        <v>7.4257</v>
      </c>
      <c r="O28" s="66">
        <f t="shared" si="8"/>
        <v>9</v>
      </c>
      <c r="P28" s="65">
        <f>VLOOKUP($A28,'Return Data'!$B$7:$R$2292,14,0)</f>
        <v>9.2353000000000005</v>
      </c>
      <c r="Q28" s="66">
        <f t="shared" si="9"/>
        <v>2</v>
      </c>
      <c r="R28" s="65">
        <f>VLOOKUP($A28,'Return Data'!$B$7:$R$2292,16,0)</f>
        <v>8.5227000000000004</v>
      </c>
      <c r="S28" s="67">
        <f t="shared" si="4"/>
        <v>4</v>
      </c>
    </row>
    <row r="29" spans="1:19" x14ac:dyDescent="0.3">
      <c r="A29" s="82" t="s">
        <v>104</v>
      </c>
      <c r="B29" s="64">
        <f>VLOOKUP($A29,'Return Data'!$B$7:$R$2292,3,0)</f>
        <v>44531</v>
      </c>
      <c r="C29" s="65">
        <f>VLOOKUP($A29,'Return Data'!$B$7:$R$2292,4,0)</f>
        <v>23.8949</v>
      </c>
      <c r="D29" s="65">
        <f>VLOOKUP($A29,'Return Data'!$B$7:$R$2292,9,0)</f>
        <v>1.8664000000000001</v>
      </c>
      <c r="E29" s="66">
        <f t="shared" si="0"/>
        <v>29</v>
      </c>
      <c r="F29" s="65">
        <f>VLOOKUP($A29,'Return Data'!$B$7:$R$2292,10,0)</f>
        <v>1.9583999999999999</v>
      </c>
      <c r="G29" s="66">
        <f t="shared" si="1"/>
        <v>29</v>
      </c>
      <c r="H29" s="65">
        <f>VLOOKUP($A29,'Return Data'!$B$7:$R$2292,11,0)</f>
        <v>3.4112</v>
      </c>
      <c r="I29" s="66">
        <f t="shared" si="2"/>
        <v>26</v>
      </c>
      <c r="J29" s="65">
        <f>VLOOKUP($A29,'Return Data'!$B$7:$R$2292,12,0)</f>
        <v>4.5453000000000001</v>
      </c>
      <c r="K29" s="66">
        <f t="shared" si="3"/>
        <v>25</v>
      </c>
      <c r="L29" s="65">
        <f>VLOOKUP($A29,'Return Data'!$B$7:$R$2292,13,0)</f>
        <v>1.8250999999999999</v>
      </c>
      <c r="M29" s="66">
        <f t="shared" si="5"/>
        <v>27</v>
      </c>
      <c r="N29" s="65">
        <f>VLOOKUP($A29,'Return Data'!$B$7:$R$2292,17,0)</f>
        <v>5.7686000000000002</v>
      </c>
      <c r="O29" s="66">
        <f t="shared" si="8"/>
        <v>22</v>
      </c>
      <c r="P29" s="65">
        <f>VLOOKUP($A29,'Return Data'!$B$7:$R$2292,14,0)</f>
        <v>7.5563000000000002</v>
      </c>
      <c r="Q29" s="66">
        <f t="shared" si="9"/>
        <v>12</v>
      </c>
      <c r="R29" s="65">
        <f>VLOOKUP($A29,'Return Data'!$B$7:$R$2292,16,0)</f>
        <v>5.8719999999999999</v>
      </c>
      <c r="S29" s="67">
        <f t="shared" si="4"/>
        <v>28</v>
      </c>
    </row>
    <row r="30" spans="1:19" x14ac:dyDescent="0.3">
      <c r="A30" s="82" t="s">
        <v>105</v>
      </c>
      <c r="B30" s="64">
        <f>VLOOKUP($A30,'Return Data'!$B$7:$R$2292,3,0)</f>
        <v>44531</v>
      </c>
      <c r="C30" s="65">
        <f>VLOOKUP($A30,'Return Data'!$B$7:$R$2292,4,0)</f>
        <v>13.5159</v>
      </c>
      <c r="D30" s="65">
        <f>VLOOKUP($A30,'Return Data'!$B$7:$R$2292,9,0)</f>
        <v>9.0231999999999992</v>
      </c>
      <c r="E30" s="66">
        <f t="shared" si="0"/>
        <v>6</v>
      </c>
      <c r="F30" s="65">
        <f>VLOOKUP($A30,'Return Data'!$B$7:$R$2292,10,0)</f>
        <v>2.7038000000000002</v>
      </c>
      <c r="G30" s="66">
        <f t="shared" si="1"/>
        <v>19</v>
      </c>
      <c r="H30" s="65">
        <f>VLOOKUP($A30,'Return Data'!$B$7:$R$2292,11,0)</f>
        <v>3.4651000000000001</v>
      </c>
      <c r="I30" s="66">
        <f t="shared" si="2"/>
        <v>24</v>
      </c>
      <c r="J30" s="65">
        <f>VLOOKUP($A30,'Return Data'!$B$7:$R$2292,12,0)</f>
        <v>4.2965</v>
      </c>
      <c r="K30" s="66">
        <f t="shared" si="3"/>
        <v>26</v>
      </c>
      <c r="L30" s="65">
        <f>VLOOKUP($A30,'Return Data'!$B$7:$R$2292,13,0)</f>
        <v>2.7957999999999998</v>
      </c>
      <c r="M30" s="66">
        <f t="shared" si="5"/>
        <v>20</v>
      </c>
      <c r="N30" s="65">
        <f>VLOOKUP($A30,'Return Data'!$B$7:$R$2292,17,0)</f>
        <v>6.3314000000000004</v>
      </c>
      <c r="O30" s="66">
        <f t="shared" si="8"/>
        <v>19</v>
      </c>
      <c r="P30" s="65">
        <f>VLOOKUP($A30,'Return Data'!$B$7:$R$2292,14,0)</f>
        <v>8.3125</v>
      </c>
      <c r="Q30" s="66">
        <f t="shared" si="9"/>
        <v>7</v>
      </c>
      <c r="R30" s="65">
        <f>VLOOKUP($A30,'Return Data'!$B$7:$R$2292,16,0)</f>
        <v>6.6300999999999997</v>
      </c>
      <c r="S30" s="67">
        <f t="shared" si="4"/>
        <v>25</v>
      </c>
    </row>
    <row r="31" spans="1:19" x14ac:dyDescent="0.3">
      <c r="A31" s="82" t="s">
        <v>106</v>
      </c>
      <c r="B31" s="64">
        <f>VLOOKUP($A31,'Return Data'!$B$7:$R$2292,3,0)</f>
        <v>44531</v>
      </c>
      <c r="C31" s="65">
        <f>VLOOKUP($A31,'Return Data'!$B$7:$R$2292,4,0)</f>
        <v>30.010200000000001</v>
      </c>
      <c r="D31" s="65">
        <f>VLOOKUP($A31,'Return Data'!$B$7:$R$2292,9,0)</f>
        <v>16.115200000000002</v>
      </c>
      <c r="E31" s="66">
        <f t="shared" si="0"/>
        <v>1</v>
      </c>
      <c r="F31" s="65">
        <f>VLOOKUP($A31,'Return Data'!$B$7:$R$2292,10,0)</f>
        <v>7.4340999999999999</v>
      </c>
      <c r="G31" s="66">
        <f t="shared" si="1"/>
        <v>5</v>
      </c>
      <c r="H31" s="65">
        <f>VLOOKUP($A31,'Return Data'!$B$7:$R$2292,11,0)</f>
        <v>5.8097000000000003</v>
      </c>
      <c r="I31" s="66">
        <f t="shared" si="2"/>
        <v>10</v>
      </c>
      <c r="J31" s="65">
        <f>VLOOKUP($A31,'Return Data'!$B$7:$R$2292,12,0)</f>
        <v>8.6699000000000002</v>
      </c>
      <c r="K31" s="66">
        <f t="shared" si="3"/>
        <v>7</v>
      </c>
      <c r="L31" s="65">
        <f>VLOOKUP($A31,'Return Data'!$B$7:$R$2292,13,0)</f>
        <v>3.8357999999999999</v>
      </c>
      <c r="M31" s="66">
        <f t="shared" si="5"/>
        <v>16</v>
      </c>
      <c r="N31" s="65">
        <f>VLOOKUP($A31,'Return Data'!$B$7:$R$2292,17,0)</f>
        <v>7.0220000000000002</v>
      </c>
      <c r="O31" s="66">
        <f t="shared" si="8"/>
        <v>13</v>
      </c>
      <c r="P31" s="65">
        <f>VLOOKUP($A31,'Return Data'!$B$7:$R$2292,14,0)</f>
        <v>8.1739999999999995</v>
      </c>
      <c r="Q31" s="66">
        <f t="shared" si="9"/>
        <v>9</v>
      </c>
      <c r="R31" s="65">
        <f>VLOOKUP($A31,'Return Data'!$B$7:$R$2292,16,0)</f>
        <v>6.6558000000000002</v>
      </c>
      <c r="S31" s="67">
        <f t="shared" si="4"/>
        <v>24</v>
      </c>
    </row>
    <row r="32" spans="1:19" x14ac:dyDescent="0.3">
      <c r="A32" s="82" t="s">
        <v>107</v>
      </c>
      <c r="B32" s="64">
        <f>VLOOKUP($A32,'Return Data'!$B$7:$R$2292,3,0)</f>
        <v>44531</v>
      </c>
      <c r="C32" s="65">
        <f>VLOOKUP($A32,'Return Data'!$B$7:$R$2292,4,0)</f>
        <v>2140.0673000000002</v>
      </c>
      <c r="D32" s="65">
        <f>VLOOKUP($A32,'Return Data'!$B$7:$R$2292,9,0)</f>
        <v>2.9085000000000001</v>
      </c>
      <c r="E32" s="66">
        <f t="shared" si="0"/>
        <v>27</v>
      </c>
      <c r="F32" s="65">
        <f>VLOOKUP($A32,'Return Data'!$B$7:$R$2292,10,0)</f>
        <v>2.6194000000000002</v>
      </c>
      <c r="G32" s="66">
        <f t="shared" si="1"/>
        <v>23</v>
      </c>
      <c r="H32" s="65">
        <f>VLOOKUP($A32,'Return Data'!$B$7:$R$2292,11,0)</f>
        <v>3.4213</v>
      </c>
      <c r="I32" s="66">
        <f t="shared" si="2"/>
        <v>25</v>
      </c>
      <c r="J32" s="65">
        <f>VLOOKUP($A32,'Return Data'!$B$7:$R$2292,12,0)</f>
        <v>4.9938000000000002</v>
      </c>
      <c r="K32" s="66">
        <f t="shared" si="3"/>
        <v>21</v>
      </c>
      <c r="L32" s="65">
        <f>VLOOKUP($A32,'Return Data'!$B$7:$R$2292,13,0)</f>
        <v>2.7690999999999999</v>
      </c>
      <c r="M32" s="66">
        <f t="shared" si="5"/>
        <v>22</v>
      </c>
      <c r="N32" s="65">
        <f>VLOOKUP($A32,'Return Data'!$B$7:$R$2292,17,0)</f>
        <v>5.7580999999999998</v>
      </c>
      <c r="O32" s="66">
        <f t="shared" si="8"/>
        <v>23</v>
      </c>
      <c r="P32" s="65">
        <f>VLOOKUP($A32,'Return Data'!$B$7:$R$2292,14,0)</f>
        <v>7.9451999999999998</v>
      </c>
      <c r="Q32" s="66">
        <f t="shared" si="9"/>
        <v>11</v>
      </c>
      <c r="R32" s="65">
        <f>VLOOKUP($A32,'Return Data'!$B$7:$R$2292,16,0)</f>
        <v>7.9939999999999998</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Data'!$B$7:$R$2292,3,0)</f>
        <v>44531</v>
      </c>
      <c r="C34" s="65">
        <f>VLOOKUP($A34,'Return Data'!$B$7:$R$2292,4,0)</f>
        <v>16.817</v>
      </c>
      <c r="D34" s="65">
        <f>VLOOKUP($A34,'Return Data'!$B$7:$R$2292,9,0)</f>
        <v>7.8787000000000003</v>
      </c>
      <c r="E34" s="66">
        <f t="shared" si="0"/>
        <v>11</v>
      </c>
      <c r="F34" s="65">
        <f>VLOOKUP($A34,'Return Data'!$B$7:$R$2292,10,0)</f>
        <v>4.4882999999999997</v>
      </c>
      <c r="G34" s="66">
        <f t="shared" si="1"/>
        <v>9</v>
      </c>
      <c r="H34" s="65">
        <f>VLOOKUP($A34,'Return Data'!$B$7:$R$2292,11,0)</f>
        <v>4.5266999999999999</v>
      </c>
      <c r="I34" s="66">
        <f t="shared" si="2"/>
        <v>19</v>
      </c>
      <c r="J34" s="65">
        <f>VLOOKUP($A34,'Return Data'!$B$7:$R$2292,12,0)</f>
        <v>5.444</v>
      </c>
      <c r="K34" s="66">
        <f t="shared" si="3"/>
        <v>19</v>
      </c>
      <c r="L34" s="65">
        <f>VLOOKUP($A34,'Return Data'!$B$7:$R$2292,13,0)</f>
        <v>3.9304999999999999</v>
      </c>
      <c r="M34" s="66">
        <f t="shared" si="5"/>
        <v>14</v>
      </c>
      <c r="N34" s="65">
        <f>VLOOKUP($A34,'Return Data'!$B$7:$R$2292,17,0)</f>
        <v>6.6940999999999997</v>
      </c>
      <c r="O34" s="66">
        <f t="shared" si="8"/>
        <v>15</v>
      </c>
      <c r="P34" s="65">
        <f>VLOOKUP($A34,'Return Data'!$B$7:$R$2292,14,0)</f>
        <v>8.2144999999999992</v>
      </c>
      <c r="Q34" s="66">
        <f t="shared" si="9"/>
        <v>8</v>
      </c>
      <c r="R34" s="65">
        <f>VLOOKUP($A34,'Return Data'!$B$7:$R$2292,16,0)</f>
        <v>8.2383000000000006</v>
      </c>
      <c r="S34" s="67">
        <f t="shared" si="4"/>
        <v>8</v>
      </c>
    </row>
    <row r="35" spans="1:19" x14ac:dyDescent="0.3">
      <c r="A35" s="82" t="s">
        <v>111</v>
      </c>
      <c r="B35" s="64">
        <f>VLOOKUP($A35,'Return Data'!$B$7:$R$2292,3,0)</f>
        <v>44531</v>
      </c>
      <c r="C35" s="65">
        <f>VLOOKUP($A35,'Return Data'!$B$7:$R$2292,4,0)</f>
        <v>28.244700000000002</v>
      </c>
      <c r="D35" s="65">
        <f>VLOOKUP($A35,'Return Data'!$B$7:$R$2292,9,0)</f>
        <v>4.6657000000000002</v>
      </c>
      <c r="E35" s="66">
        <f t="shared" si="0"/>
        <v>24</v>
      </c>
      <c r="F35" s="65">
        <f>VLOOKUP($A35,'Return Data'!$B$7:$R$2292,10,0)</f>
        <v>2.4661</v>
      </c>
      <c r="G35" s="66">
        <f t="shared" si="1"/>
        <v>26</v>
      </c>
      <c r="H35" s="65">
        <f>VLOOKUP($A35,'Return Data'!$B$7:$R$2292,11,0)</f>
        <v>3.1709000000000001</v>
      </c>
      <c r="I35" s="66">
        <f t="shared" si="2"/>
        <v>28</v>
      </c>
      <c r="J35" s="65">
        <f>VLOOKUP($A35,'Return Data'!$B$7:$R$2292,12,0)</f>
        <v>3.9093</v>
      </c>
      <c r="K35" s="66">
        <f t="shared" si="3"/>
        <v>27</v>
      </c>
      <c r="L35" s="65">
        <f>VLOOKUP($A35,'Return Data'!$B$7:$R$2292,13,0)</f>
        <v>2.0943000000000001</v>
      </c>
      <c r="M35" s="66">
        <f t="shared" si="5"/>
        <v>25</v>
      </c>
      <c r="N35" s="65">
        <f>VLOOKUP($A35,'Return Data'!$B$7:$R$2292,17,0)</f>
        <v>6.2906000000000004</v>
      </c>
      <c r="O35" s="66">
        <f t="shared" si="8"/>
        <v>20</v>
      </c>
      <c r="P35" s="65">
        <f>VLOOKUP($A35,'Return Data'!$B$7:$R$2292,14,0)</f>
        <v>8.6280999999999999</v>
      </c>
      <c r="Q35" s="66">
        <f t="shared" si="9"/>
        <v>6</v>
      </c>
      <c r="R35" s="65">
        <f>VLOOKUP($A35,'Return Data'!$B$7:$R$2292,16,0)</f>
        <v>5.9736000000000002</v>
      </c>
      <c r="S35" s="67">
        <f t="shared" si="4"/>
        <v>27</v>
      </c>
    </row>
    <row r="36" spans="1:19" x14ac:dyDescent="0.3">
      <c r="A36" s="82" t="s">
        <v>112</v>
      </c>
      <c r="B36" s="64">
        <f>VLOOKUP($A36,'Return Data'!$B$7:$R$2292,3,0)</f>
        <v>44531</v>
      </c>
      <c r="C36" s="65">
        <f>VLOOKUP($A36,'Return Data'!$B$7:$R$2292,4,0)</f>
        <v>33.2956</v>
      </c>
      <c r="D36" s="65">
        <f>VLOOKUP($A36,'Return Data'!$B$7:$R$2292,9,0)</f>
        <v>4.5113000000000003</v>
      </c>
      <c r="E36" s="66">
        <f t="shared" si="0"/>
        <v>25</v>
      </c>
      <c r="F36" s="65">
        <f>VLOOKUP($A36,'Return Data'!$B$7:$R$2292,10,0)</f>
        <v>2.4653</v>
      </c>
      <c r="G36" s="66">
        <f t="shared" si="1"/>
        <v>27</v>
      </c>
      <c r="H36" s="65">
        <f>VLOOKUP($A36,'Return Data'!$B$7:$R$2292,11,0)</f>
        <v>4.6113999999999997</v>
      </c>
      <c r="I36" s="66">
        <f t="shared" si="2"/>
        <v>18</v>
      </c>
      <c r="J36" s="65">
        <f>VLOOKUP($A36,'Return Data'!$B$7:$R$2292,12,0)</f>
        <v>5.8219000000000003</v>
      </c>
      <c r="K36" s="66">
        <f t="shared" si="3"/>
        <v>16</v>
      </c>
      <c r="L36" s="65">
        <f>VLOOKUP($A36,'Return Data'!$B$7:$R$2292,13,0)</f>
        <v>4.1844999999999999</v>
      </c>
      <c r="M36" s="66">
        <f t="shared" si="5"/>
        <v>13</v>
      </c>
      <c r="N36" s="65">
        <f>VLOOKUP($A36,'Return Data'!$B$7:$R$2292,17,0)</f>
        <v>6.3320999999999996</v>
      </c>
      <c r="O36" s="66">
        <f t="shared" si="8"/>
        <v>18</v>
      </c>
      <c r="P36" s="65">
        <f>VLOOKUP($A36,'Return Data'!$B$7:$R$2292,14,0)</f>
        <v>7.0128000000000004</v>
      </c>
      <c r="Q36" s="66">
        <f t="shared" si="9"/>
        <v>16</v>
      </c>
      <c r="R36" s="65">
        <f>VLOOKUP($A36,'Return Data'!$B$7:$R$2292,16,0)</f>
        <v>6.8101000000000003</v>
      </c>
      <c r="S36" s="67">
        <f t="shared" si="4"/>
        <v>22</v>
      </c>
    </row>
    <row r="37" spans="1:19" x14ac:dyDescent="0.3">
      <c r="A37" s="82" t="s">
        <v>113</v>
      </c>
      <c r="B37" s="64">
        <f>VLOOKUP($A37,'Return Data'!$B$7:$R$2292,3,0)</f>
        <v>44531</v>
      </c>
      <c r="C37" s="65">
        <f>VLOOKUP($A37,'Return Data'!$B$7:$R$2292,4,0)</f>
        <v>19.416899999999998</v>
      </c>
      <c r="D37" s="65">
        <f>VLOOKUP($A37,'Return Data'!$B$7:$R$2292,9,0)</f>
        <v>10.102600000000001</v>
      </c>
      <c r="E37" s="66">
        <f t="shared" si="0"/>
        <v>4</v>
      </c>
      <c r="F37" s="65">
        <f>VLOOKUP($A37,'Return Data'!$B$7:$R$2292,10,0)</f>
        <v>4.4001999999999999</v>
      </c>
      <c r="G37" s="66">
        <f t="shared" si="1"/>
        <v>10</v>
      </c>
      <c r="H37" s="65">
        <f>VLOOKUP($A37,'Return Data'!$B$7:$R$2292,11,0)</f>
        <v>4.6460999999999997</v>
      </c>
      <c r="I37" s="66">
        <f t="shared" si="2"/>
        <v>17</v>
      </c>
      <c r="J37" s="65">
        <f>VLOOKUP($A37,'Return Data'!$B$7:$R$2292,12,0)</f>
        <v>6.1885000000000003</v>
      </c>
      <c r="K37" s="66">
        <f t="shared" si="3"/>
        <v>14</v>
      </c>
      <c r="L37" s="65">
        <f>VLOOKUP($A37,'Return Data'!$B$7:$R$2292,13,0)</f>
        <v>2.7734999999999999</v>
      </c>
      <c r="M37" s="66">
        <f t="shared" si="5"/>
        <v>21</v>
      </c>
      <c r="N37" s="65">
        <f>VLOOKUP($A37,'Return Data'!$B$7:$R$2292,17,0)</f>
        <v>6.4462000000000002</v>
      </c>
      <c r="O37" s="66">
        <f t="shared" si="8"/>
        <v>17</v>
      </c>
      <c r="P37" s="65">
        <f>VLOOKUP($A37,'Return Data'!$B$7:$R$2292,14,0)</f>
        <v>8.1231000000000009</v>
      </c>
      <c r="Q37" s="66">
        <f t="shared" si="9"/>
        <v>10</v>
      </c>
      <c r="R37" s="65">
        <f>VLOOKUP($A37,'Return Data'!$B$7:$R$2292,16,0)</f>
        <v>7.0015000000000001</v>
      </c>
      <c r="S37" s="67">
        <f t="shared" si="4"/>
        <v>19</v>
      </c>
    </row>
    <row r="38" spans="1:19" x14ac:dyDescent="0.3">
      <c r="A38" s="82" t="s">
        <v>367</v>
      </c>
      <c r="B38" s="64">
        <f>VLOOKUP($A38,'Return Data'!$B$7:$R$2292,3,0)</f>
        <v>44531</v>
      </c>
      <c r="C38" s="65">
        <f>VLOOKUP($A38,'Return Data'!$B$7:$R$2292,4,0)</f>
        <v>0.32100000000000001</v>
      </c>
      <c r="D38" s="65">
        <f>VLOOKUP($A38,'Return Data'!$B$7:$R$2292,9,0)</f>
        <v>10.320499999999999</v>
      </c>
      <c r="E38" s="66">
        <f t="shared" si="0"/>
        <v>3</v>
      </c>
      <c r="F38" s="65">
        <f>VLOOKUP($A38,'Return Data'!$B$7:$R$2292,10,0)</f>
        <v>10.6464</v>
      </c>
      <c r="G38" s="66">
        <f t="shared" si="1"/>
        <v>3</v>
      </c>
      <c r="H38" s="65">
        <f>VLOOKUP($A38,'Return Data'!$B$7:$R$2292,11,0)</f>
        <v>11.0152</v>
      </c>
      <c r="I38" s="66">
        <f t="shared" si="2"/>
        <v>6</v>
      </c>
      <c r="J38" s="65"/>
      <c r="K38" s="66"/>
      <c r="L38" s="65"/>
      <c r="M38" s="66"/>
      <c r="N38" s="65"/>
      <c r="O38" s="66"/>
      <c r="P38" s="65"/>
      <c r="Q38" s="66"/>
      <c r="R38" s="65">
        <f>VLOOKUP($A38,'Return Data'!$B$7:$R$2292,16,0)</f>
        <v>-5.7683999999999997</v>
      </c>
      <c r="S38" s="67">
        <f t="shared" si="4"/>
        <v>29</v>
      </c>
    </row>
    <row r="39" spans="1:19" x14ac:dyDescent="0.3">
      <c r="A39" s="82" t="s">
        <v>114</v>
      </c>
      <c r="B39" s="64">
        <f>VLOOKUP($A39,'Return Data'!$B$7:$R$2292,3,0)</f>
        <v>44531</v>
      </c>
      <c r="C39" s="65">
        <f>VLOOKUP($A39,'Return Data'!$B$7:$R$2292,4,0)</f>
        <v>23.4115</v>
      </c>
      <c r="D39" s="65">
        <f>VLOOKUP($A39,'Return Data'!$B$7:$R$2292,9,0)</f>
        <v>1.8737999999999999</v>
      </c>
      <c r="E39" s="66">
        <f t="shared" si="0"/>
        <v>28</v>
      </c>
      <c r="F39" s="65">
        <f>VLOOKUP($A39,'Return Data'!$B$7:$R$2292,10,0)</f>
        <v>38.811500000000002</v>
      </c>
      <c r="G39" s="66">
        <f t="shared" si="1"/>
        <v>1</v>
      </c>
      <c r="H39" s="65">
        <f>VLOOKUP($A39,'Return Data'!$B$7:$R$2292,11,0)</f>
        <v>21.1934</v>
      </c>
      <c r="I39" s="66">
        <f t="shared" si="2"/>
        <v>1</v>
      </c>
      <c r="J39" s="65">
        <f>VLOOKUP($A39,'Return Data'!$B$7:$R$2292,12,0)</f>
        <v>15.6556</v>
      </c>
      <c r="K39" s="66">
        <f>RANK(J39,J$8:J$39,0)</f>
        <v>2</v>
      </c>
      <c r="L39" s="65">
        <f>VLOOKUP($A39,'Return Data'!$B$7:$R$2292,13,0)</f>
        <v>11.2027</v>
      </c>
      <c r="M39" s="66">
        <f>RANK(L39,L$8:L$39,0)</f>
        <v>2</v>
      </c>
      <c r="N39" s="65">
        <f>VLOOKUP($A39,'Return Data'!$B$7:$R$2292,17,0)</f>
        <v>8.2918000000000003</v>
      </c>
      <c r="O39" s="66">
        <f>RANK(N39,N$8:N$39,0)</f>
        <v>5</v>
      </c>
      <c r="P39" s="65">
        <f>VLOOKUP($A39,'Return Data'!$B$7:$R$2292,14,0)</f>
        <v>4.5716000000000001</v>
      </c>
      <c r="Q39" s="66">
        <f>RANK(P39,P$8:P$39,0)</f>
        <v>26</v>
      </c>
      <c r="R39" s="65">
        <f>VLOOKUP($A39,'Return Data'!$B$7:$R$2292,16,0)</f>
        <v>7.7126000000000001</v>
      </c>
      <c r="S39" s="67">
        <f t="shared" si="4"/>
        <v>14</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6.633645161290322</v>
      </c>
      <c r="E41" s="88"/>
      <c r="F41" s="89">
        <f>AVERAGE(F8:F39)</f>
        <v>5.7676774193548379</v>
      </c>
      <c r="G41" s="88"/>
      <c r="H41" s="89">
        <f>AVERAGE(H8:H39)</f>
        <v>6.3164838709677413</v>
      </c>
      <c r="I41" s="88"/>
      <c r="J41" s="89">
        <f>AVERAGE(J8:J39)</f>
        <v>6.6799066666666675</v>
      </c>
      <c r="K41" s="88"/>
      <c r="L41" s="89">
        <f>AVERAGE(L8:L39)</f>
        <v>4.8373535714285714</v>
      </c>
      <c r="M41" s="88"/>
      <c r="N41" s="89">
        <f>AVERAGE(N8:N39)</f>
        <v>6.8515962962962966</v>
      </c>
      <c r="O41" s="88"/>
      <c r="P41" s="89">
        <f>AVERAGE(P8:P39)</f>
        <v>7.2549481481481459</v>
      </c>
      <c r="Q41" s="88"/>
      <c r="R41" s="89">
        <f>AVERAGE(R8:R39)</f>
        <v>5.7907419354838723</v>
      </c>
      <c r="S41" s="90"/>
    </row>
    <row r="42" spans="1:19" x14ac:dyDescent="0.3">
      <c r="A42" s="87" t="s">
        <v>28</v>
      </c>
      <c r="B42" s="88"/>
      <c r="C42" s="88"/>
      <c r="D42" s="89">
        <f>MIN(D8:D39)</f>
        <v>0</v>
      </c>
      <c r="E42" s="88"/>
      <c r="F42" s="89">
        <f>MIN(F8:F39)</f>
        <v>0</v>
      </c>
      <c r="G42" s="88"/>
      <c r="H42" s="89">
        <f>MIN(H8:H39)</f>
        <v>0</v>
      </c>
      <c r="I42" s="88"/>
      <c r="J42" s="89">
        <f>MIN(J8:J39)</f>
        <v>0</v>
      </c>
      <c r="K42" s="88"/>
      <c r="L42" s="89">
        <f>MIN(L8:L39)</f>
        <v>1.4927999999999999</v>
      </c>
      <c r="M42" s="88"/>
      <c r="N42" s="89">
        <f>MIN(N8:N39)</f>
        <v>5.1950000000000003</v>
      </c>
      <c r="O42" s="88"/>
      <c r="P42" s="89">
        <f>MIN(P8:P39)</f>
        <v>3.5019999999999998</v>
      </c>
      <c r="Q42" s="88"/>
      <c r="R42" s="89">
        <f>MIN(R8:R39)</f>
        <v>-12.6723</v>
      </c>
      <c r="S42" s="90"/>
    </row>
    <row r="43" spans="1:19" ht="15" thickBot="1" x14ac:dyDescent="0.35">
      <c r="A43" s="91" t="s">
        <v>29</v>
      </c>
      <c r="B43" s="92"/>
      <c r="C43" s="92"/>
      <c r="D43" s="93">
        <f>MAX(D8:D39)</f>
        <v>16.115200000000002</v>
      </c>
      <c r="E43" s="92"/>
      <c r="F43" s="93">
        <f>MAX(F8:F39)</f>
        <v>38.811500000000002</v>
      </c>
      <c r="G43" s="92"/>
      <c r="H43" s="93">
        <f>MAX(H8:H39)</f>
        <v>21.1934</v>
      </c>
      <c r="I43" s="92"/>
      <c r="J43" s="93">
        <f>MAX(J8:J39)</f>
        <v>15.843</v>
      </c>
      <c r="K43" s="92"/>
      <c r="L43" s="93">
        <f>MAX(L8:L39)</f>
        <v>15.7895</v>
      </c>
      <c r="M43" s="92"/>
      <c r="N43" s="93">
        <f>MAX(N8:N39)</f>
        <v>8.3916000000000004</v>
      </c>
      <c r="O43" s="92"/>
      <c r="P43" s="93">
        <f>MAX(P8:P39)</f>
        <v>9.4754000000000005</v>
      </c>
      <c r="Q43" s="92"/>
      <c r="R43" s="93">
        <f>MAX(R8:R39)</f>
        <v>9.4010999999999996</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1277</v>
      </c>
      <c r="B8" s="64">
        <f>VLOOKUP($A8,'Return Data'!$B$7:$R$2292,3,0)</f>
        <v>44531</v>
      </c>
      <c r="C8" s="65">
        <f>VLOOKUP($A8,'Return Data'!$B$7:$R$2292,4,0)</f>
        <v>1136.8991000000001</v>
      </c>
      <c r="D8" s="65">
        <f>VLOOKUP($A8,'Return Data'!$B$7:$R$2292,5,0)</f>
        <v>3.2877999999999998</v>
      </c>
      <c r="E8" s="66">
        <f t="shared" ref="E8:E37" si="0">RANK(D8,D$8:D$37,0)</f>
        <v>1</v>
      </c>
      <c r="F8" s="65">
        <f>VLOOKUP($A8,'Return Data'!$B$7:$R$2292,6,0)</f>
        <v>3.2519999999999998</v>
      </c>
      <c r="G8" s="66">
        <f t="shared" ref="G8:G37" si="1">RANK(F8,F$8:F$37,0)</f>
        <v>7</v>
      </c>
      <c r="H8" s="65">
        <f>VLOOKUP($A8,'Return Data'!$B$7:$R$2292,7,0)</f>
        <v>3.2101999999999999</v>
      </c>
      <c r="I8" s="66">
        <f t="shared" ref="I8:I37" si="2">RANK(H8,H$8:H$37,0)</f>
        <v>12</v>
      </c>
      <c r="J8" s="65">
        <f>VLOOKUP($A8,'Return Data'!$B$7:$R$2292,8,0)</f>
        <v>3.3611</v>
      </c>
      <c r="K8" s="66">
        <f t="shared" ref="K8:K37" si="3">RANK(J8,J$8:J$37,0)</f>
        <v>15</v>
      </c>
      <c r="L8" s="65">
        <f>VLOOKUP($A8,'Return Data'!$B$7:$R$2292,9,0)</f>
        <v>3.3046000000000002</v>
      </c>
      <c r="M8" s="66">
        <f t="shared" ref="M8:M37" si="4">RANK(L8,L$8:L$37,0)</f>
        <v>15</v>
      </c>
      <c r="N8" s="65">
        <f>VLOOKUP($A8,'Return Data'!$B$7:$R$2292,10,0)</f>
        <v>3.2052</v>
      </c>
      <c r="O8" s="66">
        <f t="shared" ref="O8:O37" si="5">RANK(N8,N$8:N$37,0)</f>
        <v>13</v>
      </c>
      <c r="P8" s="65">
        <f>VLOOKUP($A8,'Return Data'!$B$7:$R$2292,11,0)</f>
        <v>3.1842000000000001</v>
      </c>
      <c r="Q8" s="66">
        <f>RANK(P8,P$8:P$37,0)</f>
        <v>10</v>
      </c>
      <c r="R8" s="65">
        <f>VLOOKUP($A8,'Return Data'!$B$7:$R$2292,12,0)</f>
        <v>3.2139000000000002</v>
      </c>
      <c r="S8" s="66">
        <f>RANK(R8,R$8:R$37,0)</f>
        <v>8</v>
      </c>
      <c r="T8" s="65">
        <f>VLOOKUP($A8,'Return Data'!$B$7:$R$2292,13,0)</f>
        <v>3.1857000000000002</v>
      </c>
      <c r="U8" s="66">
        <f>RANK(T8,T$8:T$37,0)</f>
        <v>5</v>
      </c>
      <c r="V8" s="65">
        <f>VLOOKUP($A8,'Return Data'!$B$7:$R$2292,17,0)</f>
        <v>3.355</v>
      </c>
      <c r="W8" s="66">
        <f t="shared" ref="W8" si="6">RANK(V8,V$8:V$37,0)</f>
        <v>3</v>
      </c>
      <c r="X8" s="65"/>
      <c r="Y8" s="66"/>
      <c r="Z8" s="65">
        <f>VLOOKUP($A8,'Return Data'!$B$7:$R$2292,16,0)</f>
        <v>4.2468000000000004</v>
      </c>
      <c r="AA8" s="67">
        <f t="shared" ref="AA8:AA37" si="7">RANK(Z8,Z$8:Z$37,0)</f>
        <v>5</v>
      </c>
    </row>
    <row r="9" spans="1:27" x14ac:dyDescent="0.3">
      <c r="A9" s="63" t="s">
        <v>1279</v>
      </c>
      <c r="B9" s="64">
        <f>VLOOKUP($A9,'Return Data'!$B$7:$R$2292,3,0)</f>
        <v>44531</v>
      </c>
      <c r="C9" s="65">
        <f>VLOOKUP($A9,'Return Data'!$B$7:$R$2292,4,0)</f>
        <v>1111.3061</v>
      </c>
      <c r="D9" s="65">
        <f>VLOOKUP($A9,'Return Data'!$B$7:$R$2292,5,0)</f>
        <v>3.2223000000000002</v>
      </c>
      <c r="E9" s="66">
        <f t="shared" si="0"/>
        <v>8</v>
      </c>
      <c r="F9" s="65">
        <f>VLOOKUP($A9,'Return Data'!$B$7:$R$2292,6,0)</f>
        <v>3.2481</v>
      </c>
      <c r="G9" s="66">
        <f t="shared" si="1"/>
        <v>8</v>
      </c>
      <c r="H9" s="65">
        <f>VLOOKUP($A9,'Return Data'!$B$7:$R$2292,7,0)</f>
        <v>3.2231000000000001</v>
      </c>
      <c r="I9" s="66">
        <f t="shared" si="2"/>
        <v>8</v>
      </c>
      <c r="J9" s="65">
        <f>VLOOKUP($A9,'Return Data'!$B$7:$R$2292,8,0)</f>
        <v>3.3809999999999998</v>
      </c>
      <c r="K9" s="66">
        <f t="shared" si="3"/>
        <v>8</v>
      </c>
      <c r="L9" s="65">
        <f>VLOOKUP($A9,'Return Data'!$B$7:$R$2292,9,0)</f>
        <v>3.3235000000000001</v>
      </c>
      <c r="M9" s="66">
        <f t="shared" si="4"/>
        <v>9</v>
      </c>
      <c r="N9" s="65">
        <f>VLOOKUP($A9,'Return Data'!$B$7:$R$2292,10,0)</f>
        <v>3.2241</v>
      </c>
      <c r="O9" s="66">
        <f t="shared" si="5"/>
        <v>8</v>
      </c>
      <c r="P9" s="65">
        <f>VLOOKUP($A9,'Return Data'!$B$7:$R$2292,11,0)</f>
        <v>3.1915</v>
      </c>
      <c r="Q9" s="66">
        <f>RANK(P9,P$8:P$37,0)</f>
        <v>8</v>
      </c>
      <c r="R9" s="65">
        <f>VLOOKUP($A9,'Return Data'!$B$7:$R$2292,12,0)</f>
        <v>3.2113</v>
      </c>
      <c r="S9" s="66">
        <f>RANK(R9,R$8:R$37,0)</f>
        <v>9</v>
      </c>
      <c r="T9" s="65">
        <f>VLOOKUP($A9,'Return Data'!$B$7:$R$2292,13,0)</f>
        <v>3.1846000000000001</v>
      </c>
      <c r="U9" s="66">
        <f>RANK(T9,T$8:T$37,0)</f>
        <v>6</v>
      </c>
      <c r="V9" s="65"/>
      <c r="W9" s="66"/>
      <c r="X9" s="65"/>
      <c r="Y9" s="66"/>
      <c r="Z9" s="65">
        <f>VLOOKUP($A9,'Return Data'!$B$7:$R$2292,16,0)</f>
        <v>3.9594999999999998</v>
      </c>
      <c r="AA9" s="67">
        <f t="shared" si="7"/>
        <v>12</v>
      </c>
    </row>
    <row r="10" spans="1:27" x14ac:dyDescent="0.3">
      <c r="A10" s="63" t="s">
        <v>1281</v>
      </c>
      <c r="B10" s="64">
        <f>VLOOKUP($A10,'Return Data'!$B$7:$R$2292,3,0)</f>
        <v>44531</v>
      </c>
      <c r="C10" s="65">
        <f>VLOOKUP($A10,'Return Data'!$B$7:$R$2292,4,0)</f>
        <v>1104.0983000000001</v>
      </c>
      <c r="D10" s="65">
        <f>VLOOKUP($A10,'Return Data'!$B$7:$R$2292,5,0)</f>
        <v>3.1507999999999998</v>
      </c>
      <c r="E10" s="66">
        <f t="shared" si="0"/>
        <v>25</v>
      </c>
      <c r="F10" s="65">
        <f>VLOOKUP($A10,'Return Data'!$B$7:$R$2292,6,0)</f>
        <v>3.1987000000000001</v>
      </c>
      <c r="G10" s="66">
        <f t="shared" si="1"/>
        <v>23</v>
      </c>
      <c r="H10" s="65">
        <f>VLOOKUP($A10,'Return Data'!$B$7:$R$2292,7,0)</f>
        <v>3.1713</v>
      </c>
      <c r="I10" s="66">
        <f t="shared" si="2"/>
        <v>24</v>
      </c>
      <c r="J10" s="65">
        <f>VLOOKUP($A10,'Return Data'!$B$7:$R$2292,8,0)</f>
        <v>3.3411</v>
      </c>
      <c r="K10" s="66">
        <f t="shared" si="3"/>
        <v>20</v>
      </c>
      <c r="L10" s="65">
        <f>VLOOKUP($A10,'Return Data'!$B$7:$R$2292,9,0)</f>
        <v>3.2936000000000001</v>
      </c>
      <c r="M10" s="66">
        <f t="shared" si="4"/>
        <v>20</v>
      </c>
      <c r="N10" s="65">
        <f>VLOOKUP($A10,'Return Data'!$B$7:$R$2292,10,0)</f>
        <v>3.1869999999999998</v>
      </c>
      <c r="O10" s="66">
        <f t="shared" si="5"/>
        <v>19</v>
      </c>
      <c r="P10" s="65">
        <f>VLOOKUP($A10,'Return Data'!$B$7:$R$2292,11,0)</f>
        <v>3.1791</v>
      </c>
      <c r="Q10" s="66">
        <f>RANK(P10,P$8:P$37,0)</f>
        <v>13</v>
      </c>
      <c r="R10" s="65">
        <f>VLOOKUP($A10,'Return Data'!$B$7:$R$2292,12,0)</f>
        <v>3.1937000000000002</v>
      </c>
      <c r="S10" s="66">
        <f>RANK(R10,R$8:R$37,0)</f>
        <v>12</v>
      </c>
      <c r="T10" s="65">
        <f>VLOOKUP($A10,'Return Data'!$B$7:$R$2292,13,0)</f>
        <v>3.1789999999999998</v>
      </c>
      <c r="U10" s="66">
        <f>RANK(T10,T$8:T$37,0)</f>
        <v>8</v>
      </c>
      <c r="V10" s="65"/>
      <c r="W10" s="66"/>
      <c r="X10" s="65"/>
      <c r="Y10" s="66"/>
      <c r="Z10" s="65">
        <f>VLOOKUP($A10,'Return Data'!$B$7:$R$2292,16,0)</f>
        <v>3.8671000000000002</v>
      </c>
      <c r="AA10" s="67">
        <f t="shared" si="7"/>
        <v>15</v>
      </c>
    </row>
    <row r="11" spans="1:27" x14ac:dyDescent="0.3">
      <c r="A11" s="63" t="s">
        <v>1283</v>
      </c>
      <c r="B11" s="64">
        <f>VLOOKUP($A11,'Return Data'!$B$7:$R$2292,3,0)</f>
        <v>44531</v>
      </c>
      <c r="C11" s="65">
        <f>VLOOKUP($A11,'Return Data'!$B$7:$R$2292,4,0)</f>
        <v>1106.386</v>
      </c>
      <c r="D11" s="65">
        <f>VLOOKUP($A11,'Return Data'!$B$7:$R$2292,5,0)</f>
        <v>3.1804999999999999</v>
      </c>
      <c r="E11" s="66">
        <f t="shared" si="0"/>
        <v>15</v>
      </c>
      <c r="F11" s="65">
        <f>VLOOKUP($A11,'Return Data'!$B$7:$R$2292,6,0)</f>
        <v>3.1987000000000001</v>
      </c>
      <c r="G11" s="66">
        <f t="shared" si="1"/>
        <v>23</v>
      </c>
      <c r="H11" s="65">
        <f>VLOOKUP($A11,'Return Data'!$B$7:$R$2292,7,0)</f>
        <v>3.1747000000000001</v>
      </c>
      <c r="I11" s="66">
        <f t="shared" si="2"/>
        <v>21</v>
      </c>
      <c r="J11" s="65">
        <f>VLOOKUP($A11,'Return Data'!$B$7:$R$2292,8,0)</f>
        <v>3.3445999999999998</v>
      </c>
      <c r="K11" s="66">
        <f t="shared" si="3"/>
        <v>19</v>
      </c>
      <c r="L11" s="65">
        <f>VLOOKUP($A11,'Return Data'!$B$7:$R$2292,9,0)</f>
        <v>3.2989000000000002</v>
      </c>
      <c r="M11" s="66">
        <f t="shared" si="4"/>
        <v>19</v>
      </c>
      <c r="N11" s="65">
        <f>VLOOKUP($A11,'Return Data'!$B$7:$R$2292,10,0)</f>
        <v>3.2017000000000002</v>
      </c>
      <c r="O11" s="66">
        <f t="shared" si="5"/>
        <v>15</v>
      </c>
      <c r="P11" s="65">
        <f>VLOOKUP($A11,'Return Data'!$B$7:$R$2292,11,0)</f>
        <v>3.1751</v>
      </c>
      <c r="Q11" s="66">
        <f>RANK(P11,P$8:P$37,0)</f>
        <v>15</v>
      </c>
      <c r="R11" s="65">
        <f>VLOOKUP($A11,'Return Data'!$B$7:$R$2292,12,0)</f>
        <v>3.1819999999999999</v>
      </c>
      <c r="S11" s="66">
        <f>RANK(R11,R$8:R$37,0)</f>
        <v>18</v>
      </c>
      <c r="T11" s="65">
        <f>VLOOKUP($A11,'Return Data'!$B$7:$R$2292,13,0)</f>
        <v>3.1680999999999999</v>
      </c>
      <c r="U11" s="66">
        <f>RANK(T11,T$8:T$37,0)</f>
        <v>11</v>
      </c>
      <c r="V11" s="65"/>
      <c r="W11" s="66"/>
      <c r="X11" s="65"/>
      <c r="Y11" s="66"/>
      <c r="Z11" s="65">
        <f>VLOOKUP($A11,'Return Data'!$B$7:$R$2292,16,0)</f>
        <v>3.8935</v>
      </c>
      <c r="AA11" s="67">
        <f t="shared" si="7"/>
        <v>14</v>
      </c>
    </row>
    <row r="12" spans="1:27" x14ac:dyDescent="0.3">
      <c r="A12" s="63" t="s">
        <v>1285</v>
      </c>
      <c r="B12" s="64">
        <f>VLOOKUP($A12,'Return Data'!$B$7:$R$2292,3,0)</f>
        <v>44531</v>
      </c>
      <c r="C12" s="65">
        <f>VLOOKUP($A12,'Return Data'!$B$7:$R$2292,4,0)</f>
        <v>1063.6694</v>
      </c>
      <c r="D12" s="65">
        <f>VLOOKUP($A12,'Return Data'!$B$7:$R$2292,5,0)</f>
        <v>3.2843</v>
      </c>
      <c r="E12" s="66">
        <f t="shared" si="0"/>
        <v>3</v>
      </c>
      <c r="F12" s="65">
        <f>VLOOKUP($A12,'Return Data'!$B$7:$R$2292,6,0)</f>
        <v>3.2928999999999999</v>
      </c>
      <c r="G12" s="66">
        <f t="shared" si="1"/>
        <v>1</v>
      </c>
      <c r="H12" s="65">
        <f>VLOOKUP($A12,'Return Data'!$B$7:$R$2292,7,0)</f>
        <v>3.2551000000000001</v>
      </c>
      <c r="I12" s="66">
        <f t="shared" si="2"/>
        <v>2</v>
      </c>
      <c r="J12" s="65">
        <f>VLOOKUP($A12,'Return Data'!$B$7:$R$2292,8,0)</f>
        <v>3.5697000000000001</v>
      </c>
      <c r="K12" s="66">
        <f t="shared" si="3"/>
        <v>1</v>
      </c>
      <c r="L12" s="65">
        <f>VLOOKUP($A12,'Return Data'!$B$7:$R$2292,9,0)</f>
        <v>3.4538000000000002</v>
      </c>
      <c r="M12" s="66">
        <f t="shared" si="4"/>
        <v>1</v>
      </c>
      <c r="N12" s="65">
        <f>VLOOKUP($A12,'Return Data'!$B$7:$R$2292,10,0)</f>
        <v>3.3247</v>
      </c>
      <c r="O12" s="66">
        <f t="shared" si="5"/>
        <v>1</v>
      </c>
      <c r="P12" s="65">
        <f>VLOOKUP($A12,'Return Data'!$B$7:$R$2292,11,0)</f>
        <v>3.2593999999999999</v>
      </c>
      <c r="Q12" s="66">
        <f t="shared" ref="Q12:Q37" si="8">RANK(P12,P$8:P$37,0)</f>
        <v>1</v>
      </c>
      <c r="R12" s="65">
        <f>VLOOKUP($A12,'Return Data'!$B$7:$R$2292,12,0)</f>
        <v>3.2629000000000001</v>
      </c>
      <c r="S12" s="66">
        <f t="shared" ref="S12" si="9">RANK(R12,R$8:R$37,0)</f>
        <v>1</v>
      </c>
      <c r="T12" s="65"/>
      <c r="U12" s="66"/>
      <c r="V12" s="65"/>
      <c r="W12" s="66"/>
      <c r="X12" s="65"/>
      <c r="Y12" s="66"/>
      <c r="Z12" s="65">
        <f>VLOOKUP($A12,'Return Data'!$B$7:$R$2292,16,0)</f>
        <v>3.3971</v>
      </c>
      <c r="AA12" s="67">
        <f t="shared" si="7"/>
        <v>27</v>
      </c>
    </row>
    <row r="13" spans="1:27" x14ac:dyDescent="0.3">
      <c r="A13" s="63" t="s">
        <v>1287</v>
      </c>
      <c r="B13" s="64">
        <f>VLOOKUP($A13,'Return Data'!$B$7:$R$2292,3,0)</f>
        <v>44531</v>
      </c>
      <c r="C13" s="65">
        <f>VLOOKUP($A13,'Return Data'!$B$7:$R$2292,4,0)</f>
        <v>1088.3831</v>
      </c>
      <c r="D13" s="65">
        <f>VLOOKUP($A13,'Return Data'!$B$7:$R$2292,5,0)</f>
        <v>3.1560000000000001</v>
      </c>
      <c r="E13" s="66">
        <f t="shared" si="0"/>
        <v>24</v>
      </c>
      <c r="F13" s="65">
        <f>VLOOKUP($A13,'Return Data'!$B$7:$R$2292,6,0)</f>
        <v>3.1991000000000001</v>
      </c>
      <c r="G13" s="66">
        <f t="shared" si="1"/>
        <v>22</v>
      </c>
      <c r="H13" s="65">
        <f>VLOOKUP($A13,'Return Data'!$B$7:$R$2292,7,0)</f>
        <v>3.1634000000000002</v>
      </c>
      <c r="I13" s="66">
        <f t="shared" si="2"/>
        <v>26</v>
      </c>
      <c r="J13" s="65">
        <f>VLOOKUP($A13,'Return Data'!$B$7:$R$2292,8,0)</f>
        <v>3.3679999999999999</v>
      </c>
      <c r="K13" s="66">
        <f t="shared" si="3"/>
        <v>11</v>
      </c>
      <c r="L13" s="65">
        <f>VLOOKUP($A13,'Return Data'!$B$7:$R$2292,9,0)</f>
        <v>3.3035999999999999</v>
      </c>
      <c r="M13" s="66">
        <f t="shared" si="4"/>
        <v>16</v>
      </c>
      <c r="N13" s="65">
        <f>VLOOKUP($A13,'Return Data'!$B$7:$R$2292,10,0)</f>
        <v>3.1863999999999999</v>
      </c>
      <c r="O13" s="66">
        <f t="shared" si="5"/>
        <v>21</v>
      </c>
      <c r="P13" s="65">
        <f>VLOOKUP($A13,'Return Data'!$B$7:$R$2292,11,0)</f>
        <v>3.157</v>
      </c>
      <c r="Q13" s="66">
        <f t="shared" si="8"/>
        <v>23</v>
      </c>
      <c r="R13" s="65">
        <f>VLOOKUP($A13,'Return Data'!$B$7:$R$2292,12,0)</f>
        <v>3.1695000000000002</v>
      </c>
      <c r="S13" s="66">
        <f t="shared" ref="S13:S37" si="10">RANK(R13,R$8:R$37,0)</f>
        <v>24</v>
      </c>
      <c r="T13" s="65">
        <f>VLOOKUP($A13,'Return Data'!$B$7:$R$2292,13,0)</f>
        <v>3.1404999999999998</v>
      </c>
      <c r="U13" s="66">
        <f t="shared" ref="U13:U37" si="11">RANK(T13,T$8:T$37,0)</f>
        <v>22</v>
      </c>
      <c r="V13" s="65"/>
      <c r="W13" s="66"/>
      <c r="X13" s="65"/>
      <c r="Y13" s="66"/>
      <c r="Z13" s="65">
        <f>VLOOKUP($A13,'Return Data'!$B$7:$R$2292,16,0)</f>
        <v>3.6469</v>
      </c>
      <c r="AA13" s="67">
        <f t="shared" si="7"/>
        <v>22</v>
      </c>
    </row>
    <row r="14" spans="1:27" x14ac:dyDescent="0.3">
      <c r="A14" s="63" t="s">
        <v>1289</v>
      </c>
      <c r="B14" s="64">
        <f>VLOOKUP($A14,'Return Data'!$B$7:$R$2292,3,0)</f>
        <v>44531</v>
      </c>
      <c r="C14" s="65">
        <f>VLOOKUP($A14,'Return Data'!$B$7:$R$2292,4,0)</f>
        <v>1125.7797</v>
      </c>
      <c r="D14" s="65">
        <f>VLOOKUP($A14,'Return Data'!$B$7:$R$2292,5,0)</f>
        <v>3.2035999999999998</v>
      </c>
      <c r="E14" s="66">
        <f t="shared" si="0"/>
        <v>11</v>
      </c>
      <c r="F14" s="65">
        <f>VLOOKUP($A14,'Return Data'!$B$7:$R$2292,6,0)</f>
        <v>3.2355</v>
      </c>
      <c r="G14" s="66">
        <f t="shared" si="1"/>
        <v>9</v>
      </c>
      <c r="H14" s="65">
        <f>VLOOKUP($A14,'Return Data'!$B$7:$R$2292,7,0)</f>
        <v>3.2122000000000002</v>
      </c>
      <c r="I14" s="66">
        <f t="shared" si="2"/>
        <v>10</v>
      </c>
      <c r="J14" s="65">
        <f>VLOOKUP($A14,'Return Data'!$B$7:$R$2292,8,0)</f>
        <v>3.3723000000000001</v>
      </c>
      <c r="K14" s="66">
        <f t="shared" si="3"/>
        <v>10</v>
      </c>
      <c r="L14" s="65">
        <f>VLOOKUP($A14,'Return Data'!$B$7:$R$2292,9,0)</f>
        <v>3.3176999999999999</v>
      </c>
      <c r="M14" s="66">
        <f t="shared" si="4"/>
        <v>10</v>
      </c>
      <c r="N14" s="65">
        <f>VLOOKUP($A14,'Return Data'!$B$7:$R$2292,10,0)</f>
        <v>3.2151000000000001</v>
      </c>
      <c r="O14" s="66">
        <f t="shared" si="5"/>
        <v>10</v>
      </c>
      <c r="P14" s="65">
        <f>VLOOKUP($A14,'Return Data'!$B$7:$R$2292,11,0)</f>
        <v>3.1865000000000001</v>
      </c>
      <c r="Q14" s="66">
        <f t="shared" si="8"/>
        <v>9</v>
      </c>
      <c r="R14" s="65">
        <f>VLOOKUP($A14,'Return Data'!$B$7:$R$2292,12,0)</f>
        <v>3.1846999999999999</v>
      </c>
      <c r="S14" s="66">
        <f t="shared" si="10"/>
        <v>16</v>
      </c>
      <c r="T14" s="65">
        <f>VLOOKUP($A14,'Return Data'!$B$7:$R$2292,13,0)</f>
        <v>3.1598000000000002</v>
      </c>
      <c r="U14" s="66">
        <f t="shared" si="11"/>
        <v>13</v>
      </c>
      <c r="V14" s="65"/>
      <c r="W14" s="66"/>
      <c r="X14" s="65"/>
      <c r="Y14" s="66"/>
      <c r="Z14" s="65">
        <f>VLOOKUP($A14,'Return Data'!$B$7:$R$2292,16,0)</f>
        <v>4.1696</v>
      </c>
      <c r="AA14" s="67">
        <f t="shared" si="7"/>
        <v>8</v>
      </c>
    </row>
    <row r="15" spans="1:27" x14ac:dyDescent="0.3">
      <c r="A15" s="63" t="s">
        <v>1291</v>
      </c>
      <c r="B15" s="64">
        <f>VLOOKUP($A15,'Return Data'!$B$7:$R$2292,3,0)</f>
        <v>44531</v>
      </c>
      <c r="C15" s="65">
        <f>VLOOKUP($A15,'Return Data'!$B$7:$R$2292,4,0)</f>
        <v>1090.2227</v>
      </c>
      <c r="D15" s="65">
        <f>VLOOKUP($A15,'Return Data'!$B$7:$R$2292,5,0)</f>
        <v>3.1507000000000001</v>
      </c>
      <c r="E15" s="66">
        <f t="shared" si="0"/>
        <v>26</v>
      </c>
      <c r="F15" s="65">
        <f>VLOOKUP($A15,'Return Data'!$B$7:$R$2292,6,0)</f>
        <v>3.1970000000000001</v>
      </c>
      <c r="G15" s="66">
        <f t="shared" si="1"/>
        <v>26</v>
      </c>
      <c r="H15" s="65">
        <f>VLOOKUP($A15,'Return Data'!$B$7:$R$2292,7,0)</f>
        <v>3.3855</v>
      </c>
      <c r="I15" s="66">
        <f t="shared" si="2"/>
        <v>1</v>
      </c>
      <c r="J15" s="65">
        <f>VLOOKUP($A15,'Return Data'!$B$7:$R$2292,8,0)</f>
        <v>3.4409999999999998</v>
      </c>
      <c r="K15" s="66">
        <f t="shared" si="3"/>
        <v>3</v>
      </c>
      <c r="L15" s="65">
        <f>VLOOKUP($A15,'Return Data'!$B$7:$R$2292,9,0)</f>
        <v>3.3161999999999998</v>
      </c>
      <c r="M15" s="66">
        <f t="shared" si="4"/>
        <v>11</v>
      </c>
      <c r="N15" s="65">
        <f>VLOOKUP($A15,'Return Data'!$B$7:$R$2292,10,0)</f>
        <v>3.1806999999999999</v>
      </c>
      <c r="O15" s="66">
        <f t="shared" si="5"/>
        <v>25</v>
      </c>
      <c r="P15" s="65">
        <f>VLOOKUP($A15,'Return Data'!$B$7:$R$2292,11,0)</f>
        <v>3.1417999999999999</v>
      </c>
      <c r="Q15" s="66">
        <f t="shared" si="8"/>
        <v>25</v>
      </c>
      <c r="R15" s="65">
        <f>VLOOKUP($A15,'Return Data'!$B$7:$R$2292,12,0)</f>
        <v>3.1503000000000001</v>
      </c>
      <c r="S15" s="66">
        <f t="shared" si="10"/>
        <v>26</v>
      </c>
      <c r="T15" s="65">
        <f>VLOOKUP($A15,'Return Data'!$B$7:$R$2292,13,0)</f>
        <v>3.1461000000000001</v>
      </c>
      <c r="U15" s="66">
        <f t="shared" si="11"/>
        <v>19</v>
      </c>
      <c r="V15" s="65"/>
      <c r="W15" s="66"/>
      <c r="X15" s="65"/>
      <c r="Y15" s="66"/>
      <c r="Z15" s="65">
        <f>VLOOKUP($A15,'Return Data'!$B$7:$R$2292,16,0)</f>
        <v>3.7231000000000001</v>
      </c>
      <c r="AA15" s="67">
        <f t="shared" si="7"/>
        <v>18</v>
      </c>
    </row>
    <row r="16" spans="1:27" x14ac:dyDescent="0.3">
      <c r="A16" s="63" t="s">
        <v>1294</v>
      </c>
      <c r="B16" s="64">
        <f>VLOOKUP($A16,'Return Data'!$B$7:$R$2292,3,0)</f>
        <v>44531</v>
      </c>
      <c r="C16" s="65">
        <f>VLOOKUP($A16,'Return Data'!$B$7:$R$2292,4,0)</f>
        <v>1098.2007000000001</v>
      </c>
      <c r="D16" s="65">
        <f>VLOOKUP($A16,'Return Data'!$B$7:$R$2292,5,0)</f>
        <v>3.1410999999999998</v>
      </c>
      <c r="E16" s="66">
        <f t="shared" si="0"/>
        <v>27</v>
      </c>
      <c r="F16" s="65">
        <f>VLOOKUP($A16,'Return Data'!$B$7:$R$2292,6,0)</f>
        <v>3.1749000000000001</v>
      </c>
      <c r="G16" s="66">
        <f t="shared" si="1"/>
        <v>27</v>
      </c>
      <c r="H16" s="65">
        <f>VLOOKUP($A16,'Return Data'!$B$7:$R$2292,7,0)</f>
        <v>3.1475</v>
      </c>
      <c r="I16" s="66">
        <f t="shared" si="2"/>
        <v>27</v>
      </c>
      <c r="J16" s="65">
        <f>VLOOKUP($A16,'Return Data'!$B$7:$R$2292,8,0)</f>
        <v>3.3121999999999998</v>
      </c>
      <c r="K16" s="66">
        <f t="shared" si="3"/>
        <v>26</v>
      </c>
      <c r="L16" s="65">
        <f>VLOOKUP($A16,'Return Data'!$B$7:$R$2292,9,0)</f>
        <v>3.2502</v>
      </c>
      <c r="M16" s="66">
        <f t="shared" si="4"/>
        <v>26</v>
      </c>
      <c r="N16" s="65">
        <f>VLOOKUP($A16,'Return Data'!$B$7:$R$2292,10,0)</f>
        <v>3.1633</v>
      </c>
      <c r="O16" s="66">
        <f t="shared" si="5"/>
        <v>27</v>
      </c>
      <c r="P16" s="65">
        <f>VLOOKUP($A16,'Return Data'!$B$7:$R$2292,11,0)</f>
        <v>3.1366999999999998</v>
      </c>
      <c r="Q16" s="66">
        <f t="shared" si="8"/>
        <v>27</v>
      </c>
      <c r="R16" s="65">
        <f>VLOOKUP($A16,'Return Data'!$B$7:$R$2292,12,0)</f>
        <v>3.1444000000000001</v>
      </c>
      <c r="S16" s="66">
        <f t="shared" si="10"/>
        <v>27</v>
      </c>
      <c r="T16" s="65">
        <f>VLOOKUP($A16,'Return Data'!$B$7:$R$2292,13,0)</f>
        <v>3.1147999999999998</v>
      </c>
      <c r="U16" s="66">
        <f t="shared" si="11"/>
        <v>24</v>
      </c>
      <c r="V16" s="65"/>
      <c r="W16" s="66"/>
      <c r="X16" s="65"/>
      <c r="Y16" s="66"/>
      <c r="Z16" s="65">
        <f>VLOOKUP($A16,'Return Data'!$B$7:$R$2292,16,0)</f>
        <v>3.7122999999999999</v>
      </c>
      <c r="AA16" s="67">
        <f t="shared" si="7"/>
        <v>19</v>
      </c>
    </row>
    <row r="17" spans="1:27" x14ac:dyDescent="0.3">
      <c r="A17" s="63" t="s">
        <v>1296</v>
      </c>
      <c r="B17" s="64">
        <f>VLOOKUP($A17,'Return Data'!$B$7:$R$2292,3,0)</f>
        <v>44531</v>
      </c>
      <c r="C17" s="65">
        <f>VLOOKUP($A17,'Return Data'!$B$7:$R$2292,4,0)</f>
        <v>3123.0331000000001</v>
      </c>
      <c r="D17" s="65">
        <f>VLOOKUP($A17,'Return Data'!$B$7:$R$2292,5,0)</f>
        <v>3.1956000000000002</v>
      </c>
      <c r="E17" s="66">
        <f t="shared" si="0"/>
        <v>14</v>
      </c>
      <c r="F17" s="65">
        <f>VLOOKUP($A17,'Return Data'!$B$7:$R$2292,6,0)</f>
        <v>3.2281</v>
      </c>
      <c r="G17" s="66">
        <f t="shared" si="1"/>
        <v>12</v>
      </c>
      <c r="H17" s="65">
        <f>VLOOKUP($A17,'Return Data'!$B$7:$R$2292,7,0)</f>
        <v>3.2122000000000002</v>
      </c>
      <c r="I17" s="66">
        <f t="shared" si="2"/>
        <v>10</v>
      </c>
      <c r="J17" s="65">
        <f>VLOOKUP($A17,'Return Data'!$B$7:$R$2292,8,0)</f>
        <v>3.3679000000000001</v>
      </c>
      <c r="K17" s="66">
        <f t="shared" si="3"/>
        <v>12</v>
      </c>
      <c r="L17" s="65">
        <f>VLOOKUP($A17,'Return Data'!$B$7:$R$2292,9,0)</f>
        <v>3.2991000000000001</v>
      </c>
      <c r="M17" s="66">
        <f t="shared" si="4"/>
        <v>18</v>
      </c>
      <c r="N17" s="65">
        <f>VLOOKUP($A17,'Return Data'!$B$7:$R$2292,10,0)</f>
        <v>3.1844000000000001</v>
      </c>
      <c r="O17" s="66">
        <f t="shared" si="5"/>
        <v>22</v>
      </c>
      <c r="P17" s="65">
        <f>VLOOKUP($A17,'Return Data'!$B$7:$R$2292,11,0)</f>
        <v>3.1553</v>
      </c>
      <c r="Q17" s="66">
        <f t="shared" si="8"/>
        <v>24</v>
      </c>
      <c r="R17" s="65">
        <f>VLOOKUP($A17,'Return Data'!$B$7:$R$2292,12,0)</f>
        <v>3.1699000000000002</v>
      </c>
      <c r="S17" s="66">
        <f t="shared" si="10"/>
        <v>23</v>
      </c>
      <c r="T17" s="65">
        <f>VLOOKUP($A17,'Return Data'!$B$7:$R$2292,13,0)</f>
        <v>3.1438000000000001</v>
      </c>
      <c r="U17" s="66">
        <f t="shared" si="11"/>
        <v>21</v>
      </c>
      <c r="V17" s="65">
        <f>VLOOKUP($A17,'Return Data'!$B$7:$R$2292,17,0)</f>
        <v>3.3113999999999999</v>
      </c>
      <c r="W17" s="66">
        <f>RANK(V17,V$8:V$37,0)</f>
        <v>5</v>
      </c>
      <c r="X17" s="65">
        <f>VLOOKUP($A17,'Return Data'!$B$7:$R$2292,14,0)</f>
        <v>4.1341000000000001</v>
      </c>
      <c r="Y17" s="66">
        <f>RANK(X17,X$8:X$37,0)</f>
        <v>4</v>
      </c>
      <c r="Z17" s="65">
        <f>VLOOKUP($A17,'Return Data'!$B$7:$R$2292,16,0)</f>
        <v>6.0792000000000002</v>
      </c>
      <c r="AA17" s="67">
        <f t="shared" si="7"/>
        <v>4</v>
      </c>
    </row>
    <row r="18" spans="1:27" x14ac:dyDescent="0.3">
      <c r="A18" s="63" t="s">
        <v>1297</v>
      </c>
      <c r="B18" s="64">
        <f>VLOOKUP($A18,'Return Data'!$B$7:$R$2292,3,0)</f>
        <v>44531</v>
      </c>
      <c r="C18" s="65">
        <f>VLOOKUP($A18,'Return Data'!$B$7:$R$2292,4,0)</f>
        <v>1099.5522000000001</v>
      </c>
      <c r="D18" s="65">
        <f>VLOOKUP($A18,'Return Data'!$B$7:$R$2292,5,0)</f>
        <v>3.2667000000000002</v>
      </c>
      <c r="E18" s="66">
        <f t="shared" si="0"/>
        <v>7</v>
      </c>
      <c r="F18" s="65">
        <f>VLOOKUP($A18,'Return Data'!$B$7:$R$2292,6,0)</f>
        <v>3.2551000000000001</v>
      </c>
      <c r="G18" s="66">
        <f t="shared" si="1"/>
        <v>6</v>
      </c>
      <c r="H18" s="65">
        <f>VLOOKUP($A18,'Return Data'!$B$7:$R$2292,7,0)</f>
        <v>3.2305000000000001</v>
      </c>
      <c r="I18" s="66">
        <f t="shared" si="2"/>
        <v>6</v>
      </c>
      <c r="J18" s="65">
        <f>VLOOKUP($A18,'Return Data'!$B$7:$R$2292,8,0)</f>
        <v>3.3754</v>
      </c>
      <c r="K18" s="66">
        <f t="shared" si="3"/>
        <v>9</v>
      </c>
      <c r="L18" s="65">
        <f>VLOOKUP($A18,'Return Data'!$B$7:$R$2292,9,0)</f>
        <v>3.3298000000000001</v>
      </c>
      <c r="M18" s="66">
        <f t="shared" si="4"/>
        <v>7</v>
      </c>
      <c r="N18" s="65">
        <f>VLOOKUP($A18,'Return Data'!$B$7:$R$2292,10,0)</f>
        <v>3.2595000000000001</v>
      </c>
      <c r="O18" s="66">
        <f t="shared" si="5"/>
        <v>2</v>
      </c>
      <c r="P18" s="65">
        <f>VLOOKUP($A18,'Return Data'!$B$7:$R$2292,11,0)</f>
        <v>3.2399</v>
      </c>
      <c r="Q18" s="66">
        <f t="shared" si="8"/>
        <v>2</v>
      </c>
      <c r="R18" s="65">
        <f>VLOOKUP($A18,'Return Data'!$B$7:$R$2292,12,0)</f>
        <v>3.2507000000000001</v>
      </c>
      <c r="S18" s="66">
        <f t="shared" si="10"/>
        <v>2</v>
      </c>
      <c r="T18" s="65">
        <f>VLOOKUP($A18,'Return Data'!$B$7:$R$2292,13,0)</f>
        <v>3.2250999999999999</v>
      </c>
      <c r="U18" s="66">
        <f t="shared" si="11"/>
        <v>1</v>
      </c>
      <c r="V18" s="65"/>
      <c r="W18" s="66"/>
      <c r="X18" s="65"/>
      <c r="Y18" s="66"/>
      <c r="Z18" s="65">
        <f>VLOOKUP($A18,'Return Data'!$B$7:$R$2292,16,0)</f>
        <v>3.8134999999999999</v>
      </c>
      <c r="AA18" s="67">
        <f t="shared" si="7"/>
        <v>17</v>
      </c>
    </row>
    <row r="19" spans="1:27" x14ac:dyDescent="0.3">
      <c r="A19" s="63" t="s">
        <v>1300</v>
      </c>
      <c r="B19" s="64">
        <f>VLOOKUP($A19,'Return Data'!$B$7:$R$2292,3,0)</f>
        <v>44531</v>
      </c>
      <c r="C19" s="65">
        <f>VLOOKUP($A19,'Return Data'!$B$7:$R$2292,4,0)</f>
        <v>113.3472</v>
      </c>
      <c r="D19" s="65">
        <f>VLOOKUP($A19,'Return Data'!$B$7:$R$2292,5,0)</f>
        <v>3.1560999999999999</v>
      </c>
      <c r="E19" s="66">
        <f t="shared" si="0"/>
        <v>23</v>
      </c>
      <c r="F19" s="65">
        <f>VLOOKUP($A19,'Return Data'!$B$7:$R$2292,6,0)</f>
        <v>3.1996000000000002</v>
      </c>
      <c r="G19" s="66">
        <f t="shared" si="1"/>
        <v>20</v>
      </c>
      <c r="H19" s="65">
        <f>VLOOKUP($A19,'Return Data'!$B$7:$R$2292,7,0)</f>
        <v>3.1715</v>
      </c>
      <c r="I19" s="66">
        <f t="shared" si="2"/>
        <v>23</v>
      </c>
      <c r="J19" s="65">
        <f>VLOOKUP($A19,'Return Data'!$B$7:$R$2292,8,0)</f>
        <v>3.3601999999999999</v>
      </c>
      <c r="K19" s="66">
        <f t="shared" si="3"/>
        <v>16</v>
      </c>
      <c r="L19" s="65">
        <f>VLOOKUP($A19,'Return Data'!$B$7:$R$2292,9,0)</f>
        <v>3.3010000000000002</v>
      </c>
      <c r="M19" s="66">
        <f t="shared" si="4"/>
        <v>17</v>
      </c>
      <c r="N19" s="65">
        <f>VLOOKUP($A19,'Return Data'!$B$7:$R$2292,10,0)</f>
        <v>3.1920000000000002</v>
      </c>
      <c r="O19" s="66">
        <f t="shared" si="5"/>
        <v>17</v>
      </c>
      <c r="P19" s="65">
        <f>VLOOKUP($A19,'Return Data'!$B$7:$R$2292,11,0)</f>
        <v>3.1604000000000001</v>
      </c>
      <c r="Q19" s="66">
        <f t="shared" si="8"/>
        <v>20</v>
      </c>
      <c r="R19" s="65">
        <f>VLOOKUP($A19,'Return Data'!$B$7:$R$2292,12,0)</f>
        <v>3.1829999999999998</v>
      </c>
      <c r="S19" s="66">
        <f t="shared" si="10"/>
        <v>17</v>
      </c>
      <c r="T19" s="65">
        <f>VLOOKUP($A19,'Return Data'!$B$7:$R$2292,13,0)</f>
        <v>3.1539000000000001</v>
      </c>
      <c r="U19" s="66">
        <f t="shared" si="11"/>
        <v>17</v>
      </c>
      <c r="V19" s="65"/>
      <c r="W19" s="66"/>
      <c r="X19" s="65"/>
      <c r="Y19" s="66"/>
      <c r="Z19" s="65">
        <f>VLOOKUP($A19,'Return Data'!$B$7:$R$2292,16,0)</f>
        <v>4.1925999999999997</v>
      </c>
      <c r="AA19" s="67">
        <f t="shared" si="7"/>
        <v>7</v>
      </c>
    </row>
    <row r="20" spans="1:27" x14ac:dyDescent="0.3">
      <c r="A20" s="63" t="s">
        <v>1301</v>
      </c>
      <c r="B20" s="64">
        <f>VLOOKUP($A20,'Return Data'!$B$7:$R$2292,3,0)</f>
        <v>44531</v>
      </c>
      <c r="C20" s="65">
        <f>VLOOKUP($A20,'Return Data'!$B$7:$R$2292,4,0)</f>
        <v>1121.231</v>
      </c>
      <c r="D20" s="65">
        <f>VLOOKUP($A20,'Return Data'!$B$7:$R$2292,5,0)</f>
        <v>3.1709999999999998</v>
      </c>
      <c r="E20" s="66">
        <f t="shared" si="0"/>
        <v>19</v>
      </c>
      <c r="F20" s="65">
        <f>VLOOKUP($A20,'Return Data'!$B$7:$R$2292,6,0)</f>
        <v>3.2139000000000002</v>
      </c>
      <c r="G20" s="66">
        <f t="shared" si="1"/>
        <v>16</v>
      </c>
      <c r="H20" s="65">
        <f>VLOOKUP($A20,'Return Data'!$B$7:$R$2292,7,0)</f>
        <v>3.1833</v>
      </c>
      <c r="I20" s="66">
        <f t="shared" si="2"/>
        <v>16</v>
      </c>
      <c r="J20" s="65">
        <f>VLOOKUP($A20,'Return Data'!$B$7:$R$2292,8,0)</f>
        <v>3.3281999999999998</v>
      </c>
      <c r="K20" s="66">
        <f t="shared" si="3"/>
        <v>24</v>
      </c>
      <c r="L20" s="65">
        <f>VLOOKUP($A20,'Return Data'!$B$7:$R$2292,9,0)</f>
        <v>3.2704</v>
      </c>
      <c r="M20" s="66">
        <f t="shared" si="4"/>
        <v>25</v>
      </c>
      <c r="N20" s="65">
        <f>VLOOKUP($A20,'Return Data'!$B$7:$R$2292,10,0)</f>
        <v>3.1825000000000001</v>
      </c>
      <c r="O20" s="66">
        <f t="shared" si="5"/>
        <v>23</v>
      </c>
      <c r="P20" s="65">
        <f>VLOOKUP($A20,'Return Data'!$B$7:$R$2292,11,0)</f>
        <v>3.1598000000000002</v>
      </c>
      <c r="Q20" s="66">
        <f t="shared" si="8"/>
        <v>21</v>
      </c>
      <c r="R20" s="65">
        <f>VLOOKUP($A20,'Return Data'!$B$7:$R$2292,12,0)</f>
        <v>3.1747999999999998</v>
      </c>
      <c r="S20" s="66">
        <f t="shared" si="10"/>
        <v>20</v>
      </c>
      <c r="T20" s="65">
        <f>VLOOKUP($A20,'Return Data'!$B$7:$R$2292,13,0)</f>
        <v>3.1457999999999999</v>
      </c>
      <c r="U20" s="66">
        <f t="shared" si="11"/>
        <v>20</v>
      </c>
      <c r="V20" s="65"/>
      <c r="W20" s="66"/>
      <c r="X20" s="65"/>
      <c r="Y20" s="66"/>
      <c r="Z20" s="65">
        <f>VLOOKUP($A20,'Return Data'!$B$7:$R$2292,16,0)</f>
        <v>4.0658000000000003</v>
      </c>
      <c r="AA20" s="67">
        <f t="shared" si="7"/>
        <v>10</v>
      </c>
    </row>
    <row r="21" spans="1:27" x14ac:dyDescent="0.3">
      <c r="A21" s="63" t="s">
        <v>1303</v>
      </c>
      <c r="B21" s="64">
        <f>VLOOKUP($A21,'Return Data'!$B$7:$R$2292,3,0)</f>
        <v>44531</v>
      </c>
      <c r="C21" s="65">
        <f>VLOOKUP($A21,'Return Data'!$B$7:$R$2292,4,0)</f>
        <v>1089.4902</v>
      </c>
      <c r="D21" s="65">
        <f>VLOOKUP($A21,'Return Data'!$B$7:$R$2292,5,0)</f>
        <v>3.1394000000000002</v>
      </c>
      <c r="E21" s="66">
        <f t="shared" si="0"/>
        <v>28</v>
      </c>
      <c r="F21" s="65">
        <f>VLOOKUP($A21,'Return Data'!$B$7:$R$2292,6,0)</f>
        <v>3.1421999999999999</v>
      </c>
      <c r="G21" s="66">
        <f t="shared" si="1"/>
        <v>28</v>
      </c>
      <c r="H21" s="65">
        <f>VLOOKUP($A21,'Return Data'!$B$7:$R$2292,7,0)</f>
        <v>3.1286</v>
      </c>
      <c r="I21" s="66">
        <f t="shared" si="2"/>
        <v>29</v>
      </c>
      <c r="J21" s="65">
        <f>VLOOKUP($A21,'Return Data'!$B$7:$R$2292,8,0)</f>
        <v>3.2492000000000001</v>
      </c>
      <c r="K21" s="66">
        <f t="shared" si="3"/>
        <v>28</v>
      </c>
      <c r="L21" s="65">
        <f>VLOOKUP($A21,'Return Data'!$B$7:$R$2292,9,0)</f>
        <v>3.2023999999999999</v>
      </c>
      <c r="M21" s="66">
        <f t="shared" si="4"/>
        <v>29</v>
      </c>
      <c r="N21" s="65">
        <f>VLOOKUP($A21,'Return Data'!$B$7:$R$2292,10,0)</f>
        <v>3.1133000000000002</v>
      </c>
      <c r="O21" s="66">
        <f t="shared" si="5"/>
        <v>29</v>
      </c>
      <c r="P21" s="65">
        <f>VLOOKUP($A21,'Return Data'!$B$7:$R$2292,11,0)</f>
        <v>3.0962000000000001</v>
      </c>
      <c r="Q21" s="66">
        <f t="shared" si="8"/>
        <v>29</v>
      </c>
      <c r="R21" s="65">
        <f>VLOOKUP($A21,'Return Data'!$B$7:$R$2292,12,0)</f>
        <v>3.1132</v>
      </c>
      <c r="S21" s="66">
        <f t="shared" si="10"/>
        <v>29</v>
      </c>
      <c r="T21" s="65">
        <f>VLOOKUP($A21,'Return Data'!$B$7:$R$2292,13,0)</f>
        <v>3.0914999999999999</v>
      </c>
      <c r="U21" s="66">
        <f t="shared" si="11"/>
        <v>26</v>
      </c>
      <c r="V21" s="65"/>
      <c r="W21" s="66"/>
      <c r="X21" s="65"/>
      <c r="Y21" s="66"/>
      <c r="Z21" s="65">
        <f>VLOOKUP($A21,'Return Data'!$B$7:$R$2292,16,0)</f>
        <v>3.6316000000000002</v>
      </c>
      <c r="AA21" s="67">
        <f t="shared" si="7"/>
        <v>24</v>
      </c>
    </row>
    <row r="22" spans="1:27" x14ac:dyDescent="0.3">
      <c r="A22" s="63" t="s">
        <v>1305</v>
      </c>
      <c r="B22" s="64">
        <f>VLOOKUP($A22,'Return Data'!$B$7:$R$2292,3,0)</f>
        <v>44531</v>
      </c>
      <c r="C22" s="65">
        <f>VLOOKUP($A22,'Return Data'!$B$7:$R$2292,4,0)</f>
        <v>1062.5764999999999</v>
      </c>
      <c r="D22" s="65">
        <f>VLOOKUP($A22,'Return Data'!$B$7:$R$2292,5,0)</f>
        <v>3.1707999999999998</v>
      </c>
      <c r="E22" s="66">
        <f t="shared" si="0"/>
        <v>20</v>
      </c>
      <c r="F22" s="65">
        <f>VLOOKUP($A22,'Return Data'!$B$7:$R$2292,6,0)</f>
        <v>3.2035</v>
      </c>
      <c r="G22" s="66">
        <f t="shared" si="1"/>
        <v>19</v>
      </c>
      <c r="H22" s="65">
        <f>VLOOKUP($A22,'Return Data'!$B$7:$R$2292,7,0)</f>
        <v>3.173</v>
      </c>
      <c r="I22" s="66">
        <f t="shared" si="2"/>
        <v>22</v>
      </c>
      <c r="J22" s="65">
        <f>VLOOKUP($A22,'Return Data'!$B$7:$R$2292,8,0)</f>
        <v>3.367</v>
      </c>
      <c r="K22" s="66">
        <f t="shared" si="3"/>
        <v>13</v>
      </c>
      <c r="L22" s="65">
        <f>VLOOKUP($A22,'Return Data'!$B$7:$R$2292,9,0)</f>
        <v>3.3136000000000001</v>
      </c>
      <c r="M22" s="66">
        <f t="shared" si="4"/>
        <v>12</v>
      </c>
      <c r="N22" s="65">
        <f>VLOOKUP($A22,'Return Data'!$B$7:$R$2292,10,0)</f>
        <v>3.1972999999999998</v>
      </c>
      <c r="O22" s="66">
        <f t="shared" si="5"/>
        <v>16</v>
      </c>
      <c r="P22" s="65">
        <f>VLOOKUP($A22,'Return Data'!$B$7:$R$2292,11,0)</f>
        <v>3.1619999999999999</v>
      </c>
      <c r="Q22" s="66">
        <f t="shared" si="8"/>
        <v>19</v>
      </c>
      <c r="R22" s="65">
        <f>VLOOKUP($A22,'Return Data'!$B$7:$R$2292,12,0)</f>
        <v>3.1741999999999999</v>
      </c>
      <c r="S22" s="66">
        <f t="shared" ref="S22" si="12">RANK(R22,R$8:R$37,0)</f>
        <v>21</v>
      </c>
      <c r="T22" s="65"/>
      <c r="U22" s="66"/>
      <c r="V22" s="65"/>
      <c r="W22" s="66"/>
      <c r="X22" s="65"/>
      <c r="Y22" s="66"/>
      <c r="Z22" s="65">
        <f>VLOOKUP($A22,'Return Data'!$B$7:$R$2292,16,0)</f>
        <v>3.2484999999999999</v>
      </c>
      <c r="AA22" s="67">
        <f t="shared" si="7"/>
        <v>30</v>
      </c>
    </row>
    <row r="23" spans="1:27" x14ac:dyDescent="0.3">
      <c r="A23" s="63" t="s">
        <v>1307</v>
      </c>
      <c r="B23" s="64">
        <f>VLOOKUP($A23,'Return Data'!$B$7:$R$2292,3,0)</f>
        <v>44531</v>
      </c>
      <c r="C23" s="65">
        <f>VLOOKUP($A23,'Return Data'!$B$7:$R$2292,4,0)</f>
        <v>1072.5886</v>
      </c>
      <c r="D23" s="65">
        <f>VLOOKUP($A23,'Return Data'!$B$7:$R$2292,5,0)</f>
        <v>3.1004</v>
      </c>
      <c r="E23" s="66">
        <f t="shared" si="0"/>
        <v>29</v>
      </c>
      <c r="F23" s="65">
        <f>VLOOKUP($A23,'Return Data'!$B$7:$R$2292,6,0)</f>
        <v>3.1349999999999998</v>
      </c>
      <c r="G23" s="66">
        <f t="shared" si="1"/>
        <v>29</v>
      </c>
      <c r="H23" s="65">
        <f>VLOOKUP($A23,'Return Data'!$B$7:$R$2292,7,0)</f>
        <v>3.1341000000000001</v>
      </c>
      <c r="I23" s="66">
        <f t="shared" si="2"/>
        <v>28</v>
      </c>
      <c r="J23" s="65">
        <f>VLOOKUP($A23,'Return Data'!$B$7:$R$2292,8,0)</f>
        <v>3.2422</v>
      </c>
      <c r="K23" s="66">
        <f t="shared" si="3"/>
        <v>29</v>
      </c>
      <c r="L23" s="65">
        <f>VLOOKUP($A23,'Return Data'!$B$7:$R$2292,9,0)</f>
        <v>3.2141999999999999</v>
      </c>
      <c r="M23" s="66">
        <f t="shared" si="4"/>
        <v>28</v>
      </c>
      <c r="N23" s="65">
        <f>VLOOKUP($A23,'Return Data'!$B$7:$R$2292,10,0)</f>
        <v>3.1349</v>
      </c>
      <c r="O23" s="66">
        <f t="shared" si="5"/>
        <v>28</v>
      </c>
      <c r="P23" s="65">
        <f>VLOOKUP($A23,'Return Data'!$B$7:$R$2292,11,0)</f>
        <v>3.1234999999999999</v>
      </c>
      <c r="Q23" s="66">
        <f t="shared" si="8"/>
        <v>28</v>
      </c>
      <c r="R23" s="65">
        <f>VLOOKUP($A23,'Return Data'!$B$7:$R$2292,12,0)</f>
        <v>3.1263999999999998</v>
      </c>
      <c r="S23" s="66">
        <f t="shared" si="10"/>
        <v>28</v>
      </c>
      <c r="T23" s="65">
        <f>VLOOKUP($A23,'Return Data'!$B$7:$R$2292,13,0)</f>
        <v>3.1002000000000001</v>
      </c>
      <c r="U23" s="66">
        <f t="shared" si="11"/>
        <v>25</v>
      </c>
      <c r="V23" s="65"/>
      <c r="W23" s="66"/>
      <c r="X23" s="65"/>
      <c r="Y23" s="66"/>
      <c r="Z23" s="65">
        <f>VLOOKUP($A23,'Return Data'!$B$7:$R$2292,16,0)</f>
        <v>3.3820000000000001</v>
      </c>
      <c r="AA23" s="67">
        <f t="shared" si="7"/>
        <v>28</v>
      </c>
    </row>
    <row r="24" spans="1:27" x14ac:dyDescent="0.3">
      <c r="A24" s="63" t="s">
        <v>1309</v>
      </c>
      <c r="B24" s="64">
        <f>VLOOKUP($A24,'Return Data'!$B$7:$R$2292,3,0)</f>
        <v>44531</v>
      </c>
      <c r="C24" s="65">
        <f>VLOOKUP($A24,'Return Data'!$B$7:$R$2292,4,0)</f>
        <v>1068.5549000000001</v>
      </c>
      <c r="D24" s="65">
        <f>VLOOKUP($A24,'Return Data'!$B$7:$R$2292,5,0)</f>
        <v>3.1564999999999999</v>
      </c>
      <c r="E24" s="66">
        <f t="shared" si="0"/>
        <v>22</v>
      </c>
      <c r="F24" s="65">
        <f>VLOOKUP($A24,'Return Data'!$B$7:$R$2292,6,0)</f>
        <v>3.2128999999999999</v>
      </c>
      <c r="G24" s="66">
        <f t="shared" si="1"/>
        <v>17</v>
      </c>
      <c r="H24" s="65">
        <f>VLOOKUP($A24,'Return Data'!$B$7:$R$2292,7,0)</f>
        <v>3.1816</v>
      </c>
      <c r="I24" s="66">
        <f t="shared" si="2"/>
        <v>18</v>
      </c>
      <c r="J24" s="65">
        <f>VLOOKUP($A24,'Return Data'!$B$7:$R$2292,8,0)</f>
        <v>3.4809999999999999</v>
      </c>
      <c r="K24" s="66">
        <f t="shared" si="3"/>
        <v>2</v>
      </c>
      <c r="L24" s="65">
        <f>VLOOKUP($A24,'Return Data'!$B$7:$R$2292,9,0)</f>
        <v>3.3778999999999999</v>
      </c>
      <c r="M24" s="66">
        <f t="shared" si="4"/>
        <v>2</v>
      </c>
      <c r="N24" s="65">
        <f>VLOOKUP($A24,'Return Data'!$B$7:$R$2292,10,0)</f>
        <v>3.2370999999999999</v>
      </c>
      <c r="O24" s="66">
        <f t="shared" si="5"/>
        <v>5</v>
      </c>
      <c r="P24" s="65">
        <f>VLOOKUP($A24,'Return Data'!$B$7:$R$2292,11,0)</f>
        <v>3.1939000000000002</v>
      </c>
      <c r="Q24" s="66">
        <f t="shared" si="8"/>
        <v>7</v>
      </c>
      <c r="R24" s="65">
        <f>VLOOKUP($A24,'Return Data'!$B$7:$R$2292,12,0)</f>
        <v>3.2225999999999999</v>
      </c>
      <c r="S24" s="66">
        <f t="shared" ref="S24" si="13">RANK(R24,R$8:R$37,0)</f>
        <v>6</v>
      </c>
      <c r="T24" s="65"/>
      <c r="U24" s="66"/>
      <c r="V24" s="65"/>
      <c r="W24" s="66"/>
      <c r="X24" s="65"/>
      <c r="Y24" s="66"/>
      <c r="Z24" s="65">
        <f>VLOOKUP($A24,'Return Data'!$B$7:$R$2292,16,0)</f>
        <v>3.3755999999999999</v>
      </c>
      <c r="AA24" s="67">
        <f t="shared" si="7"/>
        <v>29</v>
      </c>
    </row>
    <row r="25" spans="1:27" x14ac:dyDescent="0.3">
      <c r="A25" s="63" t="s">
        <v>1311</v>
      </c>
      <c r="B25" s="64">
        <f>VLOOKUP($A25,'Return Data'!$B$7:$R$2292,3,0)</f>
        <v>44531</v>
      </c>
      <c r="C25" s="65">
        <f>VLOOKUP($A25,'Return Data'!$B$7:$R$2292,4,0)</f>
        <v>1121.2566999999999</v>
      </c>
      <c r="D25" s="65">
        <f>VLOOKUP($A25,'Return Data'!$B$7:$R$2292,5,0)</f>
        <v>3.2132000000000001</v>
      </c>
      <c r="E25" s="66">
        <f t="shared" si="0"/>
        <v>9</v>
      </c>
      <c r="F25" s="65">
        <f>VLOOKUP($A25,'Return Data'!$B$7:$R$2292,6,0)</f>
        <v>3.2225000000000001</v>
      </c>
      <c r="G25" s="66">
        <f t="shared" si="1"/>
        <v>15</v>
      </c>
      <c r="H25" s="65">
        <f>VLOOKUP($A25,'Return Data'!$B$7:$R$2292,7,0)</f>
        <v>3.1827999999999999</v>
      </c>
      <c r="I25" s="66">
        <f t="shared" si="2"/>
        <v>17</v>
      </c>
      <c r="J25" s="65">
        <f>VLOOKUP($A25,'Return Data'!$B$7:$R$2292,8,0)</f>
        <v>3.3624000000000001</v>
      </c>
      <c r="K25" s="66">
        <f t="shared" si="3"/>
        <v>14</v>
      </c>
      <c r="L25" s="65">
        <f>VLOOKUP($A25,'Return Data'!$B$7:$R$2292,9,0)</f>
        <v>3.2919999999999998</v>
      </c>
      <c r="M25" s="66">
        <f t="shared" si="4"/>
        <v>21</v>
      </c>
      <c r="N25" s="65">
        <f>VLOOKUP($A25,'Return Data'!$B$7:$R$2292,10,0)</f>
        <v>3.1865000000000001</v>
      </c>
      <c r="O25" s="66">
        <f t="shared" si="5"/>
        <v>20</v>
      </c>
      <c r="P25" s="65">
        <f>VLOOKUP($A25,'Return Data'!$B$7:$R$2292,11,0)</f>
        <v>3.1589999999999998</v>
      </c>
      <c r="Q25" s="66">
        <f t="shared" si="8"/>
        <v>22</v>
      </c>
      <c r="R25" s="65">
        <f>VLOOKUP($A25,'Return Data'!$B$7:$R$2292,12,0)</f>
        <v>3.1724999999999999</v>
      </c>
      <c r="S25" s="66">
        <f t="shared" si="10"/>
        <v>22</v>
      </c>
      <c r="T25" s="65">
        <f>VLOOKUP($A25,'Return Data'!$B$7:$R$2292,13,0)</f>
        <v>3.1497000000000002</v>
      </c>
      <c r="U25" s="66">
        <f t="shared" si="11"/>
        <v>18</v>
      </c>
      <c r="V25" s="65"/>
      <c r="W25" s="66"/>
      <c r="X25" s="65"/>
      <c r="Y25" s="66"/>
      <c r="Z25" s="65">
        <f>VLOOKUP($A25,'Return Data'!$B$7:$R$2292,16,0)</f>
        <v>4.0548000000000002</v>
      </c>
      <c r="AA25" s="67">
        <f t="shared" si="7"/>
        <v>11</v>
      </c>
    </row>
    <row r="26" spans="1:27" x14ac:dyDescent="0.3">
      <c r="A26" s="63" t="s">
        <v>1313</v>
      </c>
      <c r="B26" s="64">
        <f>VLOOKUP($A26,'Return Data'!$B$7:$R$2292,3,0)</f>
        <v>44531</v>
      </c>
      <c r="C26" s="65">
        <f>VLOOKUP($A26,'Return Data'!$B$7:$R$2292,4,0)</f>
        <v>2733.4753333333301</v>
      </c>
      <c r="D26" s="65">
        <f>VLOOKUP($A26,'Return Data'!$B$7:$R$2292,5,0)</f>
        <v>3.2004999999999999</v>
      </c>
      <c r="E26" s="66">
        <f t="shared" si="0"/>
        <v>12</v>
      </c>
      <c r="F26" s="65">
        <f>VLOOKUP($A26,'Return Data'!$B$7:$R$2292,6,0)</f>
        <v>3.2292999999999998</v>
      </c>
      <c r="G26" s="66">
        <f t="shared" si="1"/>
        <v>10</v>
      </c>
      <c r="H26" s="65">
        <f>VLOOKUP($A26,'Return Data'!$B$7:$R$2292,7,0)</f>
        <v>3.2035</v>
      </c>
      <c r="I26" s="66">
        <f t="shared" si="2"/>
        <v>14</v>
      </c>
      <c r="J26" s="65">
        <f>VLOOKUP($A26,'Return Data'!$B$7:$R$2292,8,0)</f>
        <v>3.3380999999999998</v>
      </c>
      <c r="K26" s="66">
        <f t="shared" si="3"/>
        <v>22</v>
      </c>
      <c r="L26" s="65">
        <f>VLOOKUP($A26,'Return Data'!$B$7:$R$2292,9,0)</f>
        <v>3.2919</v>
      </c>
      <c r="M26" s="66">
        <f t="shared" si="4"/>
        <v>22</v>
      </c>
      <c r="N26" s="65">
        <f>VLOOKUP($A26,'Return Data'!$B$7:$R$2292,10,0)</f>
        <v>3.2029999999999998</v>
      </c>
      <c r="O26" s="66">
        <f t="shared" si="5"/>
        <v>14</v>
      </c>
      <c r="P26" s="65">
        <f>VLOOKUP($A26,'Return Data'!$B$7:$R$2292,11,0)</f>
        <v>3.1793</v>
      </c>
      <c r="Q26" s="66">
        <f t="shared" si="8"/>
        <v>12</v>
      </c>
      <c r="R26" s="65">
        <f>VLOOKUP($A26,'Return Data'!$B$7:$R$2292,12,0)</f>
        <v>3.1999</v>
      </c>
      <c r="S26" s="66">
        <f t="shared" si="10"/>
        <v>10</v>
      </c>
      <c r="T26" s="65">
        <f>VLOOKUP($A26,'Return Data'!$B$7:$R$2292,13,0)</f>
        <v>3.1726999999999999</v>
      </c>
      <c r="U26" s="66">
        <f t="shared" si="11"/>
        <v>10</v>
      </c>
      <c r="V26" s="65">
        <f>VLOOKUP($A26,'Return Data'!$B$7:$R$2292,17,0)</f>
        <v>3.3580000000000001</v>
      </c>
      <c r="W26" s="66">
        <f t="shared" ref="W26:W36" si="14">RANK(V26,V$8:V$37,0)</f>
        <v>2</v>
      </c>
      <c r="X26" s="65">
        <f>VLOOKUP($A26,'Return Data'!$B$7:$R$2292,14,0)</f>
        <v>4.1826999999999996</v>
      </c>
      <c r="Y26" s="66">
        <f t="shared" ref="Y26:Y36" si="15">RANK(X26,X$8:X$37,0)</f>
        <v>2</v>
      </c>
      <c r="Z26" s="65">
        <f>VLOOKUP($A26,'Return Data'!$B$7:$R$2292,16,0)</f>
        <v>6.4702999999999999</v>
      </c>
      <c r="AA26" s="67">
        <f t="shared" si="7"/>
        <v>1</v>
      </c>
    </row>
    <row r="27" spans="1:27" x14ac:dyDescent="0.3">
      <c r="A27" s="63" t="s">
        <v>1315</v>
      </c>
      <c r="B27" s="64">
        <f>VLOOKUP($A27,'Return Data'!$B$7:$R$2292,3,0)</f>
        <v>44531</v>
      </c>
      <c r="C27" s="65">
        <f>VLOOKUP($A27,'Return Data'!$B$7:$R$2292,4,0)</f>
        <v>1089.5809999999999</v>
      </c>
      <c r="D27" s="65">
        <f>VLOOKUP($A27,'Return Data'!$B$7:$R$2292,5,0)</f>
        <v>3.2831999999999999</v>
      </c>
      <c r="E27" s="66">
        <f t="shared" si="0"/>
        <v>4</v>
      </c>
      <c r="F27" s="65">
        <f>VLOOKUP($A27,'Return Data'!$B$7:$R$2292,6,0)</f>
        <v>3.2648000000000001</v>
      </c>
      <c r="G27" s="66">
        <f t="shared" si="1"/>
        <v>3</v>
      </c>
      <c r="H27" s="65">
        <f>VLOOKUP($A27,'Return Data'!$B$7:$R$2292,7,0)</f>
        <v>3.2481</v>
      </c>
      <c r="I27" s="66">
        <f t="shared" si="2"/>
        <v>5</v>
      </c>
      <c r="J27" s="65">
        <f>VLOOKUP($A27,'Return Data'!$B$7:$R$2292,8,0)</f>
        <v>3.4236</v>
      </c>
      <c r="K27" s="66">
        <f t="shared" si="3"/>
        <v>5</v>
      </c>
      <c r="L27" s="65">
        <f>VLOOKUP($A27,'Return Data'!$B$7:$R$2292,9,0)</f>
        <v>3.3410000000000002</v>
      </c>
      <c r="M27" s="66">
        <f t="shared" si="4"/>
        <v>5</v>
      </c>
      <c r="N27" s="65">
        <f>VLOOKUP($A27,'Return Data'!$B$7:$R$2292,10,0)</f>
        <v>3.2326000000000001</v>
      </c>
      <c r="O27" s="66">
        <f t="shared" si="5"/>
        <v>7</v>
      </c>
      <c r="P27" s="65">
        <f>VLOOKUP($A27,'Return Data'!$B$7:$R$2292,11,0)</f>
        <v>3.2078000000000002</v>
      </c>
      <c r="Q27" s="66">
        <f t="shared" si="8"/>
        <v>6</v>
      </c>
      <c r="R27" s="65">
        <f>VLOOKUP($A27,'Return Data'!$B$7:$R$2292,12,0)</f>
        <v>3.2164999999999999</v>
      </c>
      <c r="S27" s="66">
        <f t="shared" si="10"/>
        <v>7</v>
      </c>
      <c r="T27" s="65">
        <f>VLOOKUP($A27,'Return Data'!$B$7:$R$2292,13,0)</f>
        <v>3.1833</v>
      </c>
      <c r="U27" s="66">
        <f t="shared" si="11"/>
        <v>7</v>
      </c>
      <c r="V27" s="65"/>
      <c r="W27" s="66"/>
      <c r="X27" s="65"/>
      <c r="Y27" s="66"/>
      <c r="Z27" s="65">
        <f>VLOOKUP($A27,'Return Data'!$B$7:$R$2292,16,0)</f>
        <v>3.6537000000000002</v>
      </c>
      <c r="AA27" s="67">
        <f t="shared" si="7"/>
        <v>21</v>
      </c>
    </row>
    <row r="28" spans="1:27" x14ac:dyDescent="0.3">
      <c r="A28" s="63" t="s">
        <v>1317</v>
      </c>
      <c r="B28" s="64">
        <f>VLOOKUP($A28,'Return Data'!$B$7:$R$2292,3,0)</f>
        <v>44531</v>
      </c>
      <c r="C28" s="65">
        <f>VLOOKUP($A28,'Return Data'!$B$7:$R$2292,4,0)</f>
        <v>1088.011</v>
      </c>
      <c r="D28" s="65">
        <f>VLOOKUP($A28,'Return Data'!$B$7:$R$2292,5,0)</f>
        <v>3.2677999999999998</v>
      </c>
      <c r="E28" s="66">
        <f t="shared" si="0"/>
        <v>5</v>
      </c>
      <c r="F28" s="65">
        <f>VLOOKUP($A28,'Return Data'!$B$7:$R$2292,6,0)</f>
        <v>3.2650000000000001</v>
      </c>
      <c r="G28" s="66">
        <f t="shared" si="1"/>
        <v>2</v>
      </c>
      <c r="H28" s="65">
        <f>VLOOKUP($A28,'Return Data'!$B$7:$R$2292,7,0)</f>
        <v>3.2528000000000001</v>
      </c>
      <c r="I28" s="66">
        <f t="shared" si="2"/>
        <v>4</v>
      </c>
      <c r="J28" s="65">
        <f>VLOOKUP($A28,'Return Data'!$B$7:$R$2292,8,0)</f>
        <v>3.4095</v>
      </c>
      <c r="K28" s="66">
        <f t="shared" si="3"/>
        <v>6</v>
      </c>
      <c r="L28" s="65">
        <f>VLOOKUP($A28,'Return Data'!$B$7:$R$2292,9,0)</f>
        <v>3.3523999999999998</v>
      </c>
      <c r="M28" s="66">
        <f t="shared" si="4"/>
        <v>4</v>
      </c>
      <c r="N28" s="65">
        <f>VLOOKUP($A28,'Return Data'!$B$7:$R$2292,10,0)</f>
        <v>3.2515999999999998</v>
      </c>
      <c r="O28" s="66">
        <f t="shared" si="5"/>
        <v>3</v>
      </c>
      <c r="P28" s="65">
        <f>VLOOKUP($A28,'Return Data'!$B$7:$R$2292,11,0)</f>
        <v>3.2267999999999999</v>
      </c>
      <c r="Q28" s="66">
        <f t="shared" si="8"/>
        <v>4</v>
      </c>
      <c r="R28" s="65">
        <f>VLOOKUP($A28,'Return Data'!$B$7:$R$2292,12,0)</f>
        <v>3.2387999999999999</v>
      </c>
      <c r="S28" s="66">
        <f t="shared" si="10"/>
        <v>5</v>
      </c>
      <c r="T28" s="65">
        <f>VLOOKUP($A28,'Return Data'!$B$7:$R$2292,13,0)</f>
        <v>3.2044000000000001</v>
      </c>
      <c r="U28" s="66">
        <f t="shared" si="11"/>
        <v>4</v>
      </c>
      <c r="V28" s="65"/>
      <c r="W28" s="66"/>
      <c r="X28" s="65"/>
      <c r="Y28" s="66"/>
      <c r="Z28" s="65">
        <f>VLOOKUP($A28,'Return Data'!$B$7:$R$2292,16,0)</f>
        <v>3.6362999999999999</v>
      </c>
      <c r="AA28" s="67">
        <f t="shared" si="7"/>
        <v>23</v>
      </c>
    </row>
    <row r="29" spans="1:27" x14ac:dyDescent="0.3">
      <c r="A29" s="63" t="s">
        <v>1319</v>
      </c>
      <c r="B29" s="64">
        <f>VLOOKUP($A29,'Return Data'!$B$7:$R$2292,3,0)</f>
        <v>44531</v>
      </c>
      <c r="C29" s="65">
        <f>VLOOKUP($A29,'Return Data'!$B$7:$R$2292,4,0)</f>
        <v>1077.1829</v>
      </c>
      <c r="D29" s="65">
        <f>VLOOKUP($A29,'Return Data'!$B$7:$R$2292,5,0)</f>
        <v>3.2871000000000001</v>
      </c>
      <c r="E29" s="66">
        <f t="shared" si="0"/>
        <v>2</v>
      </c>
      <c r="F29" s="65">
        <f>VLOOKUP($A29,'Return Data'!$B$7:$R$2292,6,0)</f>
        <v>3.2627999999999999</v>
      </c>
      <c r="G29" s="66">
        <f t="shared" si="1"/>
        <v>4</v>
      </c>
      <c r="H29" s="65">
        <f>VLOOKUP($A29,'Return Data'!$B$7:$R$2292,7,0)</f>
        <v>3.2545000000000002</v>
      </c>
      <c r="I29" s="66">
        <f t="shared" si="2"/>
        <v>3</v>
      </c>
      <c r="J29" s="65">
        <f>VLOOKUP($A29,'Return Data'!$B$7:$R$2292,8,0)</f>
        <v>3.3401999999999998</v>
      </c>
      <c r="K29" s="66">
        <f t="shared" si="3"/>
        <v>21</v>
      </c>
      <c r="L29" s="65">
        <f>VLOOKUP($A29,'Return Data'!$B$7:$R$2292,9,0)</f>
        <v>3.3106</v>
      </c>
      <c r="M29" s="66">
        <f t="shared" si="4"/>
        <v>13</v>
      </c>
      <c r="N29" s="65">
        <f>VLOOKUP($A29,'Return Data'!$B$7:$R$2292,10,0)</f>
        <v>3.2343000000000002</v>
      </c>
      <c r="O29" s="66">
        <f t="shared" si="5"/>
        <v>6</v>
      </c>
      <c r="P29" s="65">
        <f>VLOOKUP($A29,'Return Data'!$B$7:$R$2292,11,0)</f>
        <v>3.2229000000000001</v>
      </c>
      <c r="Q29" s="66">
        <f t="shared" si="8"/>
        <v>5</v>
      </c>
      <c r="R29" s="65">
        <f>VLOOKUP($A29,'Return Data'!$B$7:$R$2292,12,0)</f>
        <v>3.2425000000000002</v>
      </c>
      <c r="S29" s="66">
        <f t="shared" si="10"/>
        <v>4</v>
      </c>
      <c r="T29" s="65">
        <f>VLOOKUP($A29,'Return Data'!$B$7:$R$2292,13,0)</f>
        <v>3.2248999999999999</v>
      </c>
      <c r="U29" s="66">
        <f t="shared" ref="U29" si="16">RANK(T29,T$8:T$37,0)</f>
        <v>2</v>
      </c>
      <c r="V29" s="65"/>
      <c r="W29" s="66"/>
      <c r="X29" s="65"/>
      <c r="Y29" s="66"/>
      <c r="Z29" s="65">
        <f>VLOOKUP($A29,'Return Data'!$B$7:$R$2292,16,0)</f>
        <v>3.5497000000000001</v>
      </c>
      <c r="AA29" s="67">
        <f t="shared" si="7"/>
        <v>25</v>
      </c>
    </row>
    <row r="30" spans="1:27" x14ac:dyDescent="0.3">
      <c r="A30" s="63" t="s">
        <v>1321</v>
      </c>
      <c r="B30" s="64">
        <f>VLOOKUP($A30,'Return Data'!$B$7:$R$2292,3,0)</f>
        <v>44531</v>
      </c>
      <c r="C30" s="65">
        <f>VLOOKUP($A30,'Return Data'!$B$7:$R$2292,4,0)</f>
        <v>112.8338</v>
      </c>
      <c r="D30" s="65">
        <f>VLOOKUP($A30,'Return Data'!$B$7:$R$2292,5,0)</f>
        <v>3.2675000000000001</v>
      </c>
      <c r="E30" s="66">
        <f t="shared" si="0"/>
        <v>6</v>
      </c>
      <c r="F30" s="65">
        <f>VLOOKUP($A30,'Return Data'!$B$7:$R$2292,6,0)</f>
        <v>3.2572999999999999</v>
      </c>
      <c r="G30" s="66">
        <f t="shared" si="1"/>
        <v>5</v>
      </c>
      <c r="H30" s="65">
        <f>VLOOKUP($A30,'Return Data'!$B$7:$R$2292,7,0)</f>
        <v>3.2183000000000002</v>
      </c>
      <c r="I30" s="66">
        <f t="shared" si="2"/>
        <v>9</v>
      </c>
      <c r="J30" s="65">
        <f>VLOOKUP($A30,'Return Data'!$B$7:$R$2292,8,0)</f>
        <v>3.4287999999999998</v>
      </c>
      <c r="K30" s="66">
        <f t="shared" si="3"/>
        <v>4</v>
      </c>
      <c r="L30" s="65">
        <f>VLOOKUP($A30,'Return Data'!$B$7:$R$2292,9,0)</f>
        <v>3.3595000000000002</v>
      </c>
      <c r="M30" s="66">
        <f t="shared" si="4"/>
        <v>3</v>
      </c>
      <c r="N30" s="65">
        <f>VLOOKUP($A30,'Return Data'!$B$7:$R$2292,10,0)</f>
        <v>3.2130999999999998</v>
      </c>
      <c r="O30" s="66">
        <f t="shared" si="5"/>
        <v>11</v>
      </c>
      <c r="P30" s="65">
        <f>VLOOKUP($A30,'Return Data'!$B$7:$R$2292,11,0)</f>
        <v>3.1776</v>
      </c>
      <c r="Q30" s="66">
        <f t="shared" si="8"/>
        <v>14</v>
      </c>
      <c r="R30" s="65">
        <f>VLOOKUP($A30,'Return Data'!$B$7:$R$2292,12,0)</f>
        <v>3.1859999999999999</v>
      </c>
      <c r="S30" s="66">
        <f t="shared" si="10"/>
        <v>14</v>
      </c>
      <c r="T30" s="65">
        <f>VLOOKUP($A30,'Return Data'!$B$7:$R$2292,13,0)</f>
        <v>3.1573000000000002</v>
      </c>
      <c r="U30" s="66">
        <f t="shared" si="11"/>
        <v>14</v>
      </c>
      <c r="V30" s="65"/>
      <c r="W30" s="66"/>
      <c r="X30" s="65"/>
      <c r="Y30" s="66"/>
      <c r="Z30" s="65">
        <f>VLOOKUP($A30,'Return Data'!$B$7:$R$2292,16,0)</f>
        <v>4.1691000000000003</v>
      </c>
      <c r="AA30" s="67">
        <f t="shared" si="7"/>
        <v>9</v>
      </c>
    </row>
    <row r="31" spans="1:27" x14ac:dyDescent="0.3">
      <c r="A31" s="63" t="s">
        <v>1323</v>
      </c>
      <c r="B31" s="64">
        <f>VLOOKUP($A31,'Return Data'!$B$7:$R$2292,3,0)</f>
        <v>44531</v>
      </c>
      <c r="C31" s="65">
        <f>VLOOKUP($A31,'Return Data'!$B$7:$R$2292,4,0)</f>
        <v>1085.1352999999999</v>
      </c>
      <c r="D31" s="65">
        <f>VLOOKUP($A31,'Return Data'!$B$7:$R$2292,5,0)</f>
        <v>3.2092000000000001</v>
      </c>
      <c r="E31" s="66">
        <f t="shared" si="0"/>
        <v>10</v>
      </c>
      <c r="F31" s="65">
        <f>VLOOKUP($A31,'Return Data'!$B$7:$R$2292,6,0)</f>
        <v>3.2288000000000001</v>
      </c>
      <c r="G31" s="66">
        <f t="shared" si="1"/>
        <v>11</v>
      </c>
      <c r="H31" s="65">
        <f>VLOOKUP($A31,'Return Data'!$B$7:$R$2292,7,0)</f>
        <v>3.2258</v>
      </c>
      <c r="I31" s="66">
        <f t="shared" si="2"/>
        <v>7</v>
      </c>
      <c r="J31" s="65">
        <f>VLOOKUP($A31,'Return Data'!$B$7:$R$2292,8,0)</f>
        <v>3.3367</v>
      </c>
      <c r="K31" s="66">
        <f t="shared" si="3"/>
        <v>23</v>
      </c>
      <c r="L31" s="65">
        <f>VLOOKUP($A31,'Return Data'!$B$7:$R$2292,9,0)</f>
        <v>3.3260999999999998</v>
      </c>
      <c r="M31" s="66">
        <f t="shared" si="4"/>
        <v>8</v>
      </c>
      <c r="N31" s="65">
        <f>VLOOKUP($A31,'Return Data'!$B$7:$R$2292,10,0)</f>
        <v>3.2446999999999999</v>
      </c>
      <c r="O31" s="66">
        <f t="shared" si="5"/>
        <v>4</v>
      </c>
      <c r="P31" s="65">
        <f>VLOOKUP($A31,'Return Data'!$B$7:$R$2292,11,0)</f>
        <v>3.2349999999999999</v>
      </c>
      <c r="Q31" s="66">
        <f t="shared" si="8"/>
        <v>3</v>
      </c>
      <c r="R31" s="65">
        <f>VLOOKUP($A31,'Return Data'!$B$7:$R$2292,12,0)</f>
        <v>3.2465000000000002</v>
      </c>
      <c r="S31" s="66">
        <f t="shared" si="10"/>
        <v>3</v>
      </c>
      <c r="T31" s="65">
        <f>VLOOKUP($A31,'Return Data'!$B$7:$R$2292,13,0)</f>
        <v>3.2191999999999998</v>
      </c>
      <c r="U31" s="66">
        <f t="shared" si="11"/>
        <v>3</v>
      </c>
      <c r="V31" s="65"/>
      <c r="W31" s="66"/>
      <c r="X31" s="65"/>
      <c r="Y31" s="66"/>
      <c r="Z31" s="65">
        <f>VLOOKUP($A31,'Return Data'!$B$7:$R$2292,16,0)</f>
        <v>3.6718999999999999</v>
      </c>
      <c r="AA31" s="67">
        <f t="shared" si="7"/>
        <v>20</v>
      </c>
    </row>
    <row r="32" spans="1:27" x14ac:dyDescent="0.3">
      <c r="A32" s="63" t="s">
        <v>1325</v>
      </c>
      <c r="B32" s="64">
        <f>VLOOKUP($A32,'Return Data'!$B$7:$R$2292,3,0)</f>
        <v>44531</v>
      </c>
      <c r="C32" s="65">
        <f>VLOOKUP($A32,'Return Data'!$B$7:$R$2292,4,0)</f>
        <v>3423.2928999999999</v>
      </c>
      <c r="D32" s="65">
        <f>VLOOKUP($A32,'Return Data'!$B$7:$R$2292,5,0)</f>
        <v>3.1798000000000002</v>
      </c>
      <c r="E32" s="66">
        <f t="shared" si="0"/>
        <v>16</v>
      </c>
      <c r="F32" s="65">
        <f>VLOOKUP($A32,'Return Data'!$B$7:$R$2292,6,0)</f>
        <v>3.2225999999999999</v>
      </c>
      <c r="G32" s="66">
        <f t="shared" si="1"/>
        <v>14</v>
      </c>
      <c r="H32" s="65">
        <f>VLOOKUP($A32,'Return Data'!$B$7:$R$2292,7,0)</f>
        <v>3.1909999999999998</v>
      </c>
      <c r="I32" s="66">
        <f t="shared" si="2"/>
        <v>15</v>
      </c>
      <c r="J32" s="65">
        <f>VLOOKUP($A32,'Return Data'!$B$7:$R$2292,8,0)</f>
        <v>3.3224999999999998</v>
      </c>
      <c r="K32" s="66">
        <f t="shared" si="3"/>
        <v>25</v>
      </c>
      <c r="L32" s="65">
        <f>VLOOKUP($A32,'Return Data'!$B$7:$R$2292,9,0)</f>
        <v>3.2839999999999998</v>
      </c>
      <c r="M32" s="66">
        <f t="shared" si="4"/>
        <v>23</v>
      </c>
      <c r="N32" s="65">
        <f>VLOOKUP($A32,'Return Data'!$B$7:$R$2292,10,0)</f>
        <v>3.1894999999999998</v>
      </c>
      <c r="O32" s="66">
        <f t="shared" si="5"/>
        <v>18</v>
      </c>
      <c r="P32" s="65">
        <f>VLOOKUP($A32,'Return Data'!$B$7:$R$2292,11,0)</f>
        <v>3.1663999999999999</v>
      </c>
      <c r="Q32" s="66">
        <f t="shared" si="8"/>
        <v>17</v>
      </c>
      <c r="R32" s="65">
        <f>VLOOKUP($A32,'Return Data'!$B$7:$R$2292,12,0)</f>
        <v>3.1859000000000002</v>
      </c>
      <c r="S32" s="66">
        <f t="shared" si="10"/>
        <v>15</v>
      </c>
      <c r="T32" s="65">
        <f>VLOOKUP($A32,'Return Data'!$B$7:$R$2292,13,0)</f>
        <v>3.1541000000000001</v>
      </c>
      <c r="U32" s="66">
        <f t="shared" si="11"/>
        <v>16</v>
      </c>
      <c r="V32" s="65">
        <f>VLOOKUP($A32,'Return Data'!$B$7:$R$2292,17,0)</f>
        <v>3.3325999999999998</v>
      </c>
      <c r="W32" s="66">
        <f t="shared" si="14"/>
        <v>4</v>
      </c>
      <c r="X32" s="65">
        <f>VLOOKUP($A32,'Return Data'!$B$7:$R$2292,14,0)</f>
        <v>4.1531000000000002</v>
      </c>
      <c r="Y32" s="66">
        <f t="shared" si="15"/>
        <v>3</v>
      </c>
      <c r="Z32" s="65">
        <f>VLOOKUP($A32,'Return Data'!$B$7:$R$2292,16,0)</f>
        <v>6.3643999999999998</v>
      </c>
      <c r="AA32" s="67">
        <f t="shared" si="7"/>
        <v>3</v>
      </c>
    </row>
    <row r="33" spans="1:27" x14ac:dyDescent="0.3">
      <c r="A33" s="63" t="s">
        <v>1327</v>
      </c>
      <c r="B33" s="64">
        <f>VLOOKUP($A33,'Return Data'!$B$7:$R$2292,3,0)</f>
        <v>44531</v>
      </c>
      <c r="C33" s="65">
        <f>VLOOKUP($A33,'Return Data'!$B$7:$R$2292,4,0)</f>
        <v>1117.5404000000001</v>
      </c>
      <c r="D33" s="65">
        <f>VLOOKUP($A33,'Return Data'!$B$7:$R$2292,5,0)</f>
        <v>3.1585999999999999</v>
      </c>
      <c r="E33" s="66">
        <f t="shared" si="0"/>
        <v>21</v>
      </c>
      <c r="F33" s="65">
        <f>VLOOKUP($A33,'Return Data'!$B$7:$R$2292,6,0)</f>
        <v>3.1972999999999998</v>
      </c>
      <c r="G33" s="66">
        <f t="shared" si="1"/>
        <v>25</v>
      </c>
      <c r="H33" s="65">
        <f>VLOOKUP($A33,'Return Data'!$B$7:$R$2292,7,0)</f>
        <v>3.1789000000000001</v>
      </c>
      <c r="I33" s="66">
        <f t="shared" si="2"/>
        <v>19</v>
      </c>
      <c r="J33" s="65">
        <f>VLOOKUP($A33,'Return Data'!$B$7:$R$2292,8,0)</f>
        <v>3.2831000000000001</v>
      </c>
      <c r="K33" s="66">
        <f t="shared" si="3"/>
        <v>27</v>
      </c>
      <c r="L33" s="65">
        <f>VLOOKUP($A33,'Return Data'!$B$7:$R$2292,9,0)</f>
        <v>3.2477</v>
      </c>
      <c r="M33" s="66">
        <f t="shared" si="4"/>
        <v>27</v>
      </c>
      <c r="N33" s="65">
        <f>VLOOKUP($A33,'Return Data'!$B$7:$R$2292,10,0)</f>
        <v>3.1695000000000002</v>
      </c>
      <c r="O33" s="66">
        <f t="shared" si="5"/>
        <v>26</v>
      </c>
      <c r="P33" s="65">
        <f>VLOOKUP($A33,'Return Data'!$B$7:$R$2292,11,0)</f>
        <v>3.1383999999999999</v>
      </c>
      <c r="Q33" s="66">
        <f t="shared" si="8"/>
        <v>26</v>
      </c>
      <c r="R33" s="65">
        <f>VLOOKUP($A33,'Return Data'!$B$7:$R$2292,12,0)</f>
        <v>3.1547999999999998</v>
      </c>
      <c r="S33" s="66">
        <f t="shared" si="10"/>
        <v>25</v>
      </c>
      <c r="T33" s="65">
        <f>VLOOKUP($A33,'Return Data'!$B$7:$R$2292,13,0)</f>
        <v>3.1286999999999998</v>
      </c>
      <c r="U33" s="66">
        <f t="shared" si="11"/>
        <v>23</v>
      </c>
      <c r="V33" s="65"/>
      <c r="W33" s="66"/>
      <c r="X33" s="65"/>
      <c r="Y33" s="66"/>
      <c r="Z33" s="65">
        <f>VLOOKUP($A33,'Return Data'!$B$7:$R$2292,16,0)</f>
        <v>4.1952999999999996</v>
      </c>
      <c r="AA33" s="67">
        <f t="shared" si="7"/>
        <v>6</v>
      </c>
    </row>
    <row r="34" spans="1:27" x14ac:dyDescent="0.3">
      <c r="A34" s="63" t="s">
        <v>1329</v>
      </c>
      <c r="B34" s="64">
        <f>VLOOKUP($A34,'Return Data'!$B$7:$R$2292,3,0)</f>
        <v>44531</v>
      </c>
      <c r="C34" s="65">
        <f>VLOOKUP($A34,'Return Data'!$B$7:$R$2292,4,0)</f>
        <v>1109.0695000000001</v>
      </c>
      <c r="D34" s="65">
        <f>VLOOKUP($A34,'Return Data'!$B$7:$R$2292,5,0)</f>
        <v>3.1991999999999998</v>
      </c>
      <c r="E34" s="66">
        <f t="shared" si="0"/>
        <v>13</v>
      </c>
      <c r="F34" s="65">
        <f>VLOOKUP($A34,'Return Data'!$B$7:$R$2292,6,0)</f>
        <v>3.2052</v>
      </c>
      <c r="G34" s="66">
        <f t="shared" si="1"/>
        <v>18</v>
      </c>
      <c r="H34" s="65">
        <f>VLOOKUP($A34,'Return Data'!$B$7:$R$2292,7,0)</f>
        <v>3.1656</v>
      </c>
      <c r="I34" s="66">
        <f t="shared" si="2"/>
        <v>25</v>
      </c>
      <c r="J34" s="65">
        <f>VLOOKUP($A34,'Return Data'!$B$7:$R$2292,8,0)</f>
        <v>3.3460999999999999</v>
      </c>
      <c r="K34" s="66">
        <f t="shared" si="3"/>
        <v>18</v>
      </c>
      <c r="L34" s="65">
        <f>VLOOKUP($A34,'Return Data'!$B$7:$R$2292,9,0)</f>
        <v>3.2755999999999998</v>
      </c>
      <c r="M34" s="66">
        <f t="shared" si="4"/>
        <v>24</v>
      </c>
      <c r="N34" s="65">
        <f>VLOOKUP($A34,'Return Data'!$B$7:$R$2292,10,0)</f>
        <v>3.1810999999999998</v>
      </c>
      <c r="O34" s="66">
        <f t="shared" si="5"/>
        <v>24</v>
      </c>
      <c r="P34" s="65">
        <f>VLOOKUP($A34,'Return Data'!$B$7:$R$2292,11,0)</f>
        <v>3.1627999999999998</v>
      </c>
      <c r="Q34" s="66">
        <f t="shared" si="8"/>
        <v>18</v>
      </c>
      <c r="R34" s="65">
        <f>VLOOKUP($A34,'Return Data'!$B$7:$R$2292,12,0)</f>
        <v>3.1981000000000002</v>
      </c>
      <c r="S34" s="66">
        <f t="shared" si="10"/>
        <v>11</v>
      </c>
      <c r="T34" s="65">
        <f>VLOOKUP($A34,'Return Data'!$B$7:$R$2292,13,0)</f>
        <v>3.173</v>
      </c>
      <c r="U34" s="66">
        <f t="shared" si="11"/>
        <v>9</v>
      </c>
      <c r="V34" s="65"/>
      <c r="W34" s="66"/>
      <c r="X34" s="65"/>
      <c r="Y34" s="66"/>
      <c r="Z34" s="65">
        <f>VLOOKUP($A34,'Return Data'!$B$7:$R$2292,16,0)</f>
        <v>3.9180000000000001</v>
      </c>
      <c r="AA34" s="67">
        <f t="shared" si="7"/>
        <v>13</v>
      </c>
    </row>
    <row r="35" spans="1:27" x14ac:dyDescent="0.3">
      <c r="A35" s="63" t="s">
        <v>1331</v>
      </c>
      <c r="B35" s="64">
        <f>VLOOKUP($A35,'Return Data'!$B$7:$R$2292,3,0)</f>
        <v>44531</v>
      </c>
      <c r="C35" s="65">
        <f>VLOOKUP($A35,'Return Data'!$B$7:$R$2292,4,0)</f>
        <v>1106.8973000000001</v>
      </c>
      <c r="D35" s="65">
        <f>VLOOKUP($A35,'Return Data'!$B$7:$R$2292,5,0)</f>
        <v>3.1724999999999999</v>
      </c>
      <c r="E35" s="66">
        <f t="shared" si="0"/>
        <v>18</v>
      </c>
      <c r="F35" s="65">
        <f>VLOOKUP($A35,'Return Data'!$B$7:$R$2292,6,0)</f>
        <v>3.1993999999999998</v>
      </c>
      <c r="G35" s="66">
        <f t="shared" si="1"/>
        <v>21</v>
      </c>
      <c r="H35" s="65">
        <f>VLOOKUP($A35,'Return Data'!$B$7:$R$2292,7,0)</f>
        <v>3.1755</v>
      </c>
      <c r="I35" s="66">
        <f t="shared" si="2"/>
        <v>20</v>
      </c>
      <c r="J35" s="65">
        <f>VLOOKUP($A35,'Return Data'!$B$7:$R$2292,8,0)</f>
        <v>3.3885999999999998</v>
      </c>
      <c r="K35" s="66">
        <f t="shared" si="3"/>
        <v>7</v>
      </c>
      <c r="L35" s="65">
        <f>VLOOKUP($A35,'Return Data'!$B$7:$R$2292,9,0)</f>
        <v>3.3346</v>
      </c>
      <c r="M35" s="66">
        <f t="shared" si="4"/>
        <v>6</v>
      </c>
      <c r="N35" s="65">
        <f>VLOOKUP($A35,'Return Data'!$B$7:$R$2292,10,0)</f>
        <v>3.2080000000000002</v>
      </c>
      <c r="O35" s="66">
        <f t="shared" si="5"/>
        <v>12</v>
      </c>
      <c r="P35" s="65">
        <f>VLOOKUP($A35,'Return Data'!$B$7:$R$2292,11,0)</f>
        <v>3.1747999999999998</v>
      </c>
      <c r="Q35" s="66">
        <f t="shared" si="8"/>
        <v>16</v>
      </c>
      <c r="R35" s="65">
        <f>VLOOKUP($A35,'Return Data'!$B$7:$R$2292,12,0)</f>
        <v>3.1818</v>
      </c>
      <c r="S35" s="66">
        <f t="shared" si="10"/>
        <v>19</v>
      </c>
      <c r="T35" s="65">
        <f>VLOOKUP($A35,'Return Data'!$B$7:$R$2292,13,0)</f>
        <v>3.1555</v>
      </c>
      <c r="U35" s="66">
        <f t="shared" si="11"/>
        <v>15</v>
      </c>
      <c r="V35" s="65"/>
      <c r="W35" s="66"/>
      <c r="X35" s="65"/>
      <c r="Y35" s="66"/>
      <c r="Z35" s="65">
        <f>VLOOKUP($A35,'Return Data'!$B$7:$R$2292,16,0)</f>
        <v>3.8488000000000002</v>
      </c>
      <c r="AA35" s="67">
        <f t="shared" si="7"/>
        <v>16</v>
      </c>
    </row>
    <row r="36" spans="1:27" x14ac:dyDescent="0.3">
      <c r="A36" s="63" t="s">
        <v>1333</v>
      </c>
      <c r="B36" s="64">
        <f>VLOOKUP($A36,'Return Data'!$B$7:$R$2292,3,0)</f>
        <v>44531</v>
      </c>
      <c r="C36" s="65">
        <f>VLOOKUP($A36,'Return Data'!$B$7:$R$2292,4,0)</f>
        <v>2877.9158000000002</v>
      </c>
      <c r="D36" s="65">
        <f>VLOOKUP($A36,'Return Data'!$B$7:$R$2292,5,0)</f>
        <v>3.1760000000000002</v>
      </c>
      <c r="E36" s="66">
        <f t="shared" si="0"/>
        <v>17</v>
      </c>
      <c r="F36" s="65">
        <f>VLOOKUP($A36,'Return Data'!$B$7:$R$2292,6,0)</f>
        <v>3.2261000000000002</v>
      </c>
      <c r="G36" s="66">
        <f t="shared" si="1"/>
        <v>13</v>
      </c>
      <c r="H36" s="65">
        <f>VLOOKUP($A36,'Return Data'!$B$7:$R$2292,7,0)</f>
        <v>3.2048999999999999</v>
      </c>
      <c r="I36" s="66">
        <f t="shared" si="2"/>
        <v>13</v>
      </c>
      <c r="J36" s="65">
        <f>VLOOKUP($A36,'Return Data'!$B$7:$R$2292,8,0)</f>
        <v>3.3473999999999999</v>
      </c>
      <c r="K36" s="66">
        <f t="shared" si="3"/>
        <v>17</v>
      </c>
      <c r="L36" s="65">
        <f>VLOOKUP($A36,'Return Data'!$B$7:$R$2292,9,0)</f>
        <v>3.3104</v>
      </c>
      <c r="M36" s="66">
        <f t="shared" si="4"/>
        <v>14</v>
      </c>
      <c r="N36" s="65">
        <f>VLOOKUP($A36,'Return Data'!$B$7:$R$2292,10,0)</f>
        <v>3.2155</v>
      </c>
      <c r="O36" s="66">
        <f t="shared" si="5"/>
        <v>9</v>
      </c>
      <c r="P36" s="65">
        <f>VLOOKUP($A36,'Return Data'!$B$7:$R$2292,11,0)</f>
        <v>3.1804999999999999</v>
      </c>
      <c r="Q36" s="66">
        <f t="shared" si="8"/>
        <v>11</v>
      </c>
      <c r="R36" s="65">
        <f>VLOOKUP($A36,'Return Data'!$B$7:$R$2292,12,0)</f>
        <v>3.1909999999999998</v>
      </c>
      <c r="S36" s="66">
        <f t="shared" si="10"/>
        <v>13</v>
      </c>
      <c r="T36" s="65">
        <f>VLOOKUP($A36,'Return Data'!$B$7:$R$2292,13,0)</f>
        <v>3.1638000000000002</v>
      </c>
      <c r="U36" s="66">
        <f t="shared" si="11"/>
        <v>12</v>
      </c>
      <c r="V36" s="65">
        <f>VLOOKUP($A36,'Return Data'!$B$7:$R$2292,17,0)</f>
        <v>3.3628999999999998</v>
      </c>
      <c r="W36" s="66">
        <f t="shared" si="14"/>
        <v>1</v>
      </c>
      <c r="X36" s="65">
        <f>VLOOKUP($A36,'Return Data'!$B$7:$R$2292,14,0)</f>
        <v>4.1833</v>
      </c>
      <c r="Y36" s="66">
        <f t="shared" si="15"/>
        <v>1</v>
      </c>
      <c r="Z36" s="65">
        <f>VLOOKUP($A36,'Return Data'!$B$7:$R$2292,16,0)</f>
        <v>6.4629000000000003</v>
      </c>
      <c r="AA36" s="67">
        <f t="shared" si="7"/>
        <v>2</v>
      </c>
    </row>
    <row r="37" spans="1:27" x14ac:dyDescent="0.3">
      <c r="A37" s="63" t="s">
        <v>1335</v>
      </c>
      <c r="B37" s="64">
        <f>VLOOKUP($A37,'Return Data'!$B$7:$R$2292,3,0)</f>
        <v>44531</v>
      </c>
      <c r="C37" s="65">
        <f>VLOOKUP($A37,'Return Data'!$B$7:$R$2292,4,0)</f>
        <v>1081.0409</v>
      </c>
      <c r="D37" s="65">
        <f>VLOOKUP($A37,'Return Data'!$B$7:$R$2292,5,0)</f>
        <v>2.9815999999999998</v>
      </c>
      <c r="E37" s="66">
        <f t="shared" si="0"/>
        <v>30</v>
      </c>
      <c r="F37" s="65">
        <f>VLOOKUP($A37,'Return Data'!$B$7:$R$2292,6,0)</f>
        <v>3.0125000000000002</v>
      </c>
      <c r="G37" s="66">
        <f t="shared" si="1"/>
        <v>30</v>
      </c>
      <c r="H37" s="65">
        <f>VLOOKUP($A37,'Return Data'!$B$7:$R$2292,7,0)</f>
        <v>2.9998999999999998</v>
      </c>
      <c r="I37" s="66">
        <f t="shared" si="2"/>
        <v>30</v>
      </c>
      <c r="J37" s="65">
        <f>VLOOKUP($A37,'Return Data'!$B$7:$R$2292,8,0)</f>
        <v>3.1320000000000001</v>
      </c>
      <c r="K37" s="66">
        <f t="shared" si="3"/>
        <v>30</v>
      </c>
      <c r="L37" s="65">
        <f>VLOOKUP($A37,'Return Data'!$B$7:$R$2292,9,0)</f>
        <v>3.0889000000000002</v>
      </c>
      <c r="M37" s="66">
        <f t="shared" si="4"/>
        <v>30</v>
      </c>
      <c r="N37" s="65">
        <f>VLOOKUP($A37,'Return Data'!$B$7:$R$2292,10,0)</f>
        <v>2.9982000000000002</v>
      </c>
      <c r="O37" s="66">
        <f t="shared" si="5"/>
        <v>30</v>
      </c>
      <c r="P37" s="65">
        <f>VLOOKUP($A37,'Return Data'!$B$7:$R$2292,11,0)</f>
        <v>3.0880999999999998</v>
      </c>
      <c r="Q37" s="66">
        <f t="shared" si="8"/>
        <v>30</v>
      </c>
      <c r="R37" s="65">
        <f>VLOOKUP($A37,'Return Data'!$B$7:$R$2292,12,0)</f>
        <v>3.0893999999999999</v>
      </c>
      <c r="S37" s="66">
        <f t="shared" si="10"/>
        <v>30</v>
      </c>
      <c r="T37" s="65">
        <f>VLOOKUP($A37,'Return Data'!$B$7:$R$2292,13,0)</f>
        <v>3.0623</v>
      </c>
      <c r="U37" s="66">
        <f t="shared" si="11"/>
        <v>27</v>
      </c>
      <c r="V37" s="65"/>
      <c r="W37" s="66"/>
      <c r="X37" s="65"/>
      <c r="Y37" s="66"/>
      <c r="Z37" s="65">
        <f>VLOOKUP($A37,'Return Data'!$B$7:$R$2292,16,0)</f>
        <v>3.4819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3.1909933333333336</v>
      </c>
      <c r="E39" s="74"/>
      <c r="F39" s="75">
        <f>AVERAGE(F8:F37)</f>
        <v>3.2126933333333336</v>
      </c>
      <c r="G39" s="74"/>
      <c r="H39" s="75">
        <f>AVERAGE(H8:H37)</f>
        <v>3.1953133333333334</v>
      </c>
      <c r="I39" s="74"/>
      <c r="J39" s="75">
        <f>AVERAGE(J8:J37)</f>
        <v>3.3573699999999991</v>
      </c>
      <c r="K39" s="74"/>
      <c r="L39" s="75">
        <f>AVERAGE(L8:L37)</f>
        <v>3.2995066666666655</v>
      </c>
      <c r="M39" s="74"/>
      <c r="N39" s="75">
        <f>AVERAGE(N8:N37)</f>
        <v>3.1972266666666664</v>
      </c>
      <c r="O39" s="74"/>
      <c r="P39" s="75">
        <f>AVERAGE(P8:P37)</f>
        <v>3.1740566666666665</v>
      </c>
      <c r="Q39" s="74"/>
      <c r="R39" s="75">
        <f>AVERAGE(R8:R37)</f>
        <v>3.1877066666666662</v>
      </c>
      <c r="S39" s="74"/>
      <c r="T39" s="75">
        <f>AVERAGE(T8:T37)</f>
        <v>3.1588074074074068</v>
      </c>
      <c r="U39" s="74"/>
      <c r="V39" s="75">
        <f>AVERAGE(V8:V37)</f>
        <v>3.3439799999999997</v>
      </c>
      <c r="W39" s="74"/>
      <c r="X39" s="75">
        <f>AVERAGE(X8:X37)</f>
        <v>4.1633000000000004</v>
      </c>
      <c r="Y39" s="74"/>
      <c r="Z39" s="75">
        <f>AVERAGE(Z8:Z37)</f>
        <v>4.1293933333333337</v>
      </c>
      <c r="AA39" s="76"/>
    </row>
    <row r="40" spans="1:27" x14ac:dyDescent="0.3">
      <c r="A40" s="73" t="s">
        <v>28</v>
      </c>
      <c r="B40" s="74"/>
      <c r="C40" s="74"/>
      <c r="D40" s="75">
        <f>MIN(D8:D37)</f>
        <v>2.9815999999999998</v>
      </c>
      <c r="E40" s="74"/>
      <c r="F40" s="75">
        <f>MIN(F8:F37)</f>
        <v>3.0125000000000002</v>
      </c>
      <c r="G40" s="74"/>
      <c r="H40" s="75">
        <f>MIN(H8:H37)</f>
        <v>2.9998999999999998</v>
      </c>
      <c r="I40" s="74"/>
      <c r="J40" s="75">
        <f>MIN(J8:J37)</f>
        <v>3.1320000000000001</v>
      </c>
      <c r="K40" s="74"/>
      <c r="L40" s="75">
        <f>MIN(L8:L37)</f>
        <v>3.0889000000000002</v>
      </c>
      <c r="M40" s="74"/>
      <c r="N40" s="75">
        <f>MIN(N8:N37)</f>
        <v>2.9982000000000002</v>
      </c>
      <c r="O40" s="74"/>
      <c r="P40" s="75">
        <f>MIN(P8:P37)</f>
        <v>3.0880999999999998</v>
      </c>
      <c r="Q40" s="74"/>
      <c r="R40" s="75">
        <f>MIN(R8:R37)</f>
        <v>3.0893999999999999</v>
      </c>
      <c r="S40" s="74"/>
      <c r="T40" s="75">
        <f>MIN(T8:T37)</f>
        <v>3.0623</v>
      </c>
      <c r="U40" s="74"/>
      <c r="V40" s="75">
        <f>MIN(V8:V37)</f>
        <v>3.3113999999999999</v>
      </c>
      <c r="W40" s="74"/>
      <c r="X40" s="75">
        <f>MIN(X8:X37)</f>
        <v>4.1341000000000001</v>
      </c>
      <c r="Y40" s="74"/>
      <c r="Z40" s="75">
        <f>MIN(Z8:Z37)</f>
        <v>3.2484999999999999</v>
      </c>
      <c r="AA40" s="76"/>
    </row>
    <row r="41" spans="1:27" ht="15" thickBot="1" x14ac:dyDescent="0.35">
      <c r="A41" s="77" t="s">
        <v>29</v>
      </c>
      <c r="B41" s="78"/>
      <c r="C41" s="78"/>
      <c r="D41" s="79">
        <f>MAX(D8:D37)</f>
        <v>3.2877999999999998</v>
      </c>
      <c r="E41" s="78"/>
      <c r="F41" s="79">
        <f>MAX(F8:F37)</f>
        <v>3.2928999999999999</v>
      </c>
      <c r="G41" s="78"/>
      <c r="H41" s="79">
        <f>MAX(H8:H37)</f>
        <v>3.3855</v>
      </c>
      <c r="I41" s="78"/>
      <c r="J41" s="79">
        <f>MAX(J8:J37)</f>
        <v>3.5697000000000001</v>
      </c>
      <c r="K41" s="78"/>
      <c r="L41" s="79">
        <f>MAX(L8:L37)</f>
        <v>3.4538000000000002</v>
      </c>
      <c r="M41" s="78"/>
      <c r="N41" s="79">
        <f>MAX(N8:N37)</f>
        <v>3.3247</v>
      </c>
      <c r="O41" s="78"/>
      <c r="P41" s="79">
        <f>MAX(P8:P37)</f>
        <v>3.2593999999999999</v>
      </c>
      <c r="Q41" s="78"/>
      <c r="R41" s="79">
        <f>MAX(R8:R37)</f>
        <v>3.2629000000000001</v>
      </c>
      <c r="S41" s="78"/>
      <c r="T41" s="79">
        <f>MAX(T8:T37)</f>
        <v>3.2250999999999999</v>
      </c>
      <c r="U41" s="78"/>
      <c r="V41" s="79">
        <f>MAX(V8:V37)</f>
        <v>3.3628999999999998</v>
      </c>
      <c r="W41" s="78"/>
      <c r="X41" s="79">
        <f>MAX(X8:X37)</f>
        <v>4.1833</v>
      </c>
      <c r="Y41" s="78"/>
      <c r="Z41" s="79">
        <f>MAX(Z8:Z37)</f>
        <v>6.4702999999999999</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1278</v>
      </c>
      <c r="B8" s="64">
        <f>VLOOKUP($A8,'Return Data'!$B$7:$R$2292,3,0)</f>
        <v>44531</v>
      </c>
      <c r="C8" s="65">
        <f>VLOOKUP($A8,'Return Data'!$B$7:$R$2292,4,0)</f>
        <v>1132.5940000000001</v>
      </c>
      <c r="D8" s="65">
        <f>VLOOKUP($A8,'Return Data'!$B$7:$R$2292,5,0)</f>
        <v>3.1714000000000002</v>
      </c>
      <c r="E8" s="66">
        <f t="shared" ref="E8:E37" si="0">RANK(D8,D$8:D$37,0)</f>
        <v>4</v>
      </c>
      <c r="F8" s="65">
        <f>VLOOKUP($A8,'Return Data'!$B$7:$R$2292,6,0)</f>
        <v>3.1333000000000002</v>
      </c>
      <c r="G8" s="66">
        <f t="shared" ref="G8:G37" si="1">RANK(F8,F$8:F$37,0)</f>
        <v>16</v>
      </c>
      <c r="H8" s="65">
        <f>VLOOKUP($A8,'Return Data'!$B$7:$R$2292,7,0)</f>
        <v>3.0901000000000001</v>
      </c>
      <c r="I8" s="66">
        <f t="shared" ref="I8:I37" si="2">RANK(H8,H$8:H$37,0)</f>
        <v>19</v>
      </c>
      <c r="J8" s="65">
        <f>VLOOKUP($A8,'Return Data'!$B$7:$R$2292,8,0)</f>
        <v>3.2410000000000001</v>
      </c>
      <c r="K8" s="66">
        <f t="shared" ref="K8:K37" si="3">RANK(J8,J$8:J$37,0)</f>
        <v>23</v>
      </c>
      <c r="L8" s="65">
        <f>VLOOKUP($A8,'Return Data'!$B$7:$R$2292,9,0)</f>
        <v>3.1842999999999999</v>
      </c>
      <c r="M8" s="66">
        <f t="shared" ref="M8:M37" si="4">RANK(L8,L$8:L$37,0)</f>
        <v>23</v>
      </c>
      <c r="N8" s="65">
        <f>VLOOKUP($A8,'Return Data'!$B$7:$R$2292,10,0)</f>
        <v>3.0847000000000002</v>
      </c>
      <c r="O8" s="66">
        <f t="shared" ref="O8:O37" si="5">RANK(N8,N$8:N$37,0)</f>
        <v>23</v>
      </c>
      <c r="P8" s="65">
        <f>VLOOKUP($A8,'Return Data'!$B$7:$R$2292,11,0)</f>
        <v>3.0695000000000001</v>
      </c>
      <c r="Q8" s="66">
        <f>RANK(P8,P$8:P$37,0)</f>
        <v>21</v>
      </c>
      <c r="R8" s="65">
        <f>VLOOKUP($A8,'Return Data'!$B$7:$R$2292,12,0)</f>
        <v>3.097</v>
      </c>
      <c r="S8" s="66">
        <f>RANK(R8,R$8:R$37,0)</f>
        <v>15</v>
      </c>
      <c r="T8" s="65">
        <f>VLOOKUP($A8,'Return Data'!$B$7:$R$2292,13,0)</f>
        <v>3.0701999999999998</v>
      </c>
      <c r="U8" s="66">
        <f>RANK(T8,T$8:T$37,0)</f>
        <v>12</v>
      </c>
      <c r="V8" s="65">
        <f>VLOOKUP($A8,'Return Data'!$B$7:$R$2292,17,0)</f>
        <v>3.2343000000000002</v>
      </c>
      <c r="W8" s="66">
        <f t="shared" ref="W8" si="6">RANK(V8,V$8:V$37,0)</f>
        <v>3</v>
      </c>
      <c r="X8" s="65"/>
      <c r="Y8" s="66"/>
      <c r="Z8" s="65">
        <f>VLOOKUP($A8,'Return Data'!$B$7:$R$2292,16,0)</f>
        <v>4.1185999999999998</v>
      </c>
      <c r="AA8" s="67">
        <f t="shared" ref="AA8:AA37" si="7">RANK(Z8,Z$8:Z$37,0)</f>
        <v>5</v>
      </c>
    </row>
    <row r="9" spans="1:27" x14ac:dyDescent="0.3">
      <c r="A9" s="63" t="s">
        <v>1280</v>
      </c>
      <c r="B9" s="64">
        <f>VLOOKUP($A9,'Return Data'!$B$7:$R$2292,3,0)</f>
        <v>44531</v>
      </c>
      <c r="C9" s="65">
        <f>VLOOKUP($A9,'Return Data'!$B$7:$R$2292,4,0)</f>
        <v>1109.5199</v>
      </c>
      <c r="D9" s="65">
        <f>VLOOKUP($A9,'Return Data'!$B$7:$R$2292,5,0)</f>
        <v>3.1617000000000002</v>
      </c>
      <c r="E9" s="66">
        <f t="shared" si="0"/>
        <v>7</v>
      </c>
      <c r="F9" s="65">
        <f>VLOOKUP($A9,'Return Data'!$B$7:$R$2292,6,0)</f>
        <v>3.1875</v>
      </c>
      <c r="G9" s="66">
        <f t="shared" si="1"/>
        <v>3</v>
      </c>
      <c r="H9" s="65">
        <f>VLOOKUP($A9,'Return Data'!$B$7:$R$2292,7,0)</f>
        <v>3.1629</v>
      </c>
      <c r="I9" s="66">
        <f t="shared" si="2"/>
        <v>5</v>
      </c>
      <c r="J9" s="65">
        <f>VLOOKUP($A9,'Return Data'!$B$7:$R$2292,8,0)</f>
        <v>3.3207</v>
      </c>
      <c r="K9" s="66">
        <f t="shared" si="3"/>
        <v>6</v>
      </c>
      <c r="L9" s="65">
        <f>VLOOKUP($A9,'Return Data'!$B$7:$R$2292,9,0)</f>
        <v>3.2633999999999999</v>
      </c>
      <c r="M9" s="66">
        <f t="shared" si="4"/>
        <v>7</v>
      </c>
      <c r="N9" s="65">
        <f>VLOOKUP($A9,'Return Data'!$B$7:$R$2292,10,0)</f>
        <v>3.1636000000000002</v>
      </c>
      <c r="O9" s="66">
        <f t="shared" si="5"/>
        <v>5</v>
      </c>
      <c r="P9" s="65">
        <f>VLOOKUP($A9,'Return Data'!$B$7:$R$2292,11,0)</f>
        <v>3.1305000000000001</v>
      </c>
      <c r="Q9" s="66">
        <f>RANK(P9,P$8:P$37,0)</f>
        <v>5</v>
      </c>
      <c r="R9" s="65">
        <f>VLOOKUP($A9,'Return Data'!$B$7:$R$2292,12,0)</f>
        <v>3.1499000000000001</v>
      </c>
      <c r="S9" s="66">
        <f>RANK(R9,R$8:R$37,0)</f>
        <v>5</v>
      </c>
      <c r="T9" s="65">
        <f>VLOOKUP($A9,'Return Data'!$B$7:$R$2292,13,0)</f>
        <v>3.1253000000000002</v>
      </c>
      <c r="U9" s="66">
        <f>RANK(T9,T$8:T$37,0)</f>
        <v>3</v>
      </c>
      <c r="V9" s="65"/>
      <c r="W9" s="66"/>
      <c r="X9" s="65"/>
      <c r="Y9" s="66"/>
      <c r="Z9" s="65">
        <f>VLOOKUP($A9,'Return Data'!$B$7:$R$2292,16,0)</f>
        <v>3.8980000000000001</v>
      </c>
      <c r="AA9" s="67">
        <f t="shared" si="7"/>
        <v>12</v>
      </c>
    </row>
    <row r="10" spans="1:27" x14ac:dyDescent="0.3">
      <c r="A10" s="63" t="s">
        <v>1282</v>
      </c>
      <c r="B10" s="64">
        <f>VLOOKUP($A10,'Return Data'!$B$7:$R$2292,3,0)</f>
        <v>44531</v>
      </c>
      <c r="C10" s="65">
        <f>VLOOKUP($A10,'Return Data'!$B$7:$R$2292,4,0)</f>
        <v>1102.5169000000001</v>
      </c>
      <c r="D10" s="65">
        <f>VLOOKUP($A10,'Return Data'!$B$7:$R$2292,5,0)</f>
        <v>3.0924</v>
      </c>
      <c r="E10" s="66">
        <f t="shared" si="0"/>
        <v>21</v>
      </c>
      <c r="F10" s="65">
        <f>VLOOKUP($A10,'Return Data'!$B$7:$R$2292,6,0)</f>
        <v>3.1393</v>
      </c>
      <c r="G10" s="66">
        <f t="shared" si="1"/>
        <v>14</v>
      </c>
      <c r="H10" s="65">
        <f>VLOOKUP($A10,'Return Data'!$B$7:$R$2292,7,0)</f>
        <v>3.1114999999999999</v>
      </c>
      <c r="I10" s="66">
        <f t="shared" si="2"/>
        <v>14</v>
      </c>
      <c r="J10" s="65">
        <f>VLOOKUP($A10,'Return Data'!$B$7:$R$2292,8,0)</f>
        <v>3.2814000000000001</v>
      </c>
      <c r="K10" s="66">
        <f t="shared" si="3"/>
        <v>14</v>
      </c>
      <c r="L10" s="65">
        <f>VLOOKUP($A10,'Return Data'!$B$7:$R$2292,9,0)</f>
        <v>3.2334999999999998</v>
      </c>
      <c r="M10" s="66">
        <f t="shared" si="4"/>
        <v>13</v>
      </c>
      <c r="N10" s="65">
        <f>VLOOKUP($A10,'Return Data'!$B$7:$R$2292,10,0)</f>
        <v>3.1265999999999998</v>
      </c>
      <c r="O10" s="66">
        <f t="shared" si="5"/>
        <v>12</v>
      </c>
      <c r="P10" s="65">
        <f>VLOOKUP($A10,'Return Data'!$B$7:$R$2292,11,0)</f>
        <v>3.1231</v>
      </c>
      <c r="Q10" s="66">
        <f>RANK(P10,P$8:P$37,0)</f>
        <v>6</v>
      </c>
      <c r="R10" s="65">
        <f>VLOOKUP($A10,'Return Data'!$B$7:$R$2292,12,0)</f>
        <v>3.1389999999999998</v>
      </c>
      <c r="S10" s="66">
        <f>RANK(R10,R$8:R$37,0)</f>
        <v>7</v>
      </c>
      <c r="T10" s="65">
        <f>VLOOKUP($A10,'Return Data'!$B$7:$R$2292,13,0)</f>
        <v>3.1246999999999998</v>
      </c>
      <c r="U10" s="66">
        <f>RANK(T10,T$8:T$37,0)</f>
        <v>4</v>
      </c>
      <c r="V10" s="65"/>
      <c r="W10" s="66"/>
      <c r="X10" s="65"/>
      <c r="Y10" s="66"/>
      <c r="Z10" s="65">
        <f>VLOOKUP($A10,'Return Data'!$B$7:$R$2292,16,0)</f>
        <v>3.8100999999999998</v>
      </c>
      <c r="AA10" s="67">
        <f t="shared" si="7"/>
        <v>13</v>
      </c>
    </row>
    <row r="11" spans="1:27" x14ac:dyDescent="0.3">
      <c r="A11" s="63" t="s">
        <v>1284</v>
      </c>
      <c r="B11" s="64">
        <f>VLOOKUP($A11,'Return Data'!$B$7:$R$2292,3,0)</f>
        <v>44531</v>
      </c>
      <c r="C11" s="65">
        <f>VLOOKUP($A11,'Return Data'!$B$7:$R$2292,4,0)</f>
        <v>1103.2601999999999</v>
      </c>
      <c r="D11" s="65">
        <f>VLOOKUP($A11,'Return Data'!$B$7:$R$2292,5,0)</f>
        <v>3.0804</v>
      </c>
      <c r="E11" s="66">
        <f t="shared" si="0"/>
        <v>23</v>
      </c>
      <c r="F11" s="65">
        <f>VLOOKUP($A11,'Return Data'!$B$7:$R$2292,6,0)</f>
        <v>3.0985</v>
      </c>
      <c r="G11" s="66">
        <f t="shared" si="1"/>
        <v>26</v>
      </c>
      <c r="H11" s="65">
        <f>VLOOKUP($A11,'Return Data'!$B$7:$R$2292,7,0)</f>
        <v>3.0748000000000002</v>
      </c>
      <c r="I11" s="66">
        <f t="shared" si="2"/>
        <v>25</v>
      </c>
      <c r="J11" s="65">
        <f>VLOOKUP($A11,'Return Data'!$B$7:$R$2292,8,0)</f>
        <v>3.2446000000000002</v>
      </c>
      <c r="K11" s="66">
        <f t="shared" si="3"/>
        <v>21</v>
      </c>
      <c r="L11" s="65">
        <f>VLOOKUP($A11,'Return Data'!$B$7:$R$2292,9,0)</f>
        <v>3.1987000000000001</v>
      </c>
      <c r="M11" s="66">
        <f t="shared" si="4"/>
        <v>20</v>
      </c>
      <c r="N11" s="65">
        <f>VLOOKUP($A11,'Return Data'!$B$7:$R$2292,10,0)</f>
        <v>3.101</v>
      </c>
      <c r="O11" s="66">
        <f t="shared" si="5"/>
        <v>20</v>
      </c>
      <c r="P11" s="65">
        <f>VLOOKUP($A11,'Return Data'!$B$7:$R$2292,11,0)</f>
        <v>3.0735000000000001</v>
      </c>
      <c r="Q11" s="66">
        <f>RANK(P11,P$8:P$37,0)</f>
        <v>20</v>
      </c>
      <c r="R11" s="65">
        <f>VLOOKUP($A11,'Return Data'!$B$7:$R$2292,12,0)</f>
        <v>3.0796000000000001</v>
      </c>
      <c r="S11" s="66">
        <f>RANK(R11,R$8:R$37,0)</f>
        <v>23</v>
      </c>
      <c r="T11" s="65">
        <f>VLOOKUP($A11,'Return Data'!$B$7:$R$2292,13,0)</f>
        <v>3.0649000000000002</v>
      </c>
      <c r="U11" s="66">
        <f>RANK(T11,T$8:T$37,0)</f>
        <v>14</v>
      </c>
      <c r="V11" s="65"/>
      <c r="W11" s="66"/>
      <c r="X11" s="65"/>
      <c r="Y11" s="66"/>
      <c r="Z11" s="65">
        <f>VLOOKUP($A11,'Return Data'!$B$7:$R$2292,16,0)</f>
        <v>3.7824</v>
      </c>
      <c r="AA11" s="67">
        <f t="shared" si="7"/>
        <v>15</v>
      </c>
    </row>
    <row r="12" spans="1:27" x14ac:dyDescent="0.3">
      <c r="A12" s="63" t="s">
        <v>1286</v>
      </c>
      <c r="B12" s="64">
        <f>VLOOKUP($A12,'Return Data'!$B$7:$R$2292,3,0)</f>
        <v>44531</v>
      </c>
      <c r="C12" s="65">
        <f>VLOOKUP($A12,'Return Data'!$B$7:$R$2292,4,0)</f>
        <v>1061.9481000000001</v>
      </c>
      <c r="D12" s="65">
        <f>VLOOKUP($A12,'Return Data'!$B$7:$R$2292,5,0)</f>
        <v>3.2311000000000001</v>
      </c>
      <c r="E12" s="66">
        <f t="shared" si="0"/>
        <v>1</v>
      </c>
      <c r="F12" s="65">
        <f>VLOOKUP($A12,'Return Data'!$B$7:$R$2292,6,0)</f>
        <v>3.2397</v>
      </c>
      <c r="G12" s="66">
        <f t="shared" si="1"/>
        <v>1</v>
      </c>
      <c r="H12" s="65">
        <f>VLOOKUP($A12,'Return Data'!$B$7:$R$2292,7,0)</f>
        <v>3.2019000000000002</v>
      </c>
      <c r="I12" s="66">
        <f t="shared" si="2"/>
        <v>2</v>
      </c>
      <c r="J12" s="65">
        <f>VLOOKUP($A12,'Return Data'!$B$7:$R$2292,8,0)</f>
        <v>3.5164</v>
      </c>
      <c r="K12" s="66">
        <f t="shared" si="3"/>
        <v>1</v>
      </c>
      <c r="L12" s="65">
        <f>VLOOKUP($A12,'Return Data'!$B$7:$R$2292,9,0)</f>
        <v>3.4013</v>
      </c>
      <c r="M12" s="66">
        <f t="shared" si="4"/>
        <v>1</v>
      </c>
      <c r="N12" s="65">
        <f>VLOOKUP($A12,'Return Data'!$B$7:$R$2292,10,0)</f>
        <v>3.258</v>
      </c>
      <c r="O12" s="66">
        <f t="shared" si="5"/>
        <v>1</v>
      </c>
      <c r="P12" s="65">
        <f>VLOOKUP($A12,'Return Data'!$B$7:$R$2292,11,0)</f>
        <v>3.1850999999999998</v>
      </c>
      <c r="Q12" s="66">
        <f t="shared" ref="Q12:Q37" si="8">RANK(P12,P$8:P$37,0)</f>
        <v>1</v>
      </c>
      <c r="R12" s="65">
        <f>VLOOKUP($A12,'Return Data'!$B$7:$R$2292,12,0)</f>
        <v>3.1838000000000002</v>
      </c>
      <c r="S12" s="66">
        <f>RANK(R12,R$8:R$37,0)</f>
        <v>2</v>
      </c>
      <c r="T12" s="65"/>
      <c r="U12" s="66"/>
      <c r="V12" s="65"/>
      <c r="W12" s="66"/>
      <c r="X12" s="65"/>
      <c r="Y12" s="66"/>
      <c r="Z12" s="65">
        <f>VLOOKUP($A12,'Return Data'!$B$7:$R$2292,16,0)</f>
        <v>3.3065000000000002</v>
      </c>
      <c r="AA12" s="67">
        <f t="shared" si="7"/>
        <v>27</v>
      </c>
    </row>
    <row r="13" spans="1:27" x14ac:dyDescent="0.3">
      <c r="A13" s="63" t="s">
        <v>1288</v>
      </c>
      <c r="B13" s="64">
        <f>VLOOKUP($A13,'Return Data'!$B$7:$R$2292,3,0)</f>
        <v>44531</v>
      </c>
      <c r="C13" s="65">
        <f>VLOOKUP($A13,'Return Data'!$B$7:$R$2292,4,0)</f>
        <v>1087.7209</v>
      </c>
      <c r="D13" s="65">
        <f>VLOOKUP($A13,'Return Data'!$B$7:$R$2292,5,0)</f>
        <v>3.1444999999999999</v>
      </c>
      <c r="E13" s="66">
        <f t="shared" si="0"/>
        <v>9</v>
      </c>
      <c r="F13" s="65">
        <f>VLOOKUP($A13,'Return Data'!$B$7:$R$2292,6,0)</f>
        <v>3.1876000000000002</v>
      </c>
      <c r="G13" s="66">
        <f t="shared" si="1"/>
        <v>2</v>
      </c>
      <c r="H13" s="65">
        <f>VLOOKUP($A13,'Return Data'!$B$7:$R$2292,7,0)</f>
        <v>3.1528999999999998</v>
      </c>
      <c r="I13" s="66">
        <f t="shared" si="2"/>
        <v>6</v>
      </c>
      <c r="J13" s="65">
        <f>VLOOKUP($A13,'Return Data'!$B$7:$R$2292,8,0)</f>
        <v>3.3576000000000001</v>
      </c>
      <c r="K13" s="66">
        <f t="shared" si="3"/>
        <v>4</v>
      </c>
      <c r="L13" s="65">
        <f>VLOOKUP($A13,'Return Data'!$B$7:$R$2292,9,0)</f>
        <v>3.2900999999999998</v>
      </c>
      <c r="M13" s="66">
        <f t="shared" si="4"/>
        <v>3</v>
      </c>
      <c r="N13" s="65">
        <f>VLOOKUP($A13,'Return Data'!$B$7:$R$2292,10,0)</f>
        <v>3.1684000000000001</v>
      </c>
      <c r="O13" s="66">
        <f t="shared" si="5"/>
        <v>3</v>
      </c>
      <c r="P13" s="65">
        <f>VLOOKUP($A13,'Return Data'!$B$7:$R$2292,11,0)</f>
        <v>3.1377000000000002</v>
      </c>
      <c r="Q13" s="66">
        <f t="shared" si="8"/>
        <v>3</v>
      </c>
      <c r="R13" s="65">
        <f>VLOOKUP($A13,'Return Data'!$B$7:$R$2292,12,0)</f>
        <v>3.1526999999999998</v>
      </c>
      <c r="S13" s="66">
        <f t="shared" ref="S13:S37" si="9">RANK(R13,R$8:R$37,0)</f>
        <v>3</v>
      </c>
      <c r="T13" s="65">
        <f>VLOOKUP($A13,'Return Data'!$B$7:$R$2292,13,0)</f>
        <v>3.1225999999999998</v>
      </c>
      <c r="U13" s="66">
        <f t="shared" ref="U13:U37" si="10">RANK(T13,T$8:T$37,0)</f>
        <v>5</v>
      </c>
      <c r="V13" s="65"/>
      <c r="W13" s="66"/>
      <c r="X13" s="65"/>
      <c r="Y13" s="66"/>
      <c r="Z13" s="65">
        <f>VLOOKUP($A13,'Return Data'!$B$7:$R$2292,16,0)</f>
        <v>3.6202999999999999</v>
      </c>
      <c r="AA13" s="67">
        <f t="shared" si="7"/>
        <v>20</v>
      </c>
    </row>
    <row r="14" spans="1:27" x14ac:dyDescent="0.3">
      <c r="A14" s="63" t="s">
        <v>1290</v>
      </c>
      <c r="B14" s="64">
        <f>VLOOKUP($A14,'Return Data'!$B$7:$R$2292,3,0)</f>
        <v>44531</v>
      </c>
      <c r="C14" s="65">
        <f>VLOOKUP($A14,'Return Data'!$B$7:$R$2292,4,0)</f>
        <v>1123.0123000000001</v>
      </c>
      <c r="D14" s="65">
        <f>VLOOKUP($A14,'Return Data'!$B$7:$R$2292,5,0)</f>
        <v>3.1204000000000001</v>
      </c>
      <c r="E14" s="66">
        <f t="shared" si="0"/>
        <v>10</v>
      </c>
      <c r="F14" s="65">
        <f>VLOOKUP($A14,'Return Data'!$B$7:$R$2292,6,0)</f>
        <v>3.1556999999999999</v>
      </c>
      <c r="G14" s="66">
        <f t="shared" si="1"/>
        <v>9</v>
      </c>
      <c r="H14" s="65">
        <f>VLOOKUP($A14,'Return Data'!$B$7:$R$2292,7,0)</f>
        <v>3.1322999999999999</v>
      </c>
      <c r="I14" s="66">
        <f t="shared" si="2"/>
        <v>9</v>
      </c>
      <c r="J14" s="65">
        <f>VLOOKUP($A14,'Return Data'!$B$7:$R$2292,8,0)</f>
        <v>3.2921999999999998</v>
      </c>
      <c r="K14" s="66">
        <f t="shared" si="3"/>
        <v>10</v>
      </c>
      <c r="L14" s="65">
        <f>VLOOKUP($A14,'Return Data'!$B$7:$R$2292,9,0)</f>
        <v>3.2374000000000001</v>
      </c>
      <c r="M14" s="66">
        <f t="shared" si="4"/>
        <v>11</v>
      </c>
      <c r="N14" s="65">
        <f>VLOOKUP($A14,'Return Data'!$B$7:$R$2292,10,0)</f>
        <v>3.1381999999999999</v>
      </c>
      <c r="O14" s="66">
        <f t="shared" si="5"/>
        <v>9</v>
      </c>
      <c r="P14" s="65">
        <f>VLOOKUP($A14,'Return Data'!$B$7:$R$2292,11,0)</f>
        <v>3.1122000000000001</v>
      </c>
      <c r="Q14" s="66">
        <f t="shared" si="8"/>
        <v>10</v>
      </c>
      <c r="R14" s="65">
        <f>VLOOKUP($A14,'Return Data'!$B$7:$R$2292,12,0)</f>
        <v>3.1078999999999999</v>
      </c>
      <c r="S14" s="66">
        <f t="shared" si="9"/>
        <v>12</v>
      </c>
      <c r="T14" s="65">
        <f>VLOOKUP($A14,'Return Data'!$B$7:$R$2292,13,0)</f>
        <v>3.0792999999999999</v>
      </c>
      <c r="U14" s="66">
        <f t="shared" si="10"/>
        <v>9</v>
      </c>
      <c r="V14" s="65"/>
      <c r="W14" s="66"/>
      <c r="X14" s="65"/>
      <c r="Y14" s="66"/>
      <c r="Z14" s="65">
        <f>VLOOKUP($A14,'Return Data'!$B$7:$R$2292,16,0)</f>
        <v>4.0811999999999999</v>
      </c>
      <c r="AA14" s="67">
        <f t="shared" si="7"/>
        <v>8</v>
      </c>
    </row>
    <row r="15" spans="1:27" x14ac:dyDescent="0.3">
      <c r="A15" s="63" t="s">
        <v>1292</v>
      </c>
      <c r="B15" s="64">
        <f>VLOOKUP($A15,'Return Data'!$B$7:$R$2292,3,0)</f>
        <v>44531</v>
      </c>
      <c r="C15" s="65">
        <f>VLOOKUP($A15,'Return Data'!$B$7:$R$2292,4,0)</f>
        <v>1088.6221</v>
      </c>
      <c r="D15" s="65">
        <f>VLOOKUP($A15,'Return Data'!$B$7:$R$2292,5,0)</f>
        <v>3.1017000000000001</v>
      </c>
      <c r="E15" s="66">
        <f t="shared" si="0"/>
        <v>15</v>
      </c>
      <c r="F15" s="65">
        <f>VLOOKUP($A15,'Return Data'!$B$7:$R$2292,6,0)</f>
        <v>3.1469</v>
      </c>
      <c r="G15" s="66">
        <f t="shared" si="1"/>
        <v>10</v>
      </c>
      <c r="H15" s="65">
        <f>VLOOKUP($A15,'Return Data'!$B$7:$R$2292,7,0)</f>
        <v>3.3357999999999999</v>
      </c>
      <c r="I15" s="66">
        <f t="shared" si="2"/>
        <v>1</v>
      </c>
      <c r="J15" s="65">
        <f>VLOOKUP($A15,'Return Data'!$B$7:$R$2292,8,0)</f>
        <v>3.3908</v>
      </c>
      <c r="K15" s="66">
        <f t="shared" si="3"/>
        <v>3</v>
      </c>
      <c r="L15" s="65">
        <f>VLOOKUP($A15,'Return Data'!$B$7:$R$2292,9,0)</f>
        <v>3.266</v>
      </c>
      <c r="M15" s="66">
        <f t="shared" si="4"/>
        <v>6</v>
      </c>
      <c r="N15" s="65">
        <f>VLOOKUP($A15,'Return Data'!$B$7:$R$2292,10,0)</f>
        <v>3.1303000000000001</v>
      </c>
      <c r="O15" s="66">
        <f t="shared" si="5"/>
        <v>11</v>
      </c>
      <c r="P15" s="65">
        <f>VLOOKUP($A15,'Return Data'!$B$7:$R$2292,11,0)</f>
        <v>3.0910000000000002</v>
      </c>
      <c r="Q15" s="66">
        <f t="shared" si="8"/>
        <v>12</v>
      </c>
      <c r="R15" s="65">
        <f>VLOOKUP($A15,'Return Data'!$B$7:$R$2292,12,0)</f>
        <v>3.0992000000000002</v>
      </c>
      <c r="S15" s="66">
        <f t="shared" si="9"/>
        <v>13</v>
      </c>
      <c r="T15" s="65">
        <f>VLOOKUP($A15,'Return Data'!$B$7:$R$2292,13,0)</f>
        <v>3.0945999999999998</v>
      </c>
      <c r="U15" s="66">
        <f t="shared" si="10"/>
        <v>8</v>
      </c>
      <c r="V15" s="65"/>
      <c r="W15" s="66"/>
      <c r="X15" s="65"/>
      <c r="Y15" s="66"/>
      <c r="Z15" s="65">
        <f>VLOOKUP($A15,'Return Data'!$B$7:$R$2292,16,0)</f>
        <v>3.6585999999999999</v>
      </c>
      <c r="AA15" s="67">
        <f t="shared" si="7"/>
        <v>17</v>
      </c>
    </row>
    <row r="16" spans="1:27" x14ac:dyDescent="0.3">
      <c r="A16" s="63" t="s">
        <v>1293</v>
      </c>
      <c r="B16" s="64">
        <f>VLOOKUP($A16,'Return Data'!$B$7:$R$2292,3,0)</f>
        <v>44531</v>
      </c>
      <c r="C16" s="65">
        <f>VLOOKUP($A16,'Return Data'!$B$7:$R$2292,4,0)</f>
        <v>1096.6192000000001</v>
      </c>
      <c r="D16" s="65">
        <f>VLOOKUP($A16,'Return Data'!$B$7:$R$2292,5,0)</f>
        <v>3.0924</v>
      </c>
      <c r="E16" s="66">
        <f t="shared" si="0"/>
        <v>21</v>
      </c>
      <c r="F16" s="65">
        <f>VLOOKUP($A16,'Return Data'!$B$7:$R$2292,6,0)</f>
        <v>3.1240000000000001</v>
      </c>
      <c r="G16" s="66">
        <f t="shared" si="1"/>
        <v>19</v>
      </c>
      <c r="H16" s="65">
        <f>VLOOKUP($A16,'Return Data'!$B$7:$R$2292,7,0)</f>
        <v>3.0968</v>
      </c>
      <c r="I16" s="66">
        <f t="shared" si="2"/>
        <v>18</v>
      </c>
      <c r="J16" s="65">
        <f>VLOOKUP($A16,'Return Data'!$B$7:$R$2292,8,0)</f>
        <v>3.2616000000000001</v>
      </c>
      <c r="K16" s="66">
        <f t="shared" si="3"/>
        <v>18</v>
      </c>
      <c r="L16" s="65">
        <f>VLOOKUP($A16,'Return Data'!$B$7:$R$2292,9,0)</f>
        <v>3.1993</v>
      </c>
      <c r="M16" s="66">
        <f t="shared" si="4"/>
        <v>18</v>
      </c>
      <c r="N16" s="65">
        <f>VLOOKUP($A16,'Return Data'!$B$7:$R$2292,10,0)</f>
        <v>3.1126999999999998</v>
      </c>
      <c r="O16" s="66">
        <f t="shared" si="5"/>
        <v>14</v>
      </c>
      <c r="P16" s="65">
        <f>VLOOKUP($A16,'Return Data'!$B$7:$R$2292,11,0)</f>
        <v>3.0853000000000002</v>
      </c>
      <c r="Q16" s="66">
        <f t="shared" si="8"/>
        <v>16</v>
      </c>
      <c r="R16" s="65">
        <f>VLOOKUP($A16,'Return Data'!$B$7:$R$2292,12,0)</f>
        <v>3.0924999999999998</v>
      </c>
      <c r="S16" s="66">
        <f t="shared" si="9"/>
        <v>18</v>
      </c>
      <c r="T16" s="65">
        <f>VLOOKUP($A16,'Return Data'!$B$7:$R$2292,13,0)</f>
        <v>3.0625</v>
      </c>
      <c r="U16" s="66">
        <f t="shared" si="10"/>
        <v>16</v>
      </c>
      <c r="V16" s="65"/>
      <c r="W16" s="66"/>
      <c r="X16" s="65"/>
      <c r="Y16" s="66"/>
      <c r="Z16" s="65">
        <f>VLOOKUP($A16,'Return Data'!$B$7:$R$2292,16,0)</f>
        <v>3.6541999999999999</v>
      </c>
      <c r="AA16" s="67">
        <f t="shared" si="7"/>
        <v>19</v>
      </c>
    </row>
    <row r="17" spans="1:27" x14ac:dyDescent="0.3">
      <c r="A17" s="63" t="s">
        <v>1295</v>
      </c>
      <c r="B17" s="64">
        <f>VLOOKUP($A17,'Return Data'!$B$7:$R$2292,3,0)</f>
        <v>44531</v>
      </c>
      <c r="C17" s="65">
        <f>VLOOKUP($A17,'Return Data'!$B$7:$R$2292,4,0)</f>
        <v>3102.8209999999999</v>
      </c>
      <c r="D17" s="65">
        <f>VLOOKUP($A17,'Return Data'!$B$7:$R$2292,5,0)</f>
        <v>3.0952000000000002</v>
      </c>
      <c r="E17" s="66">
        <f t="shared" si="0"/>
        <v>19</v>
      </c>
      <c r="F17" s="65">
        <f>VLOOKUP($A17,'Return Data'!$B$7:$R$2292,6,0)</f>
        <v>3.1291000000000002</v>
      </c>
      <c r="G17" s="66">
        <f t="shared" si="1"/>
        <v>18</v>
      </c>
      <c r="H17" s="65">
        <f>VLOOKUP($A17,'Return Data'!$B$7:$R$2292,7,0)</f>
        <v>3.1126</v>
      </c>
      <c r="I17" s="66">
        <f t="shared" si="2"/>
        <v>13</v>
      </c>
      <c r="J17" s="65">
        <f>VLOOKUP($A17,'Return Data'!$B$7:$R$2292,8,0)</f>
        <v>3.2679999999999998</v>
      </c>
      <c r="K17" s="66">
        <f t="shared" si="3"/>
        <v>15</v>
      </c>
      <c r="L17" s="65">
        <f>VLOOKUP($A17,'Return Data'!$B$7:$R$2292,9,0)</f>
        <v>3.1987999999999999</v>
      </c>
      <c r="M17" s="66">
        <f t="shared" si="4"/>
        <v>19</v>
      </c>
      <c r="N17" s="65">
        <f>VLOOKUP($A17,'Return Data'!$B$7:$R$2292,10,0)</f>
        <v>3.0836999999999999</v>
      </c>
      <c r="O17" s="66">
        <f t="shared" si="5"/>
        <v>24</v>
      </c>
      <c r="P17" s="65">
        <f>VLOOKUP($A17,'Return Data'!$B$7:$R$2292,11,0)</f>
        <v>3.0539000000000001</v>
      </c>
      <c r="Q17" s="66">
        <f t="shared" si="8"/>
        <v>26</v>
      </c>
      <c r="R17" s="65">
        <f>VLOOKUP($A17,'Return Data'!$B$7:$R$2292,12,0)</f>
        <v>3.0676000000000001</v>
      </c>
      <c r="S17" s="66">
        <f t="shared" si="9"/>
        <v>26</v>
      </c>
      <c r="T17" s="65">
        <f>VLOOKUP($A17,'Return Data'!$B$7:$R$2292,13,0)</f>
        <v>3.0407000000000002</v>
      </c>
      <c r="U17" s="66">
        <f t="shared" si="10"/>
        <v>22</v>
      </c>
      <c r="V17" s="65">
        <f>VLOOKUP($A17,'Return Data'!$B$7:$R$2292,17,0)</f>
        <v>3.2075999999999998</v>
      </c>
      <c r="W17" s="66">
        <f>RANK(V17,V$8:V$37,0)</f>
        <v>4</v>
      </c>
      <c r="X17" s="65">
        <f>VLOOKUP($A17,'Return Data'!$B$7:$R$2292,14,0)</f>
        <v>4.0297000000000001</v>
      </c>
      <c r="Y17" s="66">
        <f>RANK(X17,X$8:X$37,0)</f>
        <v>3</v>
      </c>
      <c r="Z17" s="65">
        <f>VLOOKUP($A17,'Return Data'!$B$7:$R$2292,16,0)</f>
        <v>5.8761999999999999</v>
      </c>
      <c r="AA17" s="67">
        <f t="shared" si="7"/>
        <v>4</v>
      </c>
    </row>
    <row r="18" spans="1:27" x14ac:dyDescent="0.3">
      <c r="A18" s="63" t="s">
        <v>1298</v>
      </c>
      <c r="B18" s="64">
        <f>VLOOKUP($A18,'Return Data'!$B$7:$R$2292,3,0)</f>
        <v>44531</v>
      </c>
      <c r="C18" s="65">
        <f>VLOOKUP($A18,'Return Data'!$B$7:$R$2292,4,0)</f>
        <v>1095.3713</v>
      </c>
      <c r="D18" s="65">
        <f>VLOOKUP($A18,'Return Data'!$B$7:$R$2292,5,0)</f>
        <v>3.1192000000000002</v>
      </c>
      <c r="E18" s="66">
        <f t="shared" si="0"/>
        <v>11</v>
      </c>
      <c r="F18" s="65">
        <f>VLOOKUP($A18,'Return Data'!$B$7:$R$2292,6,0)</f>
        <v>3.1042000000000001</v>
      </c>
      <c r="G18" s="66">
        <f t="shared" si="1"/>
        <v>23</v>
      </c>
      <c r="H18" s="65">
        <f>VLOOKUP($A18,'Return Data'!$B$7:$R$2292,7,0)</f>
        <v>3.0802999999999998</v>
      </c>
      <c r="I18" s="66">
        <f t="shared" si="2"/>
        <v>22</v>
      </c>
      <c r="J18" s="65">
        <f>VLOOKUP($A18,'Return Data'!$B$7:$R$2292,8,0)</f>
        <v>3.2250000000000001</v>
      </c>
      <c r="K18" s="66">
        <f t="shared" si="3"/>
        <v>26</v>
      </c>
      <c r="L18" s="65">
        <f>VLOOKUP($A18,'Return Data'!$B$7:$R$2292,9,0)</f>
        <v>3.1793</v>
      </c>
      <c r="M18" s="66">
        <f t="shared" si="4"/>
        <v>24</v>
      </c>
      <c r="N18" s="65">
        <f>VLOOKUP($A18,'Return Data'!$B$7:$R$2292,10,0)</f>
        <v>3.1082999999999998</v>
      </c>
      <c r="O18" s="66">
        <f t="shared" si="5"/>
        <v>16</v>
      </c>
      <c r="P18" s="65">
        <f>VLOOKUP($A18,'Return Data'!$B$7:$R$2292,11,0)</f>
        <v>3.0874000000000001</v>
      </c>
      <c r="Q18" s="66">
        <f t="shared" si="8"/>
        <v>14</v>
      </c>
      <c r="R18" s="65">
        <f>VLOOKUP($A18,'Return Data'!$B$7:$R$2292,12,0)</f>
        <v>3.097</v>
      </c>
      <c r="S18" s="66">
        <f t="shared" si="9"/>
        <v>15</v>
      </c>
      <c r="T18" s="65">
        <f>VLOOKUP($A18,'Return Data'!$B$7:$R$2292,13,0)</f>
        <v>3.0703999999999998</v>
      </c>
      <c r="U18" s="66">
        <f t="shared" si="10"/>
        <v>11</v>
      </c>
      <c r="V18" s="65"/>
      <c r="W18" s="66"/>
      <c r="X18" s="65"/>
      <c r="Y18" s="66"/>
      <c r="Z18" s="65">
        <f>VLOOKUP($A18,'Return Data'!$B$7:$R$2292,16,0)</f>
        <v>3.6575000000000002</v>
      </c>
      <c r="AA18" s="67">
        <f t="shared" si="7"/>
        <v>18</v>
      </c>
    </row>
    <row r="19" spans="1:27" x14ac:dyDescent="0.3">
      <c r="A19" s="63" t="s">
        <v>1299</v>
      </c>
      <c r="B19" s="64">
        <f>VLOOKUP($A19,'Return Data'!$B$7:$R$2292,3,0)</f>
        <v>44531</v>
      </c>
      <c r="C19" s="65">
        <f>VLOOKUP($A19,'Return Data'!$B$7:$R$2292,4,0)</f>
        <v>113.0022</v>
      </c>
      <c r="D19" s="65">
        <f>VLOOKUP($A19,'Return Data'!$B$7:$R$2292,5,0)</f>
        <v>3.0688</v>
      </c>
      <c r="E19" s="66">
        <f t="shared" si="0"/>
        <v>26</v>
      </c>
      <c r="F19" s="65">
        <f>VLOOKUP($A19,'Return Data'!$B$7:$R$2292,6,0)</f>
        <v>3.1015999999999999</v>
      </c>
      <c r="G19" s="66">
        <f t="shared" si="1"/>
        <v>24</v>
      </c>
      <c r="H19" s="65">
        <f>VLOOKUP($A19,'Return Data'!$B$7:$R$2292,7,0)</f>
        <v>3.0750000000000002</v>
      </c>
      <c r="I19" s="66">
        <f t="shared" si="2"/>
        <v>24</v>
      </c>
      <c r="J19" s="65">
        <f>VLOOKUP($A19,'Return Data'!$B$7:$R$2292,8,0)</f>
        <v>3.2618</v>
      </c>
      <c r="K19" s="66">
        <f t="shared" si="3"/>
        <v>17</v>
      </c>
      <c r="L19" s="65">
        <f>VLOOKUP($A19,'Return Data'!$B$7:$R$2292,9,0)</f>
        <v>3.2006999999999999</v>
      </c>
      <c r="M19" s="66">
        <f t="shared" si="4"/>
        <v>17</v>
      </c>
      <c r="N19" s="65">
        <f>VLOOKUP($A19,'Return Data'!$B$7:$R$2292,10,0)</f>
        <v>3.0911</v>
      </c>
      <c r="O19" s="66">
        <f t="shared" si="5"/>
        <v>21</v>
      </c>
      <c r="P19" s="65">
        <f>VLOOKUP($A19,'Return Data'!$B$7:$R$2292,11,0)</f>
        <v>3.0590000000000002</v>
      </c>
      <c r="Q19" s="66">
        <f t="shared" si="8"/>
        <v>23</v>
      </c>
      <c r="R19" s="65">
        <f>VLOOKUP($A19,'Return Data'!$B$7:$R$2292,12,0)</f>
        <v>3.0806</v>
      </c>
      <c r="S19" s="66">
        <f t="shared" si="9"/>
        <v>22</v>
      </c>
      <c r="T19" s="65">
        <f>VLOOKUP($A19,'Return Data'!$B$7:$R$2292,13,0)</f>
        <v>3.0508999999999999</v>
      </c>
      <c r="U19" s="66">
        <f t="shared" si="10"/>
        <v>19</v>
      </c>
      <c r="V19" s="65"/>
      <c r="W19" s="66"/>
      <c r="X19" s="65"/>
      <c r="Y19" s="66"/>
      <c r="Z19" s="65">
        <f>VLOOKUP($A19,'Return Data'!$B$7:$R$2292,16,0)</f>
        <v>4.0884999999999998</v>
      </c>
      <c r="AA19" s="67">
        <f t="shared" si="7"/>
        <v>6</v>
      </c>
    </row>
    <row r="20" spans="1:27" x14ac:dyDescent="0.3">
      <c r="A20" s="63" t="s">
        <v>1302</v>
      </c>
      <c r="B20" s="64">
        <f>VLOOKUP($A20,'Return Data'!$B$7:$R$2292,3,0)</f>
        <v>44531</v>
      </c>
      <c r="C20" s="65">
        <f>VLOOKUP($A20,'Return Data'!$B$7:$R$2292,4,0)</f>
        <v>1117.4313999999999</v>
      </c>
      <c r="D20" s="65">
        <f>VLOOKUP($A20,'Return Data'!$B$7:$R$2292,5,0)</f>
        <v>3.0707</v>
      </c>
      <c r="E20" s="66">
        <f t="shared" si="0"/>
        <v>25</v>
      </c>
      <c r="F20" s="65">
        <f>VLOOKUP($A20,'Return Data'!$B$7:$R$2292,6,0)</f>
        <v>3.1126</v>
      </c>
      <c r="G20" s="66">
        <f t="shared" si="1"/>
        <v>21</v>
      </c>
      <c r="H20" s="65">
        <f>VLOOKUP($A20,'Return Data'!$B$7:$R$2292,7,0)</f>
        <v>3.0830000000000002</v>
      </c>
      <c r="I20" s="66">
        <f t="shared" si="2"/>
        <v>20</v>
      </c>
      <c r="J20" s="65">
        <f>VLOOKUP($A20,'Return Data'!$B$7:$R$2292,8,0)</f>
        <v>3.2277</v>
      </c>
      <c r="K20" s="66">
        <f t="shared" si="3"/>
        <v>25</v>
      </c>
      <c r="L20" s="65">
        <f>VLOOKUP($A20,'Return Data'!$B$7:$R$2292,9,0)</f>
        <v>3.1698</v>
      </c>
      <c r="M20" s="66">
        <f t="shared" si="4"/>
        <v>26</v>
      </c>
      <c r="N20" s="65">
        <f>VLOOKUP($A20,'Return Data'!$B$7:$R$2292,10,0)</f>
        <v>3.0813000000000001</v>
      </c>
      <c r="O20" s="66">
        <f t="shared" si="5"/>
        <v>25</v>
      </c>
      <c r="P20" s="65">
        <f>VLOOKUP($A20,'Return Data'!$B$7:$R$2292,11,0)</f>
        <v>3.0579000000000001</v>
      </c>
      <c r="Q20" s="66">
        <f t="shared" si="8"/>
        <v>24</v>
      </c>
      <c r="R20" s="65">
        <f>VLOOKUP($A20,'Return Data'!$B$7:$R$2292,12,0)</f>
        <v>3.0720000000000001</v>
      </c>
      <c r="S20" s="66">
        <f t="shared" si="9"/>
        <v>24</v>
      </c>
      <c r="T20" s="65">
        <f>VLOOKUP($A20,'Return Data'!$B$7:$R$2292,13,0)</f>
        <v>3.0386000000000002</v>
      </c>
      <c r="U20" s="66">
        <f t="shared" si="10"/>
        <v>23</v>
      </c>
      <c r="V20" s="65"/>
      <c r="W20" s="66"/>
      <c r="X20" s="65"/>
      <c r="Y20" s="66"/>
      <c r="Z20" s="65">
        <f>VLOOKUP($A20,'Return Data'!$B$7:$R$2292,16,0)</f>
        <v>3.9428000000000001</v>
      </c>
      <c r="AA20" s="67">
        <f t="shared" si="7"/>
        <v>11</v>
      </c>
    </row>
    <row r="21" spans="1:27" x14ac:dyDescent="0.3">
      <c r="A21" s="63" t="s">
        <v>1304</v>
      </c>
      <c r="B21" s="64">
        <f>VLOOKUP($A21,'Return Data'!$B$7:$R$2292,3,0)</f>
        <v>44531</v>
      </c>
      <c r="C21" s="65">
        <f>VLOOKUP($A21,'Return Data'!$B$7:$R$2292,4,0)</f>
        <v>1086.8658</v>
      </c>
      <c r="D21" s="65">
        <f>VLOOKUP($A21,'Return Data'!$B$7:$R$2292,5,0)</f>
        <v>3.0394999999999999</v>
      </c>
      <c r="E21" s="66">
        <f t="shared" si="0"/>
        <v>28</v>
      </c>
      <c r="F21" s="65">
        <f>VLOOKUP($A21,'Return Data'!$B$7:$R$2292,6,0)</f>
        <v>3.0478000000000001</v>
      </c>
      <c r="G21" s="66">
        <f t="shared" si="1"/>
        <v>28</v>
      </c>
      <c r="H21" s="65">
        <f>VLOOKUP($A21,'Return Data'!$B$7:$R$2292,7,0)</f>
        <v>3.0308999999999999</v>
      </c>
      <c r="I21" s="66">
        <f t="shared" si="2"/>
        <v>29</v>
      </c>
      <c r="J21" s="65">
        <f>VLOOKUP($A21,'Return Data'!$B$7:$R$2292,8,0)</f>
        <v>3.1541000000000001</v>
      </c>
      <c r="K21" s="66">
        <f t="shared" si="3"/>
        <v>28</v>
      </c>
      <c r="L21" s="65">
        <f>VLOOKUP($A21,'Return Data'!$B$7:$R$2292,9,0)</f>
        <v>3.1038999999999999</v>
      </c>
      <c r="M21" s="66">
        <f t="shared" si="4"/>
        <v>29</v>
      </c>
      <c r="N21" s="65">
        <f>VLOOKUP($A21,'Return Data'!$B$7:$R$2292,10,0)</f>
        <v>3.0146999999999999</v>
      </c>
      <c r="O21" s="66">
        <f t="shared" si="5"/>
        <v>29</v>
      </c>
      <c r="P21" s="65">
        <f>VLOOKUP($A21,'Return Data'!$B$7:$R$2292,11,0)</f>
        <v>2.9954999999999998</v>
      </c>
      <c r="Q21" s="66">
        <f t="shared" si="8"/>
        <v>30</v>
      </c>
      <c r="R21" s="65">
        <f>VLOOKUP($A21,'Return Data'!$B$7:$R$2292,12,0)</f>
        <v>3.0108000000000001</v>
      </c>
      <c r="S21" s="66">
        <f t="shared" si="9"/>
        <v>30</v>
      </c>
      <c r="T21" s="65">
        <f>VLOOKUP($A21,'Return Data'!$B$7:$R$2292,13,0)</f>
        <v>2.9887000000000001</v>
      </c>
      <c r="U21" s="66">
        <f t="shared" si="10"/>
        <v>27</v>
      </c>
      <c r="V21" s="65"/>
      <c r="W21" s="66"/>
      <c r="X21" s="65"/>
      <c r="Y21" s="66"/>
      <c r="Z21" s="65">
        <f>VLOOKUP($A21,'Return Data'!$B$7:$R$2292,16,0)</f>
        <v>3.5276000000000001</v>
      </c>
      <c r="AA21" s="67">
        <f t="shared" si="7"/>
        <v>23</v>
      </c>
    </row>
    <row r="22" spans="1:27" x14ac:dyDescent="0.3">
      <c r="A22" s="63" t="s">
        <v>1306</v>
      </c>
      <c r="B22" s="64">
        <f>VLOOKUP($A22,'Return Data'!$B$7:$R$2292,3,0)</f>
        <v>44531</v>
      </c>
      <c r="C22" s="65">
        <f>VLOOKUP($A22,'Return Data'!$B$7:$R$2292,4,0)</f>
        <v>1061.3625999999999</v>
      </c>
      <c r="D22" s="65">
        <f>VLOOKUP($A22,'Return Data'!$B$7:$R$2292,5,0)</f>
        <v>3.1124999999999998</v>
      </c>
      <c r="E22" s="66">
        <f t="shared" si="0"/>
        <v>13</v>
      </c>
      <c r="F22" s="65">
        <f>VLOOKUP($A22,'Return Data'!$B$7:$R$2292,6,0)</f>
        <v>3.1440000000000001</v>
      </c>
      <c r="G22" s="66">
        <f t="shared" si="1"/>
        <v>12</v>
      </c>
      <c r="H22" s="65">
        <f>VLOOKUP($A22,'Return Data'!$B$7:$R$2292,7,0)</f>
        <v>3.1131000000000002</v>
      </c>
      <c r="I22" s="66">
        <f t="shared" si="2"/>
        <v>12</v>
      </c>
      <c r="J22" s="65">
        <f>VLOOKUP($A22,'Return Data'!$B$7:$R$2292,8,0)</f>
        <v>3.3071000000000002</v>
      </c>
      <c r="K22" s="66">
        <f t="shared" si="3"/>
        <v>8</v>
      </c>
      <c r="L22" s="65">
        <f>VLOOKUP($A22,'Return Data'!$B$7:$R$2292,9,0)</f>
        <v>3.2534999999999998</v>
      </c>
      <c r="M22" s="66">
        <f t="shared" si="4"/>
        <v>8</v>
      </c>
      <c r="N22" s="65">
        <f>VLOOKUP($A22,'Return Data'!$B$7:$R$2292,10,0)</f>
        <v>3.1368</v>
      </c>
      <c r="O22" s="66">
        <f t="shared" si="5"/>
        <v>10</v>
      </c>
      <c r="P22" s="65">
        <f>VLOOKUP($A22,'Return Data'!$B$7:$R$2292,11,0)</f>
        <v>3.1011000000000002</v>
      </c>
      <c r="Q22" s="66">
        <f t="shared" si="8"/>
        <v>11</v>
      </c>
      <c r="R22" s="65">
        <f>VLOOKUP($A22,'Return Data'!$B$7:$R$2292,12,0)</f>
        <v>3.1126999999999998</v>
      </c>
      <c r="S22" s="66">
        <f>RANK(R22,R$8:R$37,0)</f>
        <v>10</v>
      </c>
      <c r="T22" s="65"/>
      <c r="U22" s="66"/>
      <c r="V22" s="65"/>
      <c r="W22" s="66"/>
      <c r="X22" s="65"/>
      <c r="Y22" s="66"/>
      <c r="Z22" s="65">
        <f>VLOOKUP($A22,'Return Data'!$B$7:$R$2292,16,0)</f>
        <v>3.1863999999999999</v>
      </c>
      <c r="AA22" s="67">
        <f t="shared" si="7"/>
        <v>30</v>
      </c>
    </row>
    <row r="23" spans="1:27" x14ac:dyDescent="0.3">
      <c r="A23" s="63" t="s">
        <v>1308</v>
      </c>
      <c r="B23" s="64">
        <f>VLOOKUP($A23,'Return Data'!$B$7:$R$2292,3,0)</f>
        <v>44531</v>
      </c>
      <c r="C23" s="65">
        <f>VLOOKUP($A23,'Return Data'!$B$7:$R$2292,4,0)</f>
        <v>1070.3326999999999</v>
      </c>
      <c r="D23" s="65">
        <f>VLOOKUP($A23,'Return Data'!$B$7:$R$2292,5,0)</f>
        <v>2.9977999999999998</v>
      </c>
      <c r="E23" s="66">
        <f t="shared" si="0"/>
        <v>29</v>
      </c>
      <c r="F23" s="65">
        <f>VLOOKUP($A23,'Return Data'!$B$7:$R$2292,6,0)</f>
        <v>3.0347</v>
      </c>
      <c r="G23" s="66">
        <f t="shared" si="1"/>
        <v>29</v>
      </c>
      <c r="H23" s="65">
        <f>VLOOKUP($A23,'Return Data'!$B$7:$R$2292,7,0)</f>
        <v>3.0344000000000002</v>
      </c>
      <c r="I23" s="66">
        <f t="shared" si="2"/>
        <v>28</v>
      </c>
      <c r="J23" s="65">
        <f>VLOOKUP($A23,'Return Data'!$B$7:$R$2292,8,0)</f>
        <v>3.1419000000000001</v>
      </c>
      <c r="K23" s="66">
        <f t="shared" si="3"/>
        <v>29</v>
      </c>
      <c r="L23" s="65">
        <f>VLOOKUP($A23,'Return Data'!$B$7:$R$2292,9,0)</f>
        <v>3.1139000000000001</v>
      </c>
      <c r="M23" s="66">
        <f t="shared" si="4"/>
        <v>28</v>
      </c>
      <c r="N23" s="65">
        <f>VLOOKUP($A23,'Return Data'!$B$7:$R$2292,10,0)</f>
        <v>3.0341999999999998</v>
      </c>
      <c r="O23" s="66">
        <f t="shared" si="5"/>
        <v>28</v>
      </c>
      <c r="P23" s="65">
        <f>VLOOKUP($A23,'Return Data'!$B$7:$R$2292,11,0)</f>
        <v>3.0221</v>
      </c>
      <c r="Q23" s="66">
        <f t="shared" si="8"/>
        <v>28</v>
      </c>
      <c r="R23" s="65">
        <f>VLOOKUP($A23,'Return Data'!$B$7:$R$2292,12,0)</f>
        <v>3.0240999999999998</v>
      </c>
      <c r="S23" s="66">
        <f t="shared" si="9"/>
        <v>28</v>
      </c>
      <c r="T23" s="65">
        <f>VLOOKUP($A23,'Return Data'!$B$7:$R$2292,13,0)</f>
        <v>2.9971000000000001</v>
      </c>
      <c r="U23" s="66">
        <f t="shared" si="10"/>
        <v>25</v>
      </c>
      <c r="V23" s="65"/>
      <c r="W23" s="66"/>
      <c r="X23" s="65"/>
      <c r="Y23" s="66"/>
      <c r="Z23" s="65">
        <f>VLOOKUP($A23,'Return Data'!$B$7:$R$2292,16,0)</f>
        <v>3.2787000000000002</v>
      </c>
      <c r="AA23" s="67">
        <f t="shared" si="7"/>
        <v>29</v>
      </c>
    </row>
    <row r="24" spans="1:27" x14ac:dyDescent="0.3">
      <c r="A24" s="63" t="s">
        <v>1310</v>
      </c>
      <c r="B24" s="64">
        <f>VLOOKUP($A24,'Return Data'!$B$7:$R$2292,3,0)</f>
        <v>44531</v>
      </c>
      <c r="C24" s="65">
        <f>VLOOKUP($A24,'Return Data'!$B$7:$R$2292,4,0)</f>
        <v>1067.0725</v>
      </c>
      <c r="D24" s="65">
        <f>VLOOKUP($A24,'Return Data'!$B$7:$R$2292,5,0)</f>
        <v>3.0924999999999998</v>
      </c>
      <c r="E24" s="66">
        <f t="shared" si="0"/>
        <v>20</v>
      </c>
      <c r="F24" s="65">
        <f>VLOOKUP($A24,'Return Data'!$B$7:$R$2292,6,0)</f>
        <v>3.1442999999999999</v>
      </c>
      <c r="G24" s="66">
        <f t="shared" si="1"/>
        <v>11</v>
      </c>
      <c r="H24" s="65">
        <f>VLOOKUP($A24,'Return Data'!$B$7:$R$2292,7,0)</f>
        <v>3.1112000000000002</v>
      </c>
      <c r="I24" s="66">
        <f t="shared" si="2"/>
        <v>15</v>
      </c>
      <c r="J24" s="65">
        <f>VLOOKUP($A24,'Return Data'!$B$7:$R$2292,8,0)</f>
        <v>3.4106000000000001</v>
      </c>
      <c r="K24" s="66">
        <f t="shared" si="3"/>
        <v>2</v>
      </c>
      <c r="L24" s="65">
        <f>VLOOKUP($A24,'Return Data'!$B$7:$R$2292,9,0)</f>
        <v>3.3079999999999998</v>
      </c>
      <c r="M24" s="66">
        <f t="shared" si="4"/>
        <v>2</v>
      </c>
      <c r="N24" s="65">
        <f>VLOOKUP($A24,'Return Data'!$B$7:$R$2292,10,0)</f>
        <v>3.1665000000000001</v>
      </c>
      <c r="O24" s="66">
        <f t="shared" si="5"/>
        <v>4</v>
      </c>
      <c r="P24" s="65">
        <f>VLOOKUP($A24,'Return Data'!$B$7:$R$2292,11,0)</f>
        <v>3.1227</v>
      </c>
      <c r="Q24" s="66">
        <f t="shared" si="8"/>
        <v>7</v>
      </c>
      <c r="R24" s="65">
        <f>VLOOKUP($A24,'Return Data'!$B$7:$R$2292,12,0)</f>
        <v>3.1509</v>
      </c>
      <c r="S24" s="66">
        <f>RANK(R24,R$8:R$37,0)</f>
        <v>4</v>
      </c>
      <c r="T24" s="65"/>
      <c r="U24" s="66"/>
      <c r="V24" s="65"/>
      <c r="W24" s="66"/>
      <c r="X24" s="65"/>
      <c r="Y24" s="66"/>
      <c r="Z24" s="65">
        <f>VLOOKUP($A24,'Return Data'!$B$7:$R$2292,16,0)</f>
        <v>3.3037999999999998</v>
      </c>
      <c r="AA24" s="67">
        <f t="shared" si="7"/>
        <v>28</v>
      </c>
    </row>
    <row r="25" spans="1:27" x14ac:dyDescent="0.3">
      <c r="A25" s="63" t="s">
        <v>1312</v>
      </c>
      <c r="B25" s="64">
        <f>VLOOKUP($A25,'Return Data'!$B$7:$R$2292,3,0)</f>
        <v>44531</v>
      </c>
      <c r="C25" s="65">
        <f>VLOOKUP($A25,'Return Data'!$B$7:$R$2292,4,0)</f>
        <v>1118.7140999999999</v>
      </c>
      <c r="D25" s="65">
        <f>VLOOKUP($A25,'Return Data'!$B$7:$R$2292,5,0)</f>
        <v>3.1095999999999999</v>
      </c>
      <c r="E25" s="66">
        <f t="shared" si="0"/>
        <v>14</v>
      </c>
      <c r="F25" s="65">
        <f>VLOOKUP($A25,'Return Data'!$B$7:$R$2292,6,0)</f>
        <v>3.121</v>
      </c>
      <c r="G25" s="66">
        <f t="shared" si="1"/>
        <v>20</v>
      </c>
      <c r="H25" s="65">
        <f>VLOOKUP($A25,'Return Data'!$B$7:$R$2292,7,0)</f>
        <v>3.0823</v>
      </c>
      <c r="I25" s="66">
        <f t="shared" si="2"/>
        <v>21</v>
      </c>
      <c r="J25" s="65">
        <f>VLOOKUP($A25,'Return Data'!$B$7:$R$2292,8,0)</f>
        <v>3.2621000000000002</v>
      </c>
      <c r="K25" s="66">
        <f t="shared" si="3"/>
        <v>16</v>
      </c>
      <c r="L25" s="65">
        <f>VLOOKUP($A25,'Return Data'!$B$7:$R$2292,9,0)</f>
        <v>3.1916000000000002</v>
      </c>
      <c r="M25" s="66">
        <f t="shared" si="4"/>
        <v>22</v>
      </c>
      <c r="N25" s="65">
        <f>VLOOKUP($A25,'Return Data'!$B$7:$R$2292,10,0)</f>
        <v>3.0855999999999999</v>
      </c>
      <c r="O25" s="66">
        <f t="shared" si="5"/>
        <v>22</v>
      </c>
      <c r="P25" s="65">
        <f>VLOOKUP($A25,'Return Data'!$B$7:$R$2292,11,0)</f>
        <v>3.0573000000000001</v>
      </c>
      <c r="Q25" s="66">
        <f t="shared" si="8"/>
        <v>25</v>
      </c>
      <c r="R25" s="65">
        <f>VLOOKUP($A25,'Return Data'!$B$7:$R$2292,12,0)</f>
        <v>3.07</v>
      </c>
      <c r="S25" s="66">
        <f t="shared" si="9"/>
        <v>25</v>
      </c>
      <c r="T25" s="65">
        <f>VLOOKUP($A25,'Return Data'!$B$7:$R$2292,13,0)</f>
        <v>3.0464000000000002</v>
      </c>
      <c r="U25" s="66">
        <f t="shared" si="10"/>
        <v>21</v>
      </c>
      <c r="V25" s="65"/>
      <c r="W25" s="66"/>
      <c r="X25" s="65"/>
      <c r="Y25" s="66"/>
      <c r="Z25" s="65">
        <f>VLOOKUP($A25,'Return Data'!$B$7:$R$2292,16,0)</f>
        <v>3.9727999999999999</v>
      </c>
      <c r="AA25" s="67">
        <f t="shared" si="7"/>
        <v>10</v>
      </c>
    </row>
    <row r="26" spans="1:27" x14ac:dyDescent="0.3">
      <c r="A26" s="63" t="s">
        <v>1314</v>
      </c>
      <c r="B26" s="64">
        <f>VLOOKUP($A26,'Return Data'!$B$7:$R$2292,3,0)</f>
        <v>44531</v>
      </c>
      <c r="C26" s="65">
        <f>VLOOKUP($A26,'Return Data'!$B$7:$R$2292,4,0)</f>
        <v>2601.4845</v>
      </c>
      <c r="D26" s="65">
        <f>VLOOKUP($A26,'Return Data'!$B$7:$R$2292,5,0)</f>
        <v>3.101</v>
      </c>
      <c r="E26" s="66">
        <f t="shared" si="0"/>
        <v>16</v>
      </c>
      <c r="F26" s="65">
        <f>VLOOKUP($A26,'Return Data'!$B$7:$R$2292,6,0)</f>
        <v>3.1295999999999999</v>
      </c>
      <c r="G26" s="66">
        <f t="shared" si="1"/>
        <v>17</v>
      </c>
      <c r="H26" s="65">
        <f>VLOOKUP($A26,'Return Data'!$B$7:$R$2292,7,0)</f>
        <v>3.1032000000000002</v>
      </c>
      <c r="I26" s="66">
        <f t="shared" si="2"/>
        <v>17</v>
      </c>
      <c r="J26" s="65">
        <f>VLOOKUP($A26,'Return Data'!$B$7:$R$2292,8,0)</f>
        <v>3.238</v>
      </c>
      <c r="K26" s="66">
        <f t="shared" si="3"/>
        <v>24</v>
      </c>
      <c r="L26" s="65">
        <f>VLOOKUP($A26,'Return Data'!$B$7:$R$2292,9,0)</f>
        <v>3.1917</v>
      </c>
      <c r="M26" s="66">
        <f t="shared" si="4"/>
        <v>21</v>
      </c>
      <c r="N26" s="65">
        <f>VLOOKUP($A26,'Return Data'!$B$7:$R$2292,10,0)</f>
        <v>3.1021999999999998</v>
      </c>
      <c r="O26" s="66">
        <f t="shared" si="5"/>
        <v>18</v>
      </c>
      <c r="P26" s="65">
        <f>VLOOKUP($A26,'Return Data'!$B$7:$R$2292,11,0)</f>
        <v>3.0777000000000001</v>
      </c>
      <c r="Q26" s="66">
        <f t="shared" si="8"/>
        <v>17</v>
      </c>
      <c r="R26" s="65">
        <f>VLOOKUP($A26,'Return Data'!$B$7:$R$2292,12,0)</f>
        <v>3.0975000000000001</v>
      </c>
      <c r="S26" s="66">
        <f t="shared" si="9"/>
        <v>14</v>
      </c>
      <c r="T26" s="65">
        <f>VLOOKUP($A26,'Return Data'!$B$7:$R$2292,13,0)</f>
        <v>3.0695999999999999</v>
      </c>
      <c r="U26" s="66">
        <f t="shared" si="10"/>
        <v>13</v>
      </c>
      <c r="V26" s="65">
        <f>VLOOKUP($A26,'Return Data'!$B$7:$R$2292,17,0)</f>
        <v>3.1406000000000001</v>
      </c>
      <c r="W26" s="66">
        <f t="shared" ref="W26:W36" si="11">RANK(V26,V$8:V$37,0)</f>
        <v>5</v>
      </c>
      <c r="X26" s="65">
        <f>VLOOKUP($A26,'Return Data'!$B$7:$R$2292,14,0)</f>
        <v>3.7873000000000001</v>
      </c>
      <c r="Y26" s="66">
        <f t="shared" ref="Y26:Y36" si="12">RANK(X26,X$8:X$37,0)</f>
        <v>4</v>
      </c>
      <c r="Z26" s="65">
        <f>VLOOKUP($A26,'Return Data'!$B$7:$R$2292,16,0)</f>
        <v>6.5715000000000003</v>
      </c>
      <c r="AA26" s="67">
        <f t="shared" si="7"/>
        <v>1</v>
      </c>
    </row>
    <row r="27" spans="1:27" x14ac:dyDescent="0.3">
      <c r="A27" s="63" t="s">
        <v>1316</v>
      </c>
      <c r="B27" s="64">
        <f>VLOOKUP($A27,'Return Data'!$B$7:$R$2292,3,0)</f>
        <v>44531</v>
      </c>
      <c r="C27" s="65">
        <f>VLOOKUP($A27,'Return Data'!$B$7:$R$2292,4,0)</f>
        <v>1086.2163</v>
      </c>
      <c r="D27" s="65">
        <f>VLOOKUP($A27,'Return Data'!$B$7:$R$2292,5,0)</f>
        <v>3.1522000000000001</v>
      </c>
      <c r="E27" s="66">
        <f t="shared" si="0"/>
        <v>8</v>
      </c>
      <c r="F27" s="65">
        <f>VLOOKUP($A27,'Return Data'!$B$7:$R$2292,6,0)</f>
        <v>3.1337000000000002</v>
      </c>
      <c r="G27" s="66">
        <f t="shared" si="1"/>
        <v>15</v>
      </c>
      <c r="H27" s="65">
        <f>VLOOKUP($A27,'Return Data'!$B$7:$R$2292,7,0)</f>
        <v>3.1177999999999999</v>
      </c>
      <c r="I27" s="66">
        <f t="shared" si="2"/>
        <v>11</v>
      </c>
      <c r="J27" s="65">
        <f>VLOOKUP($A27,'Return Data'!$B$7:$R$2292,8,0)</f>
        <v>3.2932000000000001</v>
      </c>
      <c r="K27" s="66">
        <f t="shared" si="3"/>
        <v>9</v>
      </c>
      <c r="L27" s="65">
        <f>VLOOKUP($A27,'Return Data'!$B$7:$R$2292,9,0)</f>
        <v>3.2105000000000001</v>
      </c>
      <c r="M27" s="66">
        <f t="shared" si="4"/>
        <v>15</v>
      </c>
      <c r="N27" s="65">
        <f>VLOOKUP($A27,'Return Data'!$B$7:$R$2292,10,0)</f>
        <v>3.1013999999999999</v>
      </c>
      <c r="O27" s="66">
        <f t="shared" si="5"/>
        <v>19</v>
      </c>
      <c r="P27" s="65">
        <f>VLOOKUP($A27,'Return Data'!$B$7:$R$2292,11,0)</f>
        <v>3.0756000000000001</v>
      </c>
      <c r="Q27" s="66">
        <f t="shared" si="8"/>
        <v>19</v>
      </c>
      <c r="R27" s="65">
        <f>VLOOKUP($A27,'Return Data'!$B$7:$R$2292,12,0)</f>
        <v>3.0832000000000002</v>
      </c>
      <c r="S27" s="66">
        <f t="shared" si="9"/>
        <v>19</v>
      </c>
      <c r="T27" s="65">
        <f>VLOOKUP($A27,'Return Data'!$B$7:$R$2292,13,0)</f>
        <v>3.0489999999999999</v>
      </c>
      <c r="U27" s="66">
        <f t="shared" si="10"/>
        <v>20</v>
      </c>
      <c r="V27" s="65"/>
      <c r="W27" s="66"/>
      <c r="X27" s="65"/>
      <c r="Y27" s="66"/>
      <c r="Z27" s="65">
        <f>VLOOKUP($A27,'Return Data'!$B$7:$R$2292,16,0)</f>
        <v>3.5190000000000001</v>
      </c>
      <c r="AA27" s="67">
        <f t="shared" si="7"/>
        <v>24</v>
      </c>
    </row>
    <row r="28" spans="1:27" x14ac:dyDescent="0.3">
      <c r="A28" s="63" t="s">
        <v>1318</v>
      </c>
      <c r="B28" s="64">
        <f>VLOOKUP($A28,'Return Data'!$B$7:$R$2292,3,0)</f>
        <v>44531</v>
      </c>
      <c r="C28" s="65">
        <f>VLOOKUP($A28,'Return Data'!$B$7:$R$2292,4,0)</f>
        <v>1085.3927000000001</v>
      </c>
      <c r="D28" s="65">
        <f>VLOOKUP($A28,'Return Data'!$B$7:$R$2292,5,0)</f>
        <v>3.1714000000000002</v>
      </c>
      <c r="E28" s="66">
        <f t="shared" si="0"/>
        <v>4</v>
      </c>
      <c r="F28" s="65">
        <f>VLOOKUP($A28,'Return Data'!$B$7:$R$2292,6,0)</f>
        <v>3.1640999999999999</v>
      </c>
      <c r="G28" s="66">
        <f t="shared" si="1"/>
        <v>8</v>
      </c>
      <c r="H28" s="65">
        <f>VLOOKUP($A28,'Return Data'!$B$7:$R$2292,7,0)</f>
        <v>3.1524000000000001</v>
      </c>
      <c r="I28" s="66">
        <f t="shared" si="2"/>
        <v>7</v>
      </c>
      <c r="J28" s="65">
        <f>VLOOKUP($A28,'Return Data'!$B$7:$R$2292,8,0)</f>
        <v>3.3077000000000001</v>
      </c>
      <c r="K28" s="66">
        <f t="shared" si="3"/>
        <v>7</v>
      </c>
      <c r="L28" s="65">
        <f>VLOOKUP($A28,'Return Data'!$B$7:$R$2292,9,0)</f>
        <v>3.2425000000000002</v>
      </c>
      <c r="M28" s="66">
        <f t="shared" si="4"/>
        <v>10</v>
      </c>
      <c r="N28" s="65">
        <f>VLOOKUP($A28,'Return Data'!$B$7:$R$2292,10,0)</f>
        <v>3.145</v>
      </c>
      <c r="O28" s="66">
        <f t="shared" si="5"/>
        <v>7</v>
      </c>
      <c r="P28" s="65">
        <f>VLOOKUP($A28,'Return Data'!$B$7:$R$2292,11,0)</f>
        <v>3.1202999999999999</v>
      </c>
      <c r="Q28" s="66">
        <f t="shared" si="8"/>
        <v>8</v>
      </c>
      <c r="R28" s="65">
        <f>VLOOKUP($A28,'Return Data'!$B$7:$R$2292,12,0)</f>
        <v>3.1331000000000002</v>
      </c>
      <c r="S28" s="66">
        <f t="shared" si="9"/>
        <v>8</v>
      </c>
      <c r="T28" s="65">
        <f>VLOOKUP($A28,'Return Data'!$B$7:$R$2292,13,0)</f>
        <v>3.0988000000000002</v>
      </c>
      <c r="U28" s="66">
        <f t="shared" si="10"/>
        <v>7</v>
      </c>
      <c r="V28" s="65"/>
      <c r="W28" s="66"/>
      <c r="X28" s="65"/>
      <c r="Y28" s="66"/>
      <c r="Z28" s="65">
        <f>VLOOKUP($A28,'Return Data'!$B$7:$R$2292,16,0)</f>
        <v>3.5306000000000002</v>
      </c>
      <c r="AA28" s="67">
        <f t="shared" si="7"/>
        <v>22</v>
      </c>
    </row>
    <row r="29" spans="1:27" x14ac:dyDescent="0.3">
      <c r="A29" s="63" t="s">
        <v>1320</v>
      </c>
      <c r="B29" s="64">
        <f>VLOOKUP($A29,'Return Data'!$B$7:$R$2292,3,0)</f>
        <v>44531</v>
      </c>
      <c r="C29" s="65">
        <f>VLOOKUP($A29,'Return Data'!$B$7:$R$2292,4,0)</f>
        <v>1074.9384</v>
      </c>
      <c r="D29" s="65">
        <f>VLOOKUP($A29,'Return Data'!$B$7:$R$2292,5,0)</f>
        <v>3.1955</v>
      </c>
      <c r="E29" s="66">
        <f t="shared" si="0"/>
        <v>2</v>
      </c>
      <c r="F29" s="65">
        <f>VLOOKUP($A29,'Return Data'!$B$7:$R$2292,6,0)</f>
        <v>3.1745000000000001</v>
      </c>
      <c r="G29" s="66">
        <f t="shared" si="1"/>
        <v>5</v>
      </c>
      <c r="H29" s="65">
        <f>VLOOKUP($A29,'Return Data'!$B$7:$R$2292,7,0)</f>
        <v>3.1661000000000001</v>
      </c>
      <c r="I29" s="66">
        <f t="shared" si="2"/>
        <v>4</v>
      </c>
      <c r="J29" s="65">
        <f>VLOOKUP($A29,'Return Data'!$B$7:$R$2292,8,0)</f>
        <v>3.2477999999999998</v>
      </c>
      <c r="K29" s="66">
        <f t="shared" si="3"/>
        <v>19</v>
      </c>
      <c r="L29" s="65">
        <f>VLOOKUP($A29,'Return Data'!$B$7:$R$2292,9,0)</f>
        <v>3.2202000000000002</v>
      </c>
      <c r="M29" s="66">
        <f t="shared" si="4"/>
        <v>14</v>
      </c>
      <c r="N29" s="65">
        <f>VLOOKUP($A29,'Return Data'!$B$7:$R$2292,10,0)</f>
        <v>3.1446999999999998</v>
      </c>
      <c r="O29" s="66">
        <f t="shared" si="5"/>
        <v>8</v>
      </c>
      <c r="P29" s="65">
        <f>VLOOKUP($A29,'Return Data'!$B$7:$R$2292,11,0)</f>
        <v>3.1332</v>
      </c>
      <c r="Q29" s="66">
        <f t="shared" si="8"/>
        <v>4</v>
      </c>
      <c r="R29" s="65">
        <f>VLOOKUP($A29,'Return Data'!$B$7:$R$2292,12,0)</f>
        <v>3.149</v>
      </c>
      <c r="S29" s="66">
        <f t="shared" si="9"/>
        <v>6</v>
      </c>
      <c r="T29" s="65">
        <f>VLOOKUP($A29,'Return Data'!$B$7:$R$2292,13,0)</f>
        <v>3.1295999999999999</v>
      </c>
      <c r="U29" s="66">
        <f t="shared" ref="U29" si="13">RANK(T29,T$8:T$37,0)</f>
        <v>2</v>
      </c>
      <c r="V29" s="65"/>
      <c r="W29" s="66"/>
      <c r="X29" s="65"/>
      <c r="Y29" s="66"/>
      <c r="Z29" s="65">
        <f>VLOOKUP($A29,'Return Data'!$B$7:$R$2292,16,0)</f>
        <v>3.4483999999999999</v>
      </c>
      <c r="AA29" s="67">
        <f t="shared" si="7"/>
        <v>25</v>
      </c>
    </row>
    <row r="30" spans="1:27" x14ac:dyDescent="0.3">
      <c r="A30" s="63" t="s">
        <v>1322</v>
      </c>
      <c r="B30" s="64">
        <f>VLOOKUP($A30,'Return Data'!$B$7:$R$2292,3,0)</f>
        <v>44531</v>
      </c>
      <c r="C30" s="65">
        <f>VLOOKUP($A30,'Return Data'!$B$7:$R$2292,4,0)</f>
        <v>112.51560000000001</v>
      </c>
      <c r="D30" s="65">
        <f>VLOOKUP($A30,'Return Data'!$B$7:$R$2292,5,0)</f>
        <v>3.1793999999999998</v>
      </c>
      <c r="E30" s="66">
        <f t="shared" si="0"/>
        <v>3</v>
      </c>
      <c r="F30" s="65">
        <f>VLOOKUP($A30,'Return Data'!$B$7:$R$2292,6,0)</f>
        <v>3.1690999999999998</v>
      </c>
      <c r="G30" s="66">
        <f t="shared" si="1"/>
        <v>6</v>
      </c>
      <c r="H30" s="65">
        <f>VLOOKUP($A30,'Return Data'!$B$7:$R$2292,7,0)</f>
        <v>3.13</v>
      </c>
      <c r="I30" s="66">
        <f t="shared" si="2"/>
        <v>10</v>
      </c>
      <c r="J30" s="65">
        <f>VLOOKUP($A30,'Return Data'!$B$7:$R$2292,8,0)</f>
        <v>3.3386</v>
      </c>
      <c r="K30" s="66">
        <f t="shared" si="3"/>
        <v>5</v>
      </c>
      <c r="L30" s="65">
        <f>VLOOKUP($A30,'Return Data'!$B$7:$R$2292,9,0)</f>
        <v>3.2700999999999998</v>
      </c>
      <c r="M30" s="66">
        <f t="shared" si="4"/>
        <v>5</v>
      </c>
      <c r="N30" s="65">
        <f>VLOOKUP($A30,'Return Data'!$B$7:$R$2292,10,0)</f>
        <v>3.1227</v>
      </c>
      <c r="O30" s="66">
        <f t="shared" si="5"/>
        <v>13</v>
      </c>
      <c r="P30" s="65">
        <f>VLOOKUP($A30,'Return Data'!$B$7:$R$2292,11,0)</f>
        <v>3.0861000000000001</v>
      </c>
      <c r="Q30" s="66">
        <f t="shared" si="8"/>
        <v>15</v>
      </c>
      <c r="R30" s="65">
        <f>VLOOKUP($A30,'Return Data'!$B$7:$R$2292,12,0)</f>
        <v>3.0939000000000001</v>
      </c>
      <c r="S30" s="66">
        <f t="shared" si="9"/>
        <v>17</v>
      </c>
      <c r="T30" s="65">
        <f>VLOOKUP($A30,'Return Data'!$B$7:$R$2292,13,0)</f>
        <v>3.0644999999999998</v>
      </c>
      <c r="U30" s="66">
        <f t="shared" si="10"/>
        <v>15</v>
      </c>
      <c r="V30" s="65"/>
      <c r="W30" s="66"/>
      <c r="X30" s="65"/>
      <c r="Y30" s="66"/>
      <c r="Z30" s="65">
        <f>VLOOKUP($A30,'Return Data'!$B$7:$R$2292,16,0)</f>
        <v>4.0696000000000003</v>
      </c>
      <c r="AA30" s="67">
        <f t="shared" si="7"/>
        <v>9</v>
      </c>
    </row>
    <row r="31" spans="1:27" x14ac:dyDescent="0.3">
      <c r="A31" s="63" t="s">
        <v>1324</v>
      </c>
      <c r="B31" s="64">
        <f>VLOOKUP($A31,'Return Data'!$B$7:$R$2292,3,0)</f>
        <v>44531</v>
      </c>
      <c r="C31" s="65">
        <f>VLOOKUP($A31,'Return Data'!$B$7:$R$2292,4,0)</f>
        <v>1082.9280000000001</v>
      </c>
      <c r="D31" s="65">
        <f>VLOOKUP($A31,'Return Data'!$B$7:$R$2292,5,0)</f>
        <v>3.1617999999999999</v>
      </c>
      <c r="E31" s="66">
        <f t="shared" si="0"/>
        <v>6</v>
      </c>
      <c r="F31" s="65">
        <f>VLOOKUP($A31,'Return Data'!$B$7:$R$2292,6,0)</f>
        <v>3.1802999999999999</v>
      </c>
      <c r="G31" s="66">
        <f t="shared" si="1"/>
        <v>4</v>
      </c>
      <c r="H31" s="65">
        <f>VLOOKUP($A31,'Return Data'!$B$7:$R$2292,7,0)</f>
        <v>3.1768999999999998</v>
      </c>
      <c r="I31" s="66">
        <f t="shared" si="2"/>
        <v>3</v>
      </c>
      <c r="J31" s="65">
        <f>VLOOKUP($A31,'Return Data'!$B$7:$R$2292,8,0)</f>
        <v>3.2869999999999999</v>
      </c>
      <c r="K31" s="66">
        <f t="shared" si="3"/>
        <v>13</v>
      </c>
      <c r="L31" s="65">
        <f>VLOOKUP($A31,'Return Data'!$B$7:$R$2292,9,0)</f>
        <v>3.2759999999999998</v>
      </c>
      <c r="M31" s="66">
        <f t="shared" si="4"/>
        <v>4</v>
      </c>
      <c r="N31" s="65">
        <f>VLOOKUP($A31,'Return Data'!$B$7:$R$2292,10,0)</f>
        <v>3.1941999999999999</v>
      </c>
      <c r="O31" s="66">
        <f t="shared" si="5"/>
        <v>2</v>
      </c>
      <c r="P31" s="65">
        <f>VLOOKUP($A31,'Return Data'!$B$7:$R$2292,11,0)</f>
        <v>3.1840999999999999</v>
      </c>
      <c r="Q31" s="66">
        <f t="shared" si="8"/>
        <v>2</v>
      </c>
      <c r="R31" s="65">
        <f>VLOOKUP($A31,'Return Data'!$B$7:$R$2292,12,0)</f>
        <v>3.1896</v>
      </c>
      <c r="S31" s="66">
        <f t="shared" si="9"/>
        <v>1</v>
      </c>
      <c r="T31" s="65">
        <f>VLOOKUP($A31,'Return Data'!$B$7:$R$2292,13,0)</f>
        <v>3.1505000000000001</v>
      </c>
      <c r="U31" s="66">
        <f t="shared" si="10"/>
        <v>1</v>
      </c>
      <c r="V31" s="65"/>
      <c r="W31" s="66"/>
      <c r="X31" s="65"/>
      <c r="Y31" s="66"/>
      <c r="Z31" s="65">
        <f>VLOOKUP($A31,'Return Data'!$B$7:$R$2292,16,0)</f>
        <v>3.5788000000000002</v>
      </c>
      <c r="AA31" s="67">
        <f t="shared" si="7"/>
        <v>21</v>
      </c>
    </row>
    <row r="32" spans="1:27" x14ac:dyDescent="0.3">
      <c r="A32" s="63" t="s">
        <v>1326</v>
      </c>
      <c r="B32" s="64">
        <f>VLOOKUP($A32,'Return Data'!$B$7:$R$2292,3,0)</f>
        <v>44531</v>
      </c>
      <c r="C32" s="65">
        <f>VLOOKUP($A32,'Return Data'!$B$7:$R$2292,4,0)</f>
        <v>3388.5138000000002</v>
      </c>
      <c r="D32" s="65">
        <f>VLOOKUP($A32,'Return Data'!$B$7:$R$2292,5,0)</f>
        <v>3.1004</v>
      </c>
      <c r="E32" s="66">
        <f t="shared" si="0"/>
        <v>17</v>
      </c>
      <c r="F32" s="65">
        <f>VLOOKUP($A32,'Return Data'!$B$7:$R$2292,6,0)</f>
        <v>3.1425999999999998</v>
      </c>
      <c r="G32" s="66">
        <f t="shared" si="1"/>
        <v>13</v>
      </c>
      <c r="H32" s="65">
        <f>VLOOKUP($A32,'Return Data'!$B$7:$R$2292,7,0)</f>
        <v>3.1110000000000002</v>
      </c>
      <c r="I32" s="66">
        <f t="shared" si="2"/>
        <v>16</v>
      </c>
      <c r="J32" s="65">
        <f>VLOOKUP($A32,'Return Data'!$B$7:$R$2292,8,0)</f>
        <v>3.2418</v>
      </c>
      <c r="K32" s="66">
        <f t="shared" si="3"/>
        <v>22</v>
      </c>
      <c r="L32" s="65">
        <f>VLOOKUP($A32,'Return Data'!$B$7:$R$2292,9,0)</f>
        <v>3.2035</v>
      </c>
      <c r="M32" s="66">
        <f t="shared" si="4"/>
        <v>16</v>
      </c>
      <c r="N32" s="65">
        <f>VLOOKUP($A32,'Return Data'!$B$7:$R$2292,10,0)</f>
        <v>3.1086999999999998</v>
      </c>
      <c r="O32" s="66">
        <f t="shared" si="5"/>
        <v>15</v>
      </c>
      <c r="P32" s="65">
        <f>VLOOKUP($A32,'Return Data'!$B$7:$R$2292,11,0)</f>
        <v>3.0899000000000001</v>
      </c>
      <c r="Q32" s="66">
        <f t="shared" si="8"/>
        <v>13</v>
      </c>
      <c r="R32" s="65">
        <f>VLOOKUP($A32,'Return Data'!$B$7:$R$2292,12,0)</f>
        <v>3.1107</v>
      </c>
      <c r="S32" s="66">
        <f t="shared" si="9"/>
        <v>11</v>
      </c>
      <c r="T32" s="65">
        <f>VLOOKUP($A32,'Return Data'!$B$7:$R$2292,13,0)</f>
        <v>3.0790999999999999</v>
      </c>
      <c r="U32" s="66">
        <f t="shared" si="10"/>
        <v>10</v>
      </c>
      <c r="V32" s="65">
        <f>VLOOKUP($A32,'Return Data'!$B$7:$R$2292,17,0)</f>
        <v>3.2589000000000001</v>
      </c>
      <c r="W32" s="66">
        <f t="shared" si="11"/>
        <v>2</v>
      </c>
      <c r="X32" s="65">
        <f>VLOOKUP($A32,'Return Data'!$B$7:$R$2292,14,0)</f>
        <v>4.0808999999999997</v>
      </c>
      <c r="Y32" s="66">
        <f t="shared" si="12"/>
        <v>2</v>
      </c>
      <c r="Z32" s="65">
        <f>VLOOKUP($A32,'Return Data'!$B$7:$R$2292,16,0)</f>
        <v>6.5625999999999998</v>
      </c>
      <c r="AA32" s="67">
        <f t="shared" si="7"/>
        <v>2</v>
      </c>
    </row>
    <row r="33" spans="1:27" x14ac:dyDescent="0.3">
      <c r="A33" s="63" t="s">
        <v>1328</v>
      </c>
      <c r="B33" s="64">
        <f>VLOOKUP($A33,'Return Data'!$B$7:$R$2292,3,0)</f>
        <v>44531</v>
      </c>
      <c r="C33" s="65">
        <f>VLOOKUP($A33,'Return Data'!$B$7:$R$2292,4,0)</f>
        <v>1114.3335999999999</v>
      </c>
      <c r="D33" s="65">
        <f>VLOOKUP($A33,'Return Data'!$B$7:$R$2292,5,0)</f>
        <v>3.0497000000000001</v>
      </c>
      <c r="E33" s="66">
        <f t="shared" si="0"/>
        <v>27</v>
      </c>
      <c r="F33" s="65">
        <f>VLOOKUP($A33,'Return Data'!$B$7:$R$2292,6,0)</f>
        <v>3.0840999999999998</v>
      </c>
      <c r="G33" s="66">
        <f t="shared" si="1"/>
        <v>27</v>
      </c>
      <c r="H33" s="65">
        <f>VLOOKUP($A33,'Return Data'!$B$7:$R$2292,7,0)</f>
        <v>3.0667</v>
      </c>
      <c r="I33" s="66">
        <f t="shared" si="2"/>
        <v>26</v>
      </c>
      <c r="J33" s="65">
        <f>VLOOKUP($A33,'Return Data'!$B$7:$R$2292,8,0)</f>
        <v>3.1699000000000002</v>
      </c>
      <c r="K33" s="66">
        <f t="shared" si="3"/>
        <v>27</v>
      </c>
      <c r="L33" s="65">
        <f>VLOOKUP($A33,'Return Data'!$B$7:$R$2292,9,0)</f>
        <v>3.1343999999999999</v>
      </c>
      <c r="M33" s="66">
        <f t="shared" si="4"/>
        <v>27</v>
      </c>
      <c r="N33" s="65">
        <f>VLOOKUP($A33,'Return Data'!$B$7:$R$2292,10,0)</f>
        <v>3.0554999999999999</v>
      </c>
      <c r="O33" s="66">
        <f t="shared" si="5"/>
        <v>27</v>
      </c>
      <c r="P33" s="65">
        <f>VLOOKUP($A33,'Return Data'!$B$7:$R$2292,11,0)</f>
        <v>3.0234999999999999</v>
      </c>
      <c r="Q33" s="66">
        <f t="shared" si="8"/>
        <v>27</v>
      </c>
      <c r="R33" s="65">
        <f>VLOOKUP($A33,'Return Data'!$B$7:$R$2292,12,0)</f>
        <v>3.0356999999999998</v>
      </c>
      <c r="S33" s="66">
        <f t="shared" si="9"/>
        <v>27</v>
      </c>
      <c r="T33" s="65">
        <f>VLOOKUP($A33,'Return Data'!$B$7:$R$2292,13,0)</f>
        <v>3.0129000000000001</v>
      </c>
      <c r="U33" s="66">
        <f t="shared" si="10"/>
        <v>24</v>
      </c>
      <c r="V33" s="65"/>
      <c r="W33" s="66"/>
      <c r="X33" s="65"/>
      <c r="Y33" s="66"/>
      <c r="Z33" s="65">
        <f>VLOOKUP($A33,'Return Data'!$B$7:$R$2292,16,0)</f>
        <v>4.0846</v>
      </c>
      <c r="AA33" s="67">
        <f t="shared" si="7"/>
        <v>7</v>
      </c>
    </row>
    <row r="34" spans="1:27" x14ac:dyDescent="0.3">
      <c r="A34" s="63" t="s">
        <v>1330</v>
      </c>
      <c r="B34" s="64">
        <f>VLOOKUP($A34,'Return Data'!$B$7:$R$2292,3,0)</f>
        <v>44531</v>
      </c>
      <c r="C34" s="65">
        <f>VLOOKUP($A34,'Return Data'!$B$7:$R$2292,4,0)</f>
        <v>1105.9405999999999</v>
      </c>
      <c r="D34" s="65">
        <f>VLOOKUP($A34,'Return Data'!$B$7:$R$2292,5,0)</f>
        <v>3.0992999999999999</v>
      </c>
      <c r="E34" s="66">
        <f t="shared" si="0"/>
        <v>18</v>
      </c>
      <c r="F34" s="65">
        <f>VLOOKUP($A34,'Return Data'!$B$7:$R$2292,6,0)</f>
        <v>3.1053000000000002</v>
      </c>
      <c r="G34" s="66">
        <f t="shared" si="1"/>
        <v>22</v>
      </c>
      <c r="H34" s="65">
        <f>VLOOKUP($A34,'Return Data'!$B$7:$R$2292,7,0)</f>
        <v>3.0655000000000001</v>
      </c>
      <c r="I34" s="66">
        <f t="shared" si="2"/>
        <v>27</v>
      </c>
      <c r="J34" s="65">
        <f>VLOOKUP($A34,'Return Data'!$B$7:$R$2292,8,0)</f>
        <v>3.2458999999999998</v>
      </c>
      <c r="K34" s="66">
        <f t="shared" si="3"/>
        <v>20</v>
      </c>
      <c r="L34" s="65">
        <f>VLOOKUP($A34,'Return Data'!$B$7:$R$2292,9,0)</f>
        <v>3.1751999999999998</v>
      </c>
      <c r="M34" s="66">
        <f t="shared" si="4"/>
        <v>25</v>
      </c>
      <c r="N34" s="65">
        <f>VLOOKUP($A34,'Return Data'!$B$7:$R$2292,10,0)</f>
        <v>3.0802999999999998</v>
      </c>
      <c r="O34" s="66">
        <f t="shared" si="5"/>
        <v>26</v>
      </c>
      <c r="P34" s="65">
        <f>VLOOKUP($A34,'Return Data'!$B$7:$R$2292,11,0)</f>
        <v>3.0613000000000001</v>
      </c>
      <c r="Q34" s="66">
        <f t="shared" si="8"/>
        <v>22</v>
      </c>
      <c r="R34" s="65">
        <f>VLOOKUP($A34,'Return Data'!$B$7:$R$2292,12,0)</f>
        <v>3.0817999999999999</v>
      </c>
      <c r="S34" s="66">
        <f t="shared" si="9"/>
        <v>21</v>
      </c>
      <c r="T34" s="65">
        <f>VLOOKUP($A34,'Return Data'!$B$7:$R$2292,13,0)</f>
        <v>3.0592999999999999</v>
      </c>
      <c r="U34" s="66">
        <f t="shared" si="10"/>
        <v>17</v>
      </c>
      <c r="V34" s="65"/>
      <c r="W34" s="66"/>
      <c r="X34" s="65"/>
      <c r="Y34" s="66"/>
      <c r="Z34" s="65">
        <f>VLOOKUP($A34,'Return Data'!$B$7:$R$2292,16,0)</f>
        <v>3.8088000000000002</v>
      </c>
      <c r="AA34" s="67">
        <f t="shared" si="7"/>
        <v>14</v>
      </c>
    </row>
    <row r="35" spans="1:27" x14ac:dyDescent="0.3">
      <c r="A35" s="63" t="s">
        <v>1332</v>
      </c>
      <c r="B35" s="64">
        <f>VLOOKUP($A35,'Return Data'!$B$7:$R$2292,3,0)</f>
        <v>44531</v>
      </c>
      <c r="C35" s="65">
        <f>VLOOKUP($A35,'Return Data'!$B$7:$R$2292,4,0)</f>
        <v>1103.9779000000001</v>
      </c>
      <c r="D35" s="65">
        <f>VLOOKUP($A35,'Return Data'!$B$7:$R$2292,5,0)</f>
        <v>3.0750000000000002</v>
      </c>
      <c r="E35" s="66">
        <f t="shared" si="0"/>
        <v>24</v>
      </c>
      <c r="F35" s="65">
        <f>VLOOKUP($A35,'Return Data'!$B$7:$R$2292,6,0)</f>
        <v>3.0998000000000001</v>
      </c>
      <c r="G35" s="66">
        <f t="shared" si="1"/>
        <v>25</v>
      </c>
      <c r="H35" s="65">
        <f>VLOOKUP($A35,'Return Data'!$B$7:$R$2292,7,0)</f>
        <v>3.0760999999999998</v>
      </c>
      <c r="I35" s="66">
        <f t="shared" si="2"/>
        <v>23</v>
      </c>
      <c r="J35" s="65">
        <f>VLOOKUP($A35,'Return Data'!$B$7:$R$2292,8,0)</f>
        <v>3.2890999999999999</v>
      </c>
      <c r="K35" s="66">
        <f t="shared" si="3"/>
        <v>11</v>
      </c>
      <c r="L35" s="65">
        <f>VLOOKUP($A35,'Return Data'!$B$7:$R$2292,9,0)</f>
        <v>3.2349000000000001</v>
      </c>
      <c r="M35" s="66">
        <f t="shared" si="4"/>
        <v>12</v>
      </c>
      <c r="N35" s="65">
        <f>VLOOKUP($A35,'Return Data'!$B$7:$R$2292,10,0)</f>
        <v>3.1073</v>
      </c>
      <c r="O35" s="66">
        <f t="shared" si="5"/>
        <v>17</v>
      </c>
      <c r="P35" s="65">
        <f>VLOOKUP($A35,'Return Data'!$B$7:$R$2292,11,0)</f>
        <v>3.0773000000000001</v>
      </c>
      <c r="Q35" s="66">
        <f t="shared" si="8"/>
        <v>18</v>
      </c>
      <c r="R35" s="65">
        <f>VLOOKUP($A35,'Return Data'!$B$7:$R$2292,12,0)</f>
        <v>3.0831</v>
      </c>
      <c r="S35" s="66">
        <f t="shared" si="9"/>
        <v>20</v>
      </c>
      <c r="T35" s="65">
        <f>VLOOKUP($A35,'Return Data'!$B$7:$R$2292,13,0)</f>
        <v>3.0569999999999999</v>
      </c>
      <c r="U35" s="66">
        <f t="shared" si="10"/>
        <v>18</v>
      </c>
      <c r="V35" s="65"/>
      <c r="W35" s="66"/>
      <c r="X35" s="65"/>
      <c r="Y35" s="66"/>
      <c r="Z35" s="65">
        <f>VLOOKUP($A35,'Return Data'!$B$7:$R$2292,16,0)</f>
        <v>3.7467999999999999</v>
      </c>
      <c r="AA35" s="67">
        <f t="shared" si="7"/>
        <v>16</v>
      </c>
    </row>
    <row r="36" spans="1:27" x14ac:dyDescent="0.3">
      <c r="A36" s="63" t="s">
        <v>1334</v>
      </c>
      <c r="B36" s="64">
        <f>VLOOKUP($A36,'Return Data'!$B$7:$R$2292,3,0)</f>
        <v>44531</v>
      </c>
      <c r="C36" s="65">
        <f>VLOOKUP($A36,'Return Data'!$B$7:$R$2292,4,0)</f>
        <v>2852.2869000000001</v>
      </c>
      <c r="D36" s="65">
        <f>VLOOKUP($A36,'Return Data'!$B$7:$R$2292,5,0)</f>
        <v>3.1162999999999998</v>
      </c>
      <c r="E36" s="66">
        <f t="shared" si="0"/>
        <v>12</v>
      </c>
      <c r="F36" s="65">
        <f>VLOOKUP($A36,'Return Data'!$B$7:$R$2292,6,0)</f>
        <v>3.1659000000000002</v>
      </c>
      <c r="G36" s="66">
        <f t="shared" si="1"/>
        <v>7</v>
      </c>
      <c r="H36" s="65">
        <f>VLOOKUP($A36,'Return Data'!$B$7:$R$2292,7,0)</f>
        <v>3.1448</v>
      </c>
      <c r="I36" s="66">
        <f t="shared" si="2"/>
        <v>8</v>
      </c>
      <c r="J36" s="65">
        <f>VLOOKUP($A36,'Return Data'!$B$7:$R$2292,8,0)</f>
        <v>3.2871000000000001</v>
      </c>
      <c r="K36" s="66">
        <f t="shared" si="3"/>
        <v>12</v>
      </c>
      <c r="L36" s="65">
        <f>VLOOKUP($A36,'Return Data'!$B$7:$R$2292,9,0)</f>
        <v>3.2502</v>
      </c>
      <c r="M36" s="66">
        <f t="shared" si="4"/>
        <v>9</v>
      </c>
      <c r="N36" s="65">
        <f>VLOOKUP($A36,'Return Data'!$B$7:$R$2292,10,0)</f>
        <v>3.1549999999999998</v>
      </c>
      <c r="O36" s="66">
        <f t="shared" si="5"/>
        <v>6</v>
      </c>
      <c r="P36" s="65">
        <f>VLOOKUP($A36,'Return Data'!$B$7:$R$2292,11,0)</f>
        <v>3.1196000000000002</v>
      </c>
      <c r="Q36" s="66">
        <f t="shared" si="8"/>
        <v>9</v>
      </c>
      <c r="R36" s="65">
        <f>VLOOKUP($A36,'Return Data'!$B$7:$R$2292,12,0)</f>
        <v>3.1297000000000001</v>
      </c>
      <c r="S36" s="66">
        <f t="shared" si="9"/>
        <v>9</v>
      </c>
      <c r="T36" s="65">
        <f>VLOOKUP($A36,'Return Data'!$B$7:$R$2292,13,0)</f>
        <v>3.1019000000000001</v>
      </c>
      <c r="U36" s="66">
        <f t="shared" si="10"/>
        <v>6</v>
      </c>
      <c r="V36" s="65">
        <f>VLOOKUP($A36,'Return Data'!$B$7:$R$2292,17,0)</f>
        <v>3.2978999999999998</v>
      </c>
      <c r="W36" s="66">
        <f t="shared" si="11"/>
        <v>1</v>
      </c>
      <c r="X36" s="65">
        <f>VLOOKUP($A36,'Return Data'!$B$7:$R$2292,14,0)</f>
        <v>4.1131000000000002</v>
      </c>
      <c r="Y36" s="66">
        <f t="shared" si="12"/>
        <v>1</v>
      </c>
      <c r="Z36" s="65">
        <f>VLOOKUP($A36,'Return Data'!$B$7:$R$2292,16,0)</f>
        <v>5.9985999999999997</v>
      </c>
      <c r="AA36" s="67">
        <f t="shared" si="7"/>
        <v>3</v>
      </c>
    </row>
    <row r="37" spans="1:27" x14ac:dyDescent="0.3">
      <c r="A37" s="63" t="s">
        <v>1336</v>
      </c>
      <c r="B37" s="64">
        <f>VLOOKUP($A37,'Return Data'!$B$7:$R$2292,3,0)</f>
        <v>44531</v>
      </c>
      <c r="C37" s="65">
        <f>VLOOKUP($A37,'Return Data'!$B$7:$R$2292,4,0)</f>
        <v>1079.4697000000001</v>
      </c>
      <c r="D37" s="65">
        <f>VLOOKUP($A37,'Return Data'!$B$7:$R$2292,5,0)</f>
        <v>2.9148999999999998</v>
      </c>
      <c r="E37" s="66">
        <f t="shared" si="0"/>
        <v>30</v>
      </c>
      <c r="F37" s="65">
        <f>VLOOKUP($A37,'Return Data'!$B$7:$R$2292,6,0)</f>
        <v>2.9436</v>
      </c>
      <c r="G37" s="66">
        <f t="shared" si="1"/>
        <v>30</v>
      </c>
      <c r="H37" s="65">
        <f>VLOOKUP($A37,'Return Data'!$B$7:$R$2292,7,0)</f>
        <v>2.9104999999999999</v>
      </c>
      <c r="I37" s="66">
        <f t="shared" si="2"/>
        <v>30</v>
      </c>
      <c r="J37" s="65">
        <f>VLOOKUP($A37,'Return Data'!$B$7:$R$2292,8,0)</f>
        <v>3.0303</v>
      </c>
      <c r="K37" s="66">
        <f t="shared" si="3"/>
        <v>30</v>
      </c>
      <c r="L37" s="65">
        <f>VLOOKUP($A37,'Return Data'!$B$7:$R$2292,9,0)</f>
        <v>3.0024999999999999</v>
      </c>
      <c r="M37" s="66">
        <f t="shared" si="4"/>
        <v>30</v>
      </c>
      <c r="N37" s="65">
        <f>VLOOKUP($A37,'Return Data'!$B$7:$R$2292,10,0)</f>
        <v>2.9264999999999999</v>
      </c>
      <c r="O37" s="66">
        <f t="shared" si="5"/>
        <v>30</v>
      </c>
      <c r="P37" s="65">
        <f>VLOOKUP($A37,'Return Data'!$B$7:$R$2292,11,0)</f>
        <v>3.0106000000000002</v>
      </c>
      <c r="Q37" s="66">
        <f t="shared" si="8"/>
        <v>29</v>
      </c>
      <c r="R37" s="65">
        <f>VLOOKUP($A37,'Return Data'!$B$7:$R$2292,12,0)</f>
        <v>3.0146000000000002</v>
      </c>
      <c r="S37" s="66">
        <f t="shared" si="9"/>
        <v>29</v>
      </c>
      <c r="T37" s="65">
        <f>VLOOKUP($A37,'Return Data'!$B$7:$R$2292,13,0)</f>
        <v>2.9887999999999999</v>
      </c>
      <c r="U37" s="66">
        <f t="shared" si="10"/>
        <v>26</v>
      </c>
      <c r="V37" s="65"/>
      <c r="W37" s="66"/>
      <c r="X37" s="65"/>
      <c r="Y37" s="66"/>
      <c r="Z37" s="65">
        <f>VLOOKUP($A37,'Return Data'!$B$7:$R$2292,16,0)</f>
        <v>3.4157999999999999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3.1072899999999999</v>
      </c>
      <c r="E39" s="74"/>
      <c r="F39" s="75">
        <f>AVERAGE(F8:F37)</f>
        <v>3.1281466666666669</v>
      </c>
      <c r="G39" s="74"/>
      <c r="H39" s="75">
        <f>AVERAGE(H8:H37)</f>
        <v>3.1100933333333338</v>
      </c>
      <c r="I39" s="74"/>
      <c r="J39" s="75">
        <f>AVERAGE(J8:J37)</f>
        <v>3.2713666666666668</v>
      </c>
      <c r="K39" s="74"/>
      <c r="L39" s="75">
        <f>AVERAGE(L8:L37)</f>
        <v>3.2135066666666674</v>
      </c>
      <c r="M39" s="74"/>
      <c r="N39" s="75">
        <f>AVERAGE(N8:N37)</f>
        <v>3.110973333333332</v>
      </c>
      <c r="O39" s="74"/>
      <c r="P39" s="75">
        <f>AVERAGE(P8:P37)</f>
        <v>3.0874666666666664</v>
      </c>
      <c r="Q39" s="74"/>
      <c r="R39" s="75">
        <f>AVERAGE(R8:R37)</f>
        <v>3.0996400000000004</v>
      </c>
      <c r="S39" s="74"/>
      <c r="T39" s="75">
        <f>AVERAGE(T8:T37)</f>
        <v>3.0680703703703704</v>
      </c>
      <c r="U39" s="74"/>
      <c r="V39" s="75">
        <f>AVERAGE(V8:V37)</f>
        <v>3.2278599999999997</v>
      </c>
      <c r="W39" s="74"/>
      <c r="X39" s="75">
        <f>AVERAGE(X8:X37)</f>
        <v>4.0027499999999998</v>
      </c>
      <c r="Y39" s="74"/>
      <c r="Z39" s="75">
        <f>AVERAGE(Z8:Z37)</f>
        <v>4.036643333333334</v>
      </c>
      <c r="AA39" s="76"/>
    </row>
    <row r="40" spans="1:27" x14ac:dyDescent="0.3">
      <c r="A40" s="73" t="s">
        <v>28</v>
      </c>
      <c r="B40" s="74"/>
      <c r="C40" s="74"/>
      <c r="D40" s="75">
        <f>MIN(D8:D37)</f>
        <v>2.9148999999999998</v>
      </c>
      <c r="E40" s="74"/>
      <c r="F40" s="75">
        <f>MIN(F8:F37)</f>
        <v>2.9436</v>
      </c>
      <c r="G40" s="74"/>
      <c r="H40" s="75">
        <f>MIN(H8:H37)</f>
        <v>2.9104999999999999</v>
      </c>
      <c r="I40" s="74"/>
      <c r="J40" s="75">
        <f>MIN(J8:J37)</f>
        <v>3.0303</v>
      </c>
      <c r="K40" s="74"/>
      <c r="L40" s="75">
        <f>MIN(L8:L37)</f>
        <v>3.0024999999999999</v>
      </c>
      <c r="M40" s="74"/>
      <c r="N40" s="75">
        <f>MIN(N8:N37)</f>
        <v>2.9264999999999999</v>
      </c>
      <c r="O40" s="74"/>
      <c r="P40" s="75">
        <f>MIN(P8:P37)</f>
        <v>2.9954999999999998</v>
      </c>
      <c r="Q40" s="74"/>
      <c r="R40" s="75">
        <f>MIN(R8:R37)</f>
        <v>3.0108000000000001</v>
      </c>
      <c r="S40" s="74"/>
      <c r="T40" s="75">
        <f>MIN(T8:T37)</f>
        <v>2.9887000000000001</v>
      </c>
      <c r="U40" s="74"/>
      <c r="V40" s="75">
        <f>MIN(V8:V37)</f>
        <v>3.1406000000000001</v>
      </c>
      <c r="W40" s="74"/>
      <c r="X40" s="75">
        <f>MIN(X8:X37)</f>
        <v>3.7873000000000001</v>
      </c>
      <c r="Y40" s="74"/>
      <c r="Z40" s="75">
        <f>MIN(Z8:Z37)</f>
        <v>3.1863999999999999</v>
      </c>
      <c r="AA40" s="76"/>
    </row>
    <row r="41" spans="1:27" ht="15" thickBot="1" x14ac:dyDescent="0.35">
      <c r="A41" s="77" t="s">
        <v>29</v>
      </c>
      <c r="B41" s="78"/>
      <c r="C41" s="78"/>
      <c r="D41" s="79">
        <f>MAX(D8:D37)</f>
        <v>3.2311000000000001</v>
      </c>
      <c r="E41" s="78"/>
      <c r="F41" s="79">
        <f>MAX(F8:F37)</f>
        <v>3.2397</v>
      </c>
      <c r="G41" s="78"/>
      <c r="H41" s="79">
        <f>MAX(H8:H37)</f>
        <v>3.3357999999999999</v>
      </c>
      <c r="I41" s="78"/>
      <c r="J41" s="79">
        <f>MAX(J8:J37)</f>
        <v>3.5164</v>
      </c>
      <c r="K41" s="78"/>
      <c r="L41" s="79">
        <f>MAX(L8:L37)</f>
        <v>3.4013</v>
      </c>
      <c r="M41" s="78"/>
      <c r="N41" s="79">
        <f>MAX(N8:N37)</f>
        <v>3.258</v>
      </c>
      <c r="O41" s="78"/>
      <c r="P41" s="79">
        <f>MAX(P8:P37)</f>
        <v>3.1850999999999998</v>
      </c>
      <c r="Q41" s="78"/>
      <c r="R41" s="79">
        <f>MAX(R8:R37)</f>
        <v>3.1896</v>
      </c>
      <c r="S41" s="78"/>
      <c r="T41" s="79">
        <f>MAX(T8:T37)</f>
        <v>3.1505000000000001</v>
      </c>
      <c r="U41" s="78"/>
      <c r="V41" s="79">
        <f>MAX(V8:V37)</f>
        <v>3.2978999999999998</v>
      </c>
      <c r="W41" s="78"/>
      <c r="X41" s="79">
        <f>MAX(X8:X37)</f>
        <v>4.1131000000000002</v>
      </c>
      <c r="Y41" s="78"/>
      <c r="Z41" s="79">
        <f>MAX(Z8:Z37)</f>
        <v>6.5715000000000003</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1010</v>
      </c>
      <c r="B8" s="64">
        <f>VLOOKUP($A8,'Return Data'!$B$7:$R$2292,3,0)</f>
        <v>44531</v>
      </c>
      <c r="C8" s="65">
        <f>VLOOKUP($A8,'Return Data'!$B$7:$R$2292,4,0)</f>
        <v>569.44640000000004</v>
      </c>
      <c r="D8" s="65">
        <f>VLOOKUP($A8,'Return Data'!$B$7:$R$2292,5,0)</f>
        <v>2.5255999999999998</v>
      </c>
      <c r="E8" s="66">
        <f t="shared" ref="E8:E33" si="0">RANK(D8,D$8:D$33,0)</f>
        <v>17</v>
      </c>
      <c r="F8" s="65">
        <f>VLOOKUP($A8,'Return Data'!$B$7:$R$2292,6,0)</f>
        <v>2.3814000000000002</v>
      </c>
      <c r="G8" s="66">
        <f t="shared" ref="G8:G33" si="1">RANK(F8,F$8:F$33,0)</f>
        <v>19</v>
      </c>
      <c r="H8" s="65">
        <f>VLOOKUP($A8,'Return Data'!$B$7:$R$2292,7,0)</f>
        <v>2.8382999999999998</v>
      </c>
      <c r="I8" s="66">
        <f t="shared" ref="I8:I33" si="2">RANK(H8,H$8:H$33,0)</f>
        <v>21</v>
      </c>
      <c r="J8" s="65">
        <f>VLOOKUP($A8,'Return Data'!$B$7:$R$2292,8,0)</f>
        <v>3.0844</v>
      </c>
      <c r="K8" s="66">
        <f t="shared" ref="K8:K33" si="3">RANK(J8,J$8:J$33,0)</f>
        <v>18</v>
      </c>
      <c r="L8" s="65">
        <f>VLOOKUP($A8,'Return Data'!$B$7:$R$2292,9,0)</f>
        <v>4.0025000000000004</v>
      </c>
      <c r="M8" s="66">
        <f t="shared" ref="M8:M33" si="4">RANK(L8,L$8:L$33,0)</f>
        <v>17</v>
      </c>
      <c r="N8" s="65">
        <f>VLOOKUP($A8,'Return Data'!$B$7:$R$2292,10,0)</f>
        <v>3.2292000000000001</v>
      </c>
      <c r="O8" s="66">
        <f t="shared" ref="O8:O33" si="5">RANK(N8,N$8:N$33,0)</f>
        <v>8</v>
      </c>
      <c r="P8" s="65">
        <f>VLOOKUP($A8,'Return Data'!$B$7:$R$2292,11,0)</f>
        <v>4.3352000000000004</v>
      </c>
      <c r="Q8" s="66">
        <f t="shared" ref="Q8:Q33" si="6">RANK(P8,P$8:P$33,0)</f>
        <v>9</v>
      </c>
      <c r="R8" s="65">
        <f>VLOOKUP($A8,'Return Data'!$B$7:$R$2292,12,0)</f>
        <v>4.9096000000000002</v>
      </c>
      <c r="S8" s="66">
        <f t="shared" ref="S8:S33" si="7">RANK(R8,R$8:R$33,0)</f>
        <v>6</v>
      </c>
      <c r="T8" s="65">
        <f>VLOOKUP($A8,'Return Data'!$B$7:$R$2292,13,0)</f>
        <v>4.3406000000000002</v>
      </c>
      <c r="U8" s="66">
        <f t="shared" ref="U8:U33" si="8">RANK(T8,T$8:T$33,0)</f>
        <v>9</v>
      </c>
      <c r="V8" s="65">
        <f>VLOOKUP($A8,'Return Data'!$B$7:$R$2292,17,0)</f>
        <v>6.4606000000000003</v>
      </c>
      <c r="W8" s="66">
        <f t="shared" ref="W8:W31" si="9">RANK(V8,V$8:V$33,0)</f>
        <v>8</v>
      </c>
      <c r="X8" s="65">
        <f>VLOOKUP($A8,'Return Data'!$B$7:$R$2292,14,0)</f>
        <v>7.5301</v>
      </c>
      <c r="Y8" s="66">
        <f t="shared" ref="Y8:Y31" si="10">RANK(X8,X$8:X$33,0)</f>
        <v>3</v>
      </c>
      <c r="Z8" s="65">
        <f>VLOOKUP($A8,'Return Data'!$B$7:$R$2292,16,0)</f>
        <v>8.3933</v>
      </c>
      <c r="AA8" s="67">
        <f t="shared" ref="AA8:AA33" si="11">RANK(Z8,Z$8:Z$33,0)</f>
        <v>4</v>
      </c>
    </row>
    <row r="9" spans="1:27" x14ac:dyDescent="0.3">
      <c r="A9" s="63" t="s">
        <v>1011</v>
      </c>
      <c r="B9" s="64">
        <f>VLOOKUP($A9,'Return Data'!$B$7:$R$2292,3,0)</f>
        <v>44531</v>
      </c>
      <c r="C9" s="65">
        <f>VLOOKUP($A9,'Return Data'!$B$7:$R$2292,4,0)</f>
        <v>2553.6324</v>
      </c>
      <c r="D9" s="65">
        <f>VLOOKUP($A9,'Return Data'!$B$7:$R$2292,5,0)</f>
        <v>2.4714999999999998</v>
      </c>
      <c r="E9" s="66">
        <f t="shared" si="0"/>
        <v>18</v>
      </c>
      <c r="F9" s="65">
        <f>VLOOKUP($A9,'Return Data'!$B$7:$R$2292,6,0)</f>
        <v>3.7919999999999998</v>
      </c>
      <c r="G9" s="66">
        <f t="shared" si="1"/>
        <v>10</v>
      </c>
      <c r="H9" s="65">
        <f>VLOOKUP($A9,'Return Data'!$B$7:$R$2292,7,0)</f>
        <v>3.8180999999999998</v>
      </c>
      <c r="I9" s="66">
        <f t="shared" si="2"/>
        <v>13</v>
      </c>
      <c r="J9" s="65">
        <f>VLOOKUP($A9,'Return Data'!$B$7:$R$2292,8,0)</f>
        <v>3.4939</v>
      </c>
      <c r="K9" s="66">
        <f t="shared" si="3"/>
        <v>10</v>
      </c>
      <c r="L9" s="65">
        <f>VLOOKUP($A9,'Return Data'!$B$7:$R$2292,9,0)</f>
        <v>4.1140999999999996</v>
      </c>
      <c r="M9" s="66">
        <f t="shared" si="4"/>
        <v>14</v>
      </c>
      <c r="N9" s="65">
        <f>VLOOKUP($A9,'Return Data'!$B$7:$R$2292,10,0)</f>
        <v>3.1791</v>
      </c>
      <c r="O9" s="66">
        <f t="shared" si="5"/>
        <v>9</v>
      </c>
      <c r="P9" s="65">
        <f>VLOOKUP($A9,'Return Data'!$B$7:$R$2292,11,0)</f>
        <v>4.0374999999999996</v>
      </c>
      <c r="Q9" s="66">
        <f t="shared" si="6"/>
        <v>10</v>
      </c>
      <c r="R9" s="65">
        <f>VLOOKUP($A9,'Return Data'!$B$7:$R$2292,12,0)</f>
        <v>4.4226000000000001</v>
      </c>
      <c r="S9" s="66">
        <f t="shared" si="7"/>
        <v>13</v>
      </c>
      <c r="T9" s="65">
        <f>VLOOKUP($A9,'Return Data'!$B$7:$R$2292,13,0)</f>
        <v>4.0692000000000004</v>
      </c>
      <c r="U9" s="66">
        <f t="shared" si="8"/>
        <v>14</v>
      </c>
      <c r="V9" s="65">
        <f>VLOOKUP($A9,'Return Data'!$B$7:$R$2292,17,0)</f>
        <v>5.8731999999999998</v>
      </c>
      <c r="W9" s="66">
        <f t="shared" si="9"/>
        <v>12</v>
      </c>
      <c r="X9" s="65">
        <f>VLOOKUP($A9,'Return Data'!$B$7:$R$2292,14,0)</f>
        <v>7.1181000000000001</v>
      </c>
      <c r="Y9" s="66">
        <f t="shared" si="10"/>
        <v>6</v>
      </c>
      <c r="Z9" s="65">
        <f>VLOOKUP($A9,'Return Data'!$B$7:$R$2292,16,0)</f>
        <v>8.0713000000000008</v>
      </c>
      <c r="AA9" s="67">
        <f t="shared" si="11"/>
        <v>6</v>
      </c>
    </row>
    <row r="10" spans="1:27" x14ac:dyDescent="0.3">
      <c r="A10" s="63" t="s">
        <v>1014</v>
      </c>
      <c r="B10" s="64">
        <f>VLOOKUP($A10,'Return Data'!$B$7:$R$2292,3,0)</f>
        <v>44531</v>
      </c>
      <c r="C10" s="65">
        <f>VLOOKUP($A10,'Return Data'!$B$7:$R$2292,4,0)</f>
        <v>1631.1401000000001</v>
      </c>
      <c r="D10" s="65">
        <f>VLOOKUP($A10,'Return Data'!$B$7:$R$2292,5,0)</f>
        <v>1.4545999999999999</v>
      </c>
      <c r="E10" s="66">
        <f t="shared" si="0"/>
        <v>20</v>
      </c>
      <c r="F10" s="65">
        <f>VLOOKUP($A10,'Return Data'!$B$7:$R$2292,6,0)</f>
        <v>4.9889999999999999</v>
      </c>
      <c r="G10" s="66">
        <f t="shared" si="1"/>
        <v>3</v>
      </c>
      <c r="H10" s="65">
        <f>VLOOKUP($A10,'Return Data'!$B$7:$R$2292,7,0)</f>
        <v>1.6091</v>
      </c>
      <c r="I10" s="66">
        <f t="shared" si="2"/>
        <v>23</v>
      </c>
      <c r="J10" s="65">
        <f>VLOOKUP($A10,'Return Data'!$B$7:$R$2292,8,0)</f>
        <v>3.2949999999999999</v>
      </c>
      <c r="K10" s="66">
        <f t="shared" si="3"/>
        <v>12</v>
      </c>
      <c r="L10" s="65">
        <f>VLOOKUP($A10,'Return Data'!$B$7:$R$2292,9,0)</f>
        <v>3.5081000000000002</v>
      </c>
      <c r="M10" s="66">
        <f t="shared" si="4"/>
        <v>23</v>
      </c>
      <c r="N10" s="65">
        <f>VLOOKUP($A10,'Return Data'!$B$7:$R$2292,10,0)</f>
        <v>2.7241</v>
      </c>
      <c r="O10" s="66">
        <f t="shared" si="5"/>
        <v>24</v>
      </c>
      <c r="P10" s="65">
        <f>VLOOKUP($A10,'Return Data'!$B$7:$R$2292,11,0)</f>
        <v>3.1316000000000002</v>
      </c>
      <c r="Q10" s="66">
        <f t="shared" si="6"/>
        <v>26</v>
      </c>
      <c r="R10" s="65">
        <f>VLOOKUP($A10,'Return Data'!$B$7:$R$2292,12,0)</f>
        <v>4.3483999999999998</v>
      </c>
      <c r="S10" s="66">
        <f t="shared" si="7"/>
        <v>16</v>
      </c>
      <c r="T10" s="65">
        <f>VLOOKUP($A10,'Return Data'!$B$7:$R$2292,13,0)</f>
        <v>6.4836</v>
      </c>
      <c r="U10" s="66">
        <f t="shared" si="8"/>
        <v>5</v>
      </c>
      <c r="V10" s="65">
        <f>VLOOKUP($A10,'Return Data'!$B$7:$R$2292,17,0)</f>
        <v>-3.6339999999999999</v>
      </c>
      <c r="W10" s="66">
        <f t="shared" si="9"/>
        <v>25</v>
      </c>
      <c r="X10" s="65">
        <f>VLOOKUP($A10,'Return Data'!$B$7:$R$2292,14,0)</f>
        <v>-8.8712</v>
      </c>
      <c r="Y10" s="66">
        <f t="shared" si="10"/>
        <v>25</v>
      </c>
      <c r="Z10" s="65">
        <f>VLOOKUP($A10,'Return Data'!$B$7:$R$2292,16,0)</f>
        <v>2.5430999999999999</v>
      </c>
      <c r="AA10" s="67">
        <f t="shared" si="11"/>
        <v>26</v>
      </c>
    </row>
    <row r="11" spans="1:27" x14ac:dyDescent="0.3">
      <c r="A11" s="63" t="s">
        <v>1018</v>
      </c>
      <c r="B11" s="64">
        <f>VLOOKUP($A11,'Return Data'!$B$7:$R$2292,3,0)</f>
        <v>44531</v>
      </c>
      <c r="C11" s="65">
        <f>VLOOKUP($A11,'Return Data'!$B$7:$R$2292,4,0)</f>
        <v>34.660200000000003</v>
      </c>
      <c r="D11" s="65">
        <f>VLOOKUP($A11,'Return Data'!$B$7:$R$2292,5,0)</f>
        <v>7.3731</v>
      </c>
      <c r="E11" s="66">
        <f t="shared" si="0"/>
        <v>3</v>
      </c>
      <c r="F11" s="65">
        <f>VLOOKUP($A11,'Return Data'!$B$7:$R$2292,6,0)</f>
        <v>4.8685</v>
      </c>
      <c r="G11" s="66">
        <f t="shared" si="1"/>
        <v>5</v>
      </c>
      <c r="H11" s="65">
        <f>VLOOKUP($A11,'Return Data'!$B$7:$R$2292,7,0)</f>
        <v>4.2911000000000001</v>
      </c>
      <c r="I11" s="66">
        <f t="shared" si="2"/>
        <v>4</v>
      </c>
      <c r="J11" s="65">
        <f>VLOOKUP($A11,'Return Data'!$B$7:$R$2292,8,0)</f>
        <v>3.5476999999999999</v>
      </c>
      <c r="K11" s="66">
        <f t="shared" si="3"/>
        <v>9</v>
      </c>
      <c r="L11" s="65">
        <f>VLOOKUP($A11,'Return Data'!$B$7:$R$2292,9,0)</f>
        <v>4.0750000000000002</v>
      </c>
      <c r="M11" s="66">
        <f t="shared" si="4"/>
        <v>16</v>
      </c>
      <c r="N11" s="65">
        <f>VLOOKUP($A11,'Return Data'!$B$7:$R$2292,10,0)</f>
        <v>2.9411</v>
      </c>
      <c r="O11" s="66">
        <f t="shared" si="5"/>
        <v>18</v>
      </c>
      <c r="P11" s="65">
        <f>VLOOKUP($A11,'Return Data'!$B$7:$R$2292,11,0)</f>
        <v>3.9579</v>
      </c>
      <c r="Q11" s="66">
        <f t="shared" si="6"/>
        <v>13</v>
      </c>
      <c r="R11" s="65">
        <f>VLOOKUP($A11,'Return Data'!$B$7:$R$2292,12,0)</f>
        <v>4.6939000000000002</v>
      </c>
      <c r="S11" s="66">
        <f t="shared" si="7"/>
        <v>9</v>
      </c>
      <c r="T11" s="65">
        <f>VLOOKUP($A11,'Return Data'!$B$7:$R$2292,13,0)</f>
        <v>4.1963999999999997</v>
      </c>
      <c r="U11" s="66">
        <f t="shared" si="8"/>
        <v>12</v>
      </c>
      <c r="V11" s="65">
        <f>VLOOKUP($A11,'Return Data'!$B$7:$R$2292,17,0)</f>
        <v>6.2117000000000004</v>
      </c>
      <c r="W11" s="66">
        <f t="shared" si="9"/>
        <v>10</v>
      </c>
      <c r="X11" s="65">
        <f>VLOOKUP($A11,'Return Data'!$B$7:$R$2292,14,0)</f>
        <v>6.976</v>
      </c>
      <c r="Y11" s="66">
        <f t="shared" si="10"/>
        <v>8</v>
      </c>
      <c r="Z11" s="65">
        <f>VLOOKUP($A11,'Return Data'!$B$7:$R$2292,16,0)</f>
        <v>7.9947999999999997</v>
      </c>
      <c r="AA11" s="67">
        <f t="shared" si="11"/>
        <v>9</v>
      </c>
    </row>
    <row r="12" spans="1:27" x14ac:dyDescent="0.3">
      <c r="A12" s="63" t="s">
        <v>1019</v>
      </c>
      <c r="B12" s="64">
        <f>VLOOKUP($A12,'Return Data'!$B$7:$R$2292,3,0)</f>
        <v>44531</v>
      </c>
      <c r="C12" s="65">
        <f>VLOOKUP($A12,'Return Data'!$B$7:$R$2292,4,0)</f>
        <v>34.416499999999999</v>
      </c>
      <c r="D12" s="65">
        <f>VLOOKUP($A12,'Return Data'!$B$7:$R$2292,5,0)</f>
        <v>3.5001000000000002</v>
      </c>
      <c r="E12" s="66">
        <f t="shared" si="0"/>
        <v>13</v>
      </c>
      <c r="F12" s="65">
        <f>VLOOKUP($A12,'Return Data'!$B$7:$R$2292,6,0)</f>
        <v>3.7562000000000002</v>
      </c>
      <c r="G12" s="66">
        <f t="shared" si="1"/>
        <v>11</v>
      </c>
      <c r="H12" s="65">
        <f>VLOOKUP($A12,'Return Data'!$B$7:$R$2292,7,0)</f>
        <v>3.6537999999999999</v>
      </c>
      <c r="I12" s="66">
        <f t="shared" si="2"/>
        <v>16</v>
      </c>
      <c r="J12" s="65">
        <f>VLOOKUP($A12,'Return Data'!$B$7:$R$2292,8,0)</f>
        <v>3.0411999999999999</v>
      </c>
      <c r="K12" s="66">
        <f t="shared" si="3"/>
        <v>20</v>
      </c>
      <c r="L12" s="65">
        <f>VLOOKUP($A12,'Return Data'!$B$7:$R$2292,9,0)</f>
        <v>3.8050999999999999</v>
      </c>
      <c r="M12" s="66">
        <f t="shared" si="4"/>
        <v>20</v>
      </c>
      <c r="N12" s="65">
        <f>VLOOKUP($A12,'Return Data'!$B$7:$R$2292,10,0)</f>
        <v>2.7315999999999998</v>
      </c>
      <c r="O12" s="66">
        <f t="shared" si="5"/>
        <v>23</v>
      </c>
      <c r="P12" s="65">
        <f>VLOOKUP($A12,'Return Data'!$B$7:$R$2292,11,0)</f>
        <v>3.4500999999999999</v>
      </c>
      <c r="Q12" s="66">
        <f t="shared" si="6"/>
        <v>25</v>
      </c>
      <c r="R12" s="65">
        <f>VLOOKUP($A12,'Return Data'!$B$7:$R$2292,12,0)</f>
        <v>3.6730999999999998</v>
      </c>
      <c r="S12" s="66">
        <f t="shared" si="7"/>
        <v>26</v>
      </c>
      <c r="T12" s="65">
        <f>VLOOKUP($A12,'Return Data'!$B$7:$R$2292,13,0)</f>
        <v>3.3805000000000001</v>
      </c>
      <c r="U12" s="66">
        <f t="shared" si="8"/>
        <v>25</v>
      </c>
      <c r="V12" s="65">
        <f>VLOOKUP($A12,'Return Data'!$B$7:$R$2292,17,0)</f>
        <v>5.0273000000000003</v>
      </c>
      <c r="W12" s="66">
        <f t="shared" si="9"/>
        <v>21</v>
      </c>
      <c r="X12" s="65">
        <f>VLOOKUP($A12,'Return Data'!$B$7:$R$2292,14,0)</f>
        <v>6.2838000000000003</v>
      </c>
      <c r="Y12" s="66">
        <f t="shared" si="10"/>
        <v>14</v>
      </c>
      <c r="Z12" s="65">
        <f>VLOOKUP($A12,'Return Data'!$B$7:$R$2292,16,0)</f>
        <v>7.5808</v>
      </c>
      <c r="AA12" s="67">
        <f t="shared" si="11"/>
        <v>15</v>
      </c>
    </row>
    <row r="13" spans="1:27" x14ac:dyDescent="0.3">
      <c r="A13" s="63" t="s">
        <v>1021</v>
      </c>
      <c r="B13" s="64">
        <f>VLOOKUP($A13,'Return Data'!$B$7:$R$2292,3,0)</f>
        <v>44531</v>
      </c>
      <c r="C13" s="65">
        <f>VLOOKUP($A13,'Return Data'!$B$7:$R$2292,4,0)</f>
        <v>16.2394</v>
      </c>
      <c r="D13" s="65">
        <f>VLOOKUP($A13,'Return Data'!$B$7:$R$2292,5,0)</f>
        <v>5.6199000000000003</v>
      </c>
      <c r="E13" s="66">
        <f t="shared" si="0"/>
        <v>7</v>
      </c>
      <c r="F13" s="65">
        <f>VLOOKUP($A13,'Return Data'!$B$7:$R$2292,6,0)</f>
        <v>3.9129999999999998</v>
      </c>
      <c r="G13" s="66">
        <f t="shared" si="1"/>
        <v>9</v>
      </c>
      <c r="H13" s="65">
        <f>VLOOKUP($A13,'Return Data'!$B$7:$R$2292,7,0)</f>
        <v>3.7273000000000001</v>
      </c>
      <c r="I13" s="66">
        <f t="shared" si="2"/>
        <v>15</v>
      </c>
      <c r="J13" s="65">
        <f>VLOOKUP($A13,'Return Data'!$B$7:$R$2292,8,0)</f>
        <v>2.8929999999999998</v>
      </c>
      <c r="K13" s="66">
        <f t="shared" si="3"/>
        <v>21</v>
      </c>
      <c r="L13" s="65">
        <f>VLOOKUP($A13,'Return Data'!$B$7:$R$2292,9,0)</f>
        <v>4.1271000000000004</v>
      </c>
      <c r="M13" s="66">
        <f t="shared" si="4"/>
        <v>12</v>
      </c>
      <c r="N13" s="65">
        <f>VLOOKUP($A13,'Return Data'!$B$7:$R$2292,10,0)</f>
        <v>2.8054999999999999</v>
      </c>
      <c r="O13" s="66">
        <f t="shared" si="5"/>
        <v>22</v>
      </c>
      <c r="P13" s="65">
        <f>VLOOKUP($A13,'Return Data'!$B$7:$R$2292,11,0)</f>
        <v>3.7361</v>
      </c>
      <c r="Q13" s="66">
        <f t="shared" si="6"/>
        <v>19</v>
      </c>
      <c r="R13" s="65">
        <f>VLOOKUP($A13,'Return Data'!$B$7:$R$2292,12,0)</f>
        <v>4.1355000000000004</v>
      </c>
      <c r="S13" s="66">
        <f t="shared" si="7"/>
        <v>20</v>
      </c>
      <c r="T13" s="65">
        <f>VLOOKUP($A13,'Return Data'!$B$7:$R$2292,13,0)</f>
        <v>3.7355999999999998</v>
      </c>
      <c r="U13" s="66">
        <f t="shared" si="8"/>
        <v>21</v>
      </c>
      <c r="V13" s="65">
        <f>VLOOKUP($A13,'Return Data'!$B$7:$R$2292,17,0)</f>
        <v>5.3570000000000002</v>
      </c>
      <c r="W13" s="66">
        <f t="shared" si="9"/>
        <v>19</v>
      </c>
      <c r="X13" s="65">
        <f>VLOOKUP($A13,'Return Data'!$B$7:$R$2292,14,0)</f>
        <v>6.7424999999999997</v>
      </c>
      <c r="Y13" s="66">
        <f t="shared" si="10"/>
        <v>12</v>
      </c>
      <c r="Z13" s="65">
        <f>VLOOKUP($A13,'Return Data'!$B$7:$R$2292,16,0)</f>
        <v>7.4653999999999998</v>
      </c>
      <c r="AA13" s="67">
        <f t="shared" si="11"/>
        <v>16</v>
      </c>
    </row>
    <row r="14" spans="1:27" x14ac:dyDescent="0.3">
      <c r="A14" s="63" t="s">
        <v>1925</v>
      </c>
      <c r="B14" s="64">
        <f>VLOOKUP($A14,'Return Data'!$B$7:$R$2292,3,0)</f>
        <v>44531</v>
      </c>
      <c r="C14" s="65">
        <f>VLOOKUP($A14,'Return Data'!$B$7:$R$2292,4,0)</f>
        <v>26.952200000000001</v>
      </c>
      <c r="D14" s="65">
        <f>VLOOKUP($A14,'Return Data'!$B$7:$R$2292,5,0)</f>
        <v>23.7148</v>
      </c>
      <c r="E14" s="66">
        <f t="shared" si="0"/>
        <v>2</v>
      </c>
      <c r="F14" s="65">
        <f>VLOOKUP($A14,'Return Data'!$B$7:$R$2292,6,0)</f>
        <v>199.47819999999999</v>
      </c>
      <c r="G14" s="66">
        <f t="shared" si="1"/>
        <v>1</v>
      </c>
      <c r="H14" s="65">
        <f>VLOOKUP($A14,'Return Data'!$B$7:$R$2292,7,0)</f>
        <v>144.8948</v>
      </c>
      <c r="I14" s="66">
        <f t="shared" si="2"/>
        <v>1</v>
      </c>
      <c r="J14" s="65">
        <f>VLOOKUP($A14,'Return Data'!$B$7:$R$2292,8,0)</f>
        <v>77.433000000000007</v>
      </c>
      <c r="K14" s="66">
        <f t="shared" si="3"/>
        <v>1</v>
      </c>
      <c r="L14" s="65">
        <f>VLOOKUP($A14,'Return Data'!$B$7:$R$2292,9,0)</f>
        <v>41.7074</v>
      </c>
      <c r="M14" s="66">
        <f t="shared" si="4"/>
        <v>1</v>
      </c>
      <c r="N14" s="65">
        <f>VLOOKUP($A14,'Return Data'!$B$7:$R$2292,10,0)</f>
        <v>37.549799999999998</v>
      </c>
      <c r="O14" s="66">
        <f t="shared" si="5"/>
        <v>2</v>
      </c>
      <c r="P14" s="65">
        <f>VLOOKUP($A14,'Return Data'!$B$7:$R$2292,11,0)</f>
        <v>23.1478</v>
      </c>
      <c r="Q14" s="66">
        <f t="shared" si="6"/>
        <v>2</v>
      </c>
      <c r="R14" s="65">
        <f>VLOOKUP($A14,'Return Data'!$B$7:$R$2292,12,0)</f>
        <v>18.887599999999999</v>
      </c>
      <c r="S14" s="66">
        <f t="shared" si="7"/>
        <v>2</v>
      </c>
      <c r="T14" s="65">
        <f>VLOOKUP($A14,'Return Data'!$B$7:$R$2292,13,0)</f>
        <v>18.0928</v>
      </c>
      <c r="U14" s="66">
        <f t="shared" si="8"/>
        <v>2</v>
      </c>
      <c r="V14" s="65">
        <f>VLOOKUP($A14,'Return Data'!$B$7:$R$2292,17,0)</f>
        <v>7.9352</v>
      </c>
      <c r="W14" s="66">
        <f t="shared" si="9"/>
        <v>4</v>
      </c>
      <c r="X14" s="65">
        <f>VLOOKUP($A14,'Return Data'!$B$7:$R$2292,14,0)</f>
        <v>7.9954999999999998</v>
      </c>
      <c r="Y14" s="66">
        <f t="shared" si="10"/>
        <v>1</v>
      </c>
      <c r="Z14" s="65">
        <f>VLOOKUP($A14,'Return Data'!$B$7:$R$2292,16,0)</f>
        <v>9.0563000000000002</v>
      </c>
      <c r="AA14" s="67">
        <f t="shared" si="11"/>
        <v>2</v>
      </c>
    </row>
    <row r="15" spans="1:27" x14ac:dyDescent="0.3">
      <c r="A15" s="63" t="s">
        <v>1028</v>
      </c>
      <c r="B15" s="64">
        <f>VLOOKUP($A15,'Return Data'!$B$7:$R$2292,3,0)</f>
        <v>44531</v>
      </c>
      <c r="C15" s="65">
        <f>VLOOKUP($A15,'Return Data'!$B$7:$R$2292,4,0)</f>
        <v>49.140599999999999</v>
      </c>
      <c r="D15" s="65">
        <f>VLOOKUP($A15,'Return Data'!$B$7:$R$2292,5,0)</f>
        <v>4.0114000000000001</v>
      </c>
      <c r="E15" s="66">
        <f t="shared" si="0"/>
        <v>11</v>
      </c>
      <c r="F15" s="65">
        <f>VLOOKUP($A15,'Return Data'!$B$7:$R$2292,6,0)</f>
        <v>2.2587000000000002</v>
      </c>
      <c r="G15" s="66">
        <f t="shared" si="1"/>
        <v>21</v>
      </c>
      <c r="H15" s="65">
        <f>VLOOKUP($A15,'Return Data'!$B$7:$R$2292,7,0)</f>
        <v>3.4721000000000002</v>
      </c>
      <c r="I15" s="66">
        <f t="shared" si="2"/>
        <v>17</v>
      </c>
      <c r="J15" s="65">
        <f>VLOOKUP($A15,'Return Data'!$B$7:$R$2292,8,0)</f>
        <v>3.1234000000000002</v>
      </c>
      <c r="K15" s="66">
        <f t="shared" si="3"/>
        <v>16</v>
      </c>
      <c r="L15" s="65">
        <f>VLOOKUP($A15,'Return Data'!$B$7:$R$2292,9,0)</f>
        <v>4.1163999999999996</v>
      </c>
      <c r="M15" s="66">
        <f t="shared" si="4"/>
        <v>13</v>
      </c>
      <c r="N15" s="65">
        <f>VLOOKUP($A15,'Return Data'!$B$7:$R$2292,10,0)</f>
        <v>3.4253</v>
      </c>
      <c r="O15" s="66">
        <f t="shared" si="5"/>
        <v>7</v>
      </c>
      <c r="P15" s="65">
        <f>VLOOKUP($A15,'Return Data'!$B$7:$R$2292,11,0)</f>
        <v>4.6158000000000001</v>
      </c>
      <c r="Q15" s="66">
        <f t="shared" si="6"/>
        <v>6</v>
      </c>
      <c r="R15" s="65">
        <f>VLOOKUP($A15,'Return Data'!$B$7:$R$2292,12,0)</f>
        <v>4.742</v>
      </c>
      <c r="S15" s="66">
        <f t="shared" si="7"/>
        <v>8</v>
      </c>
      <c r="T15" s="65">
        <f>VLOOKUP($A15,'Return Data'!$B$7:$R$2292,13,0)</f>
        <v>4.6087999999999996</v>
      </c>
      <c r="U15" s="66">
        <f t="shared" si="8"/>
        <v>7</v>
      </c>
      <c r="V15" s="65">
        <f>VLOOKUP($A15,'Return Data'!$B$7:$R$2292,17,0)</f>
        <v>6.5869</v>
      </c>
      <c r="W15" s="66">
        <f t="shared" si="9"/>
        <v>5</v>
      </c>
      <c r="X15" s="65">
        <f>VLOOKUP($A15,'Return Data'!$B$7:$R$2292,14,0)</f>
        <v>7.4089</v>
      </c>
      <c r="Y15" s="66">
        <f t="shared" si="10"/>
        <v>4</v>
      </c>
      <c r="Z15" s="65">
        <f>VLOOKUP($A15,'Return Data'!$B$7:$R$2292,16,0)</f>
        <v>8.0390999999999995</v>
      </c>
      <c r="AA15" s="67">
        <f t="shared" si="11"/>
        <v>7</v>
      </c>
    </row>
    <row r="16" spans="1:27" x14ac:dyDescent="0.3">
      <c r="A16" s="63" t="s">
        <v>1030</v>
      </c>
      <c r="B16" s="64">
        <f>VLOOKUP($A16,'Return Data'!$B$7:$R$2292,3,0)</f>
        <v>44531</v>
      </c>
      <c r="C16" s="65">
        <f>VLOOKUP($A16,'Return Data'!$B$7:$R$2292,4,0)</f>
        <v>17.7029</v>
      </c>
      <c r="D16" s="65">
        <f>VLOOKUP($A16,'Return Data'!$B$7:$R$2292,5,0)</f>
        <v>5.774</v>
      </c>
      <c r="E16" s="66">
        <f t="shared" si="0"/>
        <v>6</v>
      </c>
      <c r="F16" s="65">
        <f>VLOOKUP($A16,'Return Data'!$B$7:$R$2292,6,0)</f>
        <v>5.4471999999999996</v>
      </c>
      <c r="G16" s="66">
        <f t="shared" si="1"/>
        <v>2</v>
      </c>
      <c r="H16" s="65">
        <f>VLOOKUP($A16,'Return Data'!$B$7:$R$2292,7,0)</f>
        <v>5.8090000000000002</v>
      </c>
      <c r="I16" s="66">
        <f t="shared" si="2"/>
        <v>2</v>
      </c>
      <c r="J16" s="65">
        <f>VLOOKUP($A16,'Return Data'!$B$7:$R$2292,8,0)</f>
        <v>4.3517999999999999</v>
      </c>
      <c r="K16" s="66">
        <f t="shared" si="3"/>
        <v>2</v>
      </c>
      <c r="L16" s="65">
        <f>VLOOKUP($A16,'Return Data'!$B$7:$R$2292,9,0)</f>
        <v>4.6914999999999996</v>
      </c>
      <c r="M16" s="66">
        <f t="shared" si="4"/>
        <v>3</v>
      </c>
      <c r="N16" s="65">
        <f>VLOOKUP($A16,'Return Data'!$B$7:$R$2292,10,0)</f>
        <v>3.1166999999999998</v>
      </c>
      <c r="O16" s="66">
        <f t="shared" si="5"/>
        <v>12</v>
      </c>
      <c r="P16" s="65">
        <f>VLOOKUP($A16,'Return Data'!$B$7:$R$2292,11,0)</f>
        <v>4.0134999999999996</v>
      </c>
      <c r="Q16" s="66">
        <f t="shared" si="6"/>
        <v>12</v>
      </c>
      <c r="R16" s="65">
        <f>VLOOKUP($A16,'Return Data'!$B$7:$R$2292,12,0)</f>
        <v>4.5286999999999997</v>
      </c>
      <c r="S16" s="66">
        <f t="shared" si="7"/>
        <v>11</v>
      </c>
      <c r="T16" s="65">
        <f>VLOOKUP($A16,'Return Data'!$B$7:$R$2292,13,0)</f>
        <v>3.9725999999999999</v>
      </c>
      <c r="U16" s="66">
        <f t="shared" si="8"/>
        <v>17</v>
      </c>
      <c r="V16" s="65">
        <f>VLOOKUP($A16,'Return Data'!$B$7:$R$2292,17,0)</f>
        <v>4.0594000000000001</v>
      </c>
      <c r="W16" s="66">
        <f t="shared" si="9"/>
        <v>23</v>
      </c>
      <c r="X16" s="65">
        <f>VLOOKUP($A16,'Return Data'!$B$7:$R$2292,14,0)</f>
        <v>2.2162000000000002</v>
      </c>
      <c r="Y16" s="66">
        <f t="shared" si="10"/>
        <v>22</v>
      </c>
      <c r="Z16" s="65">
        <f>VLOOKUP($A16,'Return Data'!$B$7:$R$2292,16,0)</f>
        <v>6.3327999999999998</v>
      </c>
      <c r="AA16" s="67">
        <f t="shared" si="11"/>
        <v>23</v>
      </c>
    </row>
    <row r="17" spans="1:27" x14ac:dyDescent="0.3">
      <c r="A17" s="63" t="s">
        <v>1032</v>
      </c>
      <c r="B17" s="64">
        <f>VLOOKUP($A17,'Return Data'!$B$7:$R$2292,3,0)</f>
        <v>44531</v>
      </c>
      <c r="C17" s="65">
        <f>VLOOKUP($A17,'Return Data'!$B$7:$R$2292,4,0)</f>
        <v>433.9151</v>
      </c>
      <c r="D17" s="65">
        <f>VLOOKUP($A17,'Return Data'!$B$7:$R$2292,5,0)</f>
        <v>-6.9889000000000001</v>
      </c>
      <c r="E17" s="66">
        <f t="shared" si="0"/>
        <v>26</v>
      </c>
      <c r="F17" s="65">
        <f>VLOOKUP($A17,'Return Data'!$B$7:$R$2292,6,0)</f>
        <v>-3.4102000000000001</v>
      </c>
      <c r="G17" s="66">
        <f t="shared" si="1"/>
        <v>25</v>
      </c>
      <c r="H17" s="65">
        <f>VLOOKUP($A17,'Return Data'!$B$7:$R$2292,7,0)</f>
        <v>-2.5522999999999998</v>
      </c>
      <c r="I17" s="66">
        <f t="shared" si="2"/>
        <v>25</v>
      </c>
      <c r="J17" s="65">
        <f>VLOOKUP($A17,'Return Data'!$B$7:$R$2292,8,0)</f>
        <v>0.50780000000000003</v>
      </c>
      <c r="K17" s="66">
        <f t="shared" si="3"/>
        <v>25</v>
      </c>
      <c r="L17" s="65">
        <f>VLOOKUP($A17,'Return Data'!$B$7:$R$2292,9,0)</f>
        <v>2.9394</v>
      </c>
      <c r="M17" s="66">
        <f t="shared" si="4"/>
        <v>25</v>
      </c>
      <c r="N17" s="65">
        <f>VLOOKUP($A17,'Return Data'!$B$7:$R$2292,10,0)</f>
        <v>3.0718000000000001</v>
      </c>
      <c r="O17" s="66">
        <f t="shared" si="5"/>
        <v>14</v>
      </c>
      <c r="P17" s="65">
        <f>VLOOKUP($A17,'Return Data'!$B$7:$R$2292,11,0)</f>
        <v>4.8575999999999997</v>
      </c>
      <c r="Q17" s="66">
        <f t="shared" si="6"/>
        <v>5</v>
      </c>
      <c r="R17" s="65">
        <f>VLOOKUP($A17,'Return Data'!$B$7:$R$2292,12,0)</f>
        <v>4.5834999999999999</v>
      </c>
      <c r="S17" s="66">
        <f t="shared" si="7"/>
        <v>10</v>
      </c>
      <c r="T17" s="65">
        <f>VLOOKUP($A17,'Return Data'!$B$7:$R$2292,13,0)</f>
        <v>4.4714999999999998</v>
      </c>
      <c r="U17" s="66">
        <f t="shared" si="8"/>
        <v>8</v>
      </c>
      <c r="V17" s="65">
        <f>VLOOKUP($A17,'Return Data'!$B$7:$R$2292,17,0)</f>
        <v>6.4340000000000002</v>
      </c>
      <c r="W17" s="66">
        <f t="shared" si="9"/>
        <v>9</v>
      </c>
      <c r="X17" s="65">
        <f>VLOOKUP($A17,'Return Data'!$B$7:$R$2292,14,0)</f>
        <v>7.3730000000000002</v>
      </c>
      <c r="Y17" s="66">
        <f t="shared" si="10"/>
        <v>5</v>
      </c>
      <c r="Z17" s="65">
        <f>VLOOKUP($A17,'Return Data'!$B$7:$R$2292,16,0)</f>
        <v>8.2189999999999994</v>
      </c>
      <c r="AA17" s="67">
        <f t="shared" si="11"/>
        <v>5</v>
      </c>
    </row>
    <row r="18" spans="1:27" x14ac:dyDescent="0.3">
      <c r="A18" s="63" t="s">
        <v>1033</v>
      </c>
      <c r="B18" s="64">
        <f>VLOOKUP($A18,'Return Data'!$B$7:$R$2292,3,0)</f>
        <v>44531</v>
      </c>
      <c r="C18" s="65">
        <f>VLOOKUP($A18,'Return Data'!$B$7:$R$2292,4,0)</f>
        <v>31.4634</v>
      </c>
      <c r="D18" s="65">
        <f>VLOOKUP($A18,'Return Data'!$B$7:$R$2292,5,0)</f>
        <v>3.4805999999999999</v>
      </c>
      <c r="E18" s="66">
        <f t="shared" si="0"/>
        <v>14</v>
      </c>
      <c r="F18" s="65">
        <f>VLOOKUP($A18,'Return Data'!$B$7:$R$2292,6,0)</f>
        <v>3.5748000000000002</v>
      </c>
      <c r="G18" s="66">
        <f t="shared" si="1"/>
        <v>16</v>
      </c>
      <c r="H18" s="65">
        <f>VLOOKUP($A18,'Return Data'!$B$7:$R$2292,7,0)</f>
        <v>3.9969999999999999</v>
      </c>
      <c r="I18" s="66">
        <f t="shared" si="2"/>
        <v>6</v>
      </c>
      <c r="J18" s="65">
        <f>VLOOKUP($A18,'Return Data'!$B$7:$R$2292,8,0)</f>
        <v>3.7673999999999999</v>
      </c>
      <c r="K18" s="66">
        <f t="shared" si="3"/>
        <v>4</v>
      </c>
      <c r="L18" s="65">
        <f>VLOOKUP($A18,'Return Data'!$B$7:$R$2292,9,0)</f>
        <v>4.5450999999999997</v>
      </c>
      <c r="M18" s="66">
        <f t="shared" si="4"/>
        <v>4</v>
      </c>
      <c r="N18" s="65">
        <f>VLOOKUP($A18,'Return Data'!$B$7:$R$2292,10,0)</f>
        <v>3.0674999999999999</v>
      </c>
      <c r="O18" s="66">
        <f t="shared" si="5"/>
        <v>15</v>
      </c>
      <c r="P18" s="65">
        <f>VLOOKUP($A18,'Return Data'!$B$7:$R$2292,11,0)</f>
        <v>3.7246999999999999</v>
      </c>
      <c r="Q18" s="66">
        <f t="shared" si="6"/>
        <v>20</v>
      </c>
      <c r="R18" s="65">
        <f>VLOOKUP($A18,'Return Data'!$B$7:$R$2292,12,0)</f>
        <v>4.1901999999999999</v>
      </c>
      <c r="S18" s="66">
        <f t="shared" si="7"/>
        <v>17</v>
      </c>
      <c r="T18" s="65">
        <f>VLOOKUP($A18,'Return Data'!$B$7:$R$2292,13,0)</f>
        <v>3.7195</v>
      </c>
      <c r="U18" s="66">
        <f t="shared" si="8"/>
        <v>24</v>
      </c>
      <c r="V18" s="65">
        <f>VLOOKUP($A18,'Return Data'!$B$7:$R$2292,17,0)</f>
        <v>5.4523000000000001</v>
      </c>
      <c r="W18" s="66">
        <f t="shared" si="9"/>
        <v>18</v>
      </c>
      <c r="X18" s="65">
        <f>VLOOKUP($A18,'Return Data'!$B$7:$R$2292,14,0)</f>
        <v>6.6296999999999997</v>
      </c>
      <c r="Y18" s="66">
        <f t="shared" si="10"/>
        <v>13</v>
      </c>
      <c r="Z18" s="65">
        <f>VLOOKUP($A18,'Return Data'!$B$7:$R$2292,16,0)</f>
        <v>7.9050000000000002</v>
      </c>
      <c r="AA18" s="67">
        <f t="shared" si="11"/>
        <v>11</v>
      </c>
    </row>
    <row r="19" spans="1:27" x14ac:dyDescent="0.3">
      <c r="A19" s="63" t="s">
        <v>1036</v>
      </c>
      <c r="B19" s="64">
        <f>VLOOKUP($A19,'Return Data'!$B$7:$R$2292,3,0)</f>
        <v>44531</v>
      </c>
      <c r="C19" s="65">
        <f>VLOOKUP($A19,'Return Data'!$B$7:$R$2292,4,0)</f>
        <v>3132.9162000000001</v>
      </c>
      <c r="D19" s="65">
        <f>VLOOKUP($A19,'Return Data'!$B$7:$R$2292,5,0)</f>
        <v>0.67689999999999995</v>
      </c>
      <c r="E19" s="66">
        <f t="shared" si="0"/>
        <v>21</v>
      </c>
      <c r="F19" s="65">
        <f>VLOOKUP($A19,'Return Data'!$B$7:$R$2292,6,0)</f>
        <v>3.5009999999999999</v>
      </c>
      <c r="G19" s="66">
        <f t="shared" si="1"/>
        <v>17</v>
      </c>
      <c r="H19" s="65">
        <f>VLOOKUP($A19,'Return Data'!$B$7:$R$2292,7,0)</f>
        <v>3.9392</v>
      </c>
      <c r="I19" s="66">
        <f t="shared" si="2"/>
        <v>8</v>
      </c>
      <c r="J19" s="65">
        <f>VLOOKUP($A19,'Return Data'!$B$7:$R$2292,8,0)</f>
        <v>3.6587000000000001</v>
      </c>
      <c r="K19" s="66">
        <f t="shared" si="3"/>
        <v>7</v>
      </c>
      <c r="L19" s="65">
        <f>VLOOKUP($A19,'Return Data'!$B$7:$R$2292,9,0)</f>
        <v>4.2409999999999997</v>
      </c>
      <c r="M19" s="66">
        <f t="shared" si="4"/>
        <v>10</v>
      </c>
      <c r="N19" s="65">
        <f>VLOOKUP($A19,'Return Data'!$B$7:$R$2292,10,0)</f>
        <v>2.8599000000000001</v>
      </c>
      <c r="O19" s="66">
        <f t="shared" si="5"/>
        <v>21</v>
      </c>
      <c r="P19" s="65">
        <f>VLOOKUP($A19,'Return Data'!$B$7:$R$2292,11,0)</f>
        <v>3.7208999999999999</v>
      </c>
      <c r="Q19" s="66">
        <f t="shared" si="6"/>
        <v>21</v>
      </c>
      <c r="R19" s="65">
        <f>VLOOKUP($A19,'Return Data'!$B$7:$R$2292,12,0)</f>
        <v>4.1859000000000002</v>
      </c>
      <c r="S19" s="66">
        <f t="shared" si="7"/>
        <v>18</v>
      </c>
      <c r="T19" s="65">
        <f>VLOOKUP($A19,'Return Data'!$B$7:$R$2292,13,0)</f>
        <v>3.7803</v>
      </c>
      <c r="U19" s="66">
        <f t="shared" si="8"/>
        <v>19</v>
      </c>
      <c r="V19" s="65">
        <f>VLOOKUP($A19,'Return Data'!$B$7:$R$2292,17,0)</f>
        <v>5.6378000000000004</v>
      </c>
      <c r="W19" s="66">
        <f t="shared" si="9"/>
        <v>16</v>
      </c>
      <c r="X19" s="65">
        <f>VLOOKUP($A19,'Return Data'!$B$7:$R$2292,14,0)</f>
        <v>7.0060000000000002</v>
      </c>
      <c r="Y19" s="66">
        <f t="shared" si="10"/>
        <v>7</v>
      </c>
      <c r="Z19" s="65">
        <f>VLOOKUP($A19,'Return Data'!$B$7:$R$2292,16,0)</f>
        <v>7.9057000000000004</v>
      </c>
      <c r="AA19" s="67">
        <f t="shared" si="11"/>
        <v>10</v>
      </c>
    </row>
    <row r="20" spans="1:27" x14ac:dyDescent="0.3">
      <c r="A20" s="63" t="s">
        <v>1038</v>
      </c>
      <c r="B20" s="64">
        <f>VLOOKUP($A20,'Return Data'!$B$7:$R$2292,3,0)</f>
        <v>44531</v>
      </c>
      <c r="C20" s="65">
        <f>VLOOKUP($A20,'Return Data'!$B$7:$R$2292,4,0)</f>
        <v>30.188099999999999</v>
      </c>
      <c r="D20" s="65">
        <f>VLOOKUP($A20,'Return Data'!$B$7:$R$2292,5,0)</f>
        <v>5.9255000000000004</v>
      </c>
      <c r="E20" s="66">
        <f t="shared" si="0"/>
        <v>5</v>
      </c>
      <c r="F20" s="65">
        <f>VLOOKUP($A20,'Return Data'!$B$7:$R$2292,6,0)</f>
        <v>4.0648</v>
      </c>
      <c r="G20" s="66">
        <f t="shared" si="1"/>
        <v>7</v>
      </c>
      <c r="H20" s="65">
        <f>VLOOKUP($A20,'Return Data'!$B$7:$R$2292,7,0)</f>
        <v>3.8028</v>
      </c>
      <c r="I20" s="66">
        <f t="shared" si="2"/>
        <v>14</v>
      </c>
      <c r="J20" s="65">
        <f>VLOOKUP($A20,'Return Data'!$B$7:$R$2292,8,0)</f>
        <v>2.8271000000000002</v>
      </c>
      <c r="K20" s="66">
        <f t="shared" si="3"/>
        <v>22</v>
      </c>
      <c r="L20" s="65">
        <f>VLOOKUP($A20,'Return Data'!$B$7:$R$2292,9,0)</f>
        <v>3.9788000000000001</v>
      </c>
      <c r="M20" s="66">
        <f t="shared" si="4"/>
        <v>18</v>
      </c>
      <c r="N20" s="65">
        <f>VLOOKUP($A20,'Return Data'!$B$7:$R$2292,10,0)</f>
        <v>2.6724000000000001</v>
      </c>
      <c r="O20" s="66">
        <f t="shared" si="5"/>
        <v>26</v>
      </c>
      <c r="P20" s="65">
        <f>VLOOKUP($A20,'Return Data'!$B$7:$R$2292,11,0)</f>
        <v>3.5226000000000002</v>
      </c>
      <c r="Q20" s="66">
        <f t="shared" si="6"/>
        <v>24</v>
      </c>
      <c r="R20" s="65">
        <f>VLOOKUP($A20,'Return Data'!$B$7:$R$2292,12,0)</f>
        <v>3.7235999999999998</v>
      </c>
      <c r="S20" s="66">
        <f t="shared" si="7"/>
        <v>25</v>
      </c>
      <c r="T20" s="65">
        <f>VLOOKUP($A20,'Return Data'!$B$7:$R$2292,13,0)</f>
        <v>3.3778999999999999</v>
      </c>
      <c r="U20" s="66">
        <f t="shared" si="8"/>
        <v>26</v>
      </c>
      <c r="V20" s="65">
        <f>VLOOKUP($A20,'Return Data'!$B$7:$R$2292,17,0)</f>
        <v>14.5375</v>
      </c>
      <c r="W20" s="66">
        <f t="shared" si="9"/>
        <v>1</v>
      </c>
      <c r="X20" s="65">
        <f>VLOOKUP($A20,'Return Data'!$B$7:$R$2292,14,0)</f>
        <v>5.0990000000000002</v>
      </c>
      <c r="Y20" s="66">
        <f t="shared" si="10"/>
        <v>19</v>
      </c>
      <c r="Z20" s="65">
        <f>VLOOKUP($A20,'Return Data'!$B$7:$R$2292,16,0)</f>
        <v>7.1646999999999998</v>
      </c>
      <c r="AA20" s="67">
        <f t="shared" si="11"/>
        <v>20</v>
      </c>
    </row>
    <row r="21" spans="1:27" x14ac:dyDescent="0.3">
      <c r="A21" s="63" t="s">
        <v>1040</v>
      </c>
      <c r="B21" s="64">
        <f>VLOOKUP($A21,'Return Data'!$B$7:$R$2292,3,0)</f>
        <v>44531</v>
      </c>
      <c r="C21" s="65">
        <f>VLOOKUP($A21,'Return Data'!$B$7:$R$2292,4,0)</f>
        <v>2863.7031000000002</v>
      </c>
      <c r="D21" s="65">
        <f>VLOOKUP($A21,'Return Data'!$B$7:$R$2292,5,0)</f>
        <v>0.2485</v>
      </c>
      <c r="E21" s="66">
        <f t="shared" si="0"/>
        <v>22</v>
      </c>
      <c r="F21" s="65">
        <f>VLOOKUP($A21,'Return Data'!$B$7:$R$2292,6,0)</f>
        <v>1.4992000000000001</v>
      </c>
      <c r="G21" s="66">
        <f t="shared" si="1"/>
        <v>23</v>
      </c>
      <c r="H21" s="65">
        <f>VLOOKUP($A21,'Return Data'!$B$7:$R$2292,7,0)</f>
        <v>2.1680000000000001</v>
      </c>
      <c r="I21" s="66">
        <f t="shared" si="2"/>
        <v>22</v>
      </c>
      <c r="J21" s="65">
        <f>VLOOKUP($A21,'Return Data'!$B$7:$R$2292,8,0)</f>
        <v>3.0733000000000001</v>
      </c>
      <c r="K21" s="66">
        <f t="shared" si="3"/>
        <v>19</v>
      </c>
      <c r="L21" s="65">
        <f>VLOOKUP($A21,'Return Data'!$B$7:$R$2292,9,0)</f>
        <v>3.6819999999999999</v>
      </c>
      <c r="M21" s="66">
        <f t="shared" si="4"/>
        <v>21</v>
      </c>
      <c r="N21" s="65">
        <f>VLOOKUP($A21,'Return Data'!$B$7:$R$2292,10,0)</f>
        <v>3.4308000000000001</v>
      </c>
      <c r="O21" s="66">
        <f t="shared" si="5"/>
        <v>6</v>
      </c>
      <c r="P21" s="65">
        <f>VLOOKUP($A21,'Return Data'!$B$7:$R$2292,11,0)</f>
        <v>4.4767000000000001</v>
      </c>
      <c r="Q21" s="66">
        <f t="shared" si="6"/>
        <v>8</v>
      </c>
      <c r="R21" s="65">
        <f>VLOOKUP($A21,'Return Data'!$B$7:$R$2292,12,0)</f>
        <v>4.8930999999999996</v>
      </c>
      <c r="S21" s="66">
        <f t="shared" si="7"/>
        <v>7</v>
      </c>
      <c r="T21" s="65">
        <f>VLOOKUP($A21,'Return Data'!$B$7:$R$2292,13,0)</f>
        <v>4.3232999999999997</v>
      </c>
      <c r="U21" s="66">
        <f t="shared" si="8"/>
        <v>10</v>
      </c>
      <c r="V21" s="65">
        <f>VLOOKUP($A21,'Return Data'!$B$7:$R$2292,17,0)</f>
        <v>6.5651000000000002</v>
      </c>
      <c r="W21" s="66">
        <f t="shared" si="9"/>
        <v>6</v>
      </c>
      <c r="X21" s="65">
        <f>VLOOKUP($A21,'Return Data'!$B$7:$R$2292,14,0)</f>
        <v>7.5674000000000001</v>
      </c>
      <c r="Y21" s="66">
        <f t="shared" si="10"/>
        <v>2</v>
      </c>
      <c r="Z21" s="65">
        <f>VLOOKUP($A21,'Return Data'!$B$7:$R$2292,16,0)</f>
        <v>8.3952000000000009</v>
      </c>
      <c r="AA21" s="67">
        <f t="shared" si="11"/>
        <v>3</v>
      </c>
    </row>
    <row r="22" spans="1:27" x14ac:dyDescent="0.3">
      <c r="A22" s="63" t="s">
        <v>1041</v>
      </c>
      <c r="B22" s="64">
        <f>VLOOKUP($A22,'Return Data'!$B$7:$R$2292,3,0)</f>
        <v>44531</v>
      </c>
      <c r="C22" s="65">
        <f>VLOOKUP($A22,'Return Data'!$B$7:$R$2292,4,0)</f>
        <v>23.5351</v>
      </c>
      <c r="D22" s="65">
        <f>VLOOKUP($A22,'Return Data'!$B$7:$R$2292,5,0)</f>
        <v>4.9634999999999998</v>
      </c>
      <c r="E22" s="66">
        <f t="shared" si="0"/>
        <v>9</v>
      </c>
      <c r="F22" s="65">
        <f>VLOOKUP($A22,'Return Data'!$B$7:$R$2292,6,0)</f>
        <v>4.2519</v>
      </c>
      <c r="G22" s="66">
        <f t="shared" si="1"/>
        <v>6</v>
      </c>
      <c r="H22" s="65">
        <f>VLOOKUP($A22,'Return Data'!$B$7:$R$2292,7,0)</f>
        <v>3.9022999999999999</v>
      </c>
      <c r="I22" s="66">
        <f t="shared" si="2"/>
        <v>11</v>
      </c>
      <c r="J22" s="65">
        <f>VLOOKUP($A22,'Return Data'!$B$7:$R$2292,8,0)</f>
        <v>3.0943000000000001</v>
      </c>
      <c r="K22" s="66">
        <f t="shared" si="3"/>
        <v>17</v>
      </c>
      <c r="L22" s="65">
        <f>VLOOKUP($A22,'Return Data'!$B$7:$R$2292,9,0)</f>
        <v>4.2798999999999996</v>
      </c>
      <c r="M22" s="66">
        <f t="shared" si="4"/>
        <v>7</v>
      </c>
      <c r="N22" s="65">
        <f>VLOOKUP($A22,'Return Data'!$B$7:$R$2292,10,0)</f>
        <v>3.0550000000000002</v>
      </c>
      <c r="O22" s="66">
        <f t="shared" si="5"/>
        <v>16</v>
      </c>
      <c r="P22" s="65">
        <f>VLOOKUP($A22,'Return Data'!$B$7:$R$2292,11,0)</f>
        <v>4.0289999999999999</v>
      </c>
      <c r="Q22" s="66">
        <f t="shared" si="6"/>
        <v>11</v>
      </c>
      <c r="R22" s="65">
        <f>VLOOKUP($A22,'Return Data'!$B$7:$R$2292,12,0)</f>
        <v>4.4898999999999996</v>
      </c>
      <c r="S22" s="66">
        <f t="shared" si="7"/>
        <v>12</v>
      </c>
      <c r="T22" s="65">
        <f>VLOOKUP($A22,'Return Data'!$B$7:$R$2292,13,0)</f>
        <v>4.0865</v>
      </c>
      <c r="U22" s="66">
        <f t="shared" si="8"/>
        <v>13</v>
      </c>
      <c r="V22" s="65">
        <f>VLOOKUP($A22,'Return Data'!$B$7:$R$2292,17,0)</f>
        <v>5.8422999999999998</v>
      </c>
      <c r="W22" s="66">
        <f t="shared" si="9"/>
        <v>13</v>
      </c>
      <c r="X22" s="65">
        <f>VLOOKUP($A22,'Return Data'!$B$7:$R$2292,14,0)</f>
        <v>5.9362000000000004</v>
      </c>
      <c r="Y22" s="66">
        <f t="shared" si="10"/>
        <v>16</v>
      </c>
      <c r="Z22" s="65">
        <f>VLOOKUP($A22,'Return Data'!$B$7:$R$2292,16,0)</f>
        <v>7.8761000000000001</v>
      </c>
      <c r="AA22" s="67">
        <f t="shared" si="11"/>
        <v>12</v>
      </c>
    </row>
    <row r="23" spans="1:27" x14ac:dyDescent="0.3">
      <c r="A23" s="63" t="s">
        <v>1044</v>
      </c>
      <c r="B23" s="64">
        <f>VLOOKUP($A23,'Return Data'!$B$7:$R$2292,3,0)</f>
        <v>44531</v>
      </c>
      <c r="C23" s="65">
        <f>VLOOKUP($A23,'Return Data'!$B$7:$R$2292,4,0)</f>
        <v>33.995699999999999</v>
      </c>
      <c r="D23" s="65">
        <f>VLOOKUP($A23,'Return Data'!$B$7:$R$2292,5,0)</f>
        <v>4.6173000000000002</v>
      </c>
      <c r="E23" s="66">
        <f t="shared" si="0"/>
        <v>10</v>
      </c>
      <c r="F23" s="65">
        <f>VLOOKUP($A23,'Return Data'!$B$7:$R$2292,6,0)</f>
        <v>3.9317000000000002</v>
      </c>
      <c r="G23" s="66">
        <f t="shared" si="1"/>
        <v>8</v>
      </c>
      <c r="H23" s="65">
        <f>VLOOKUP($A23,'Return Data'!$B$7:$R$2292,7,0)</f>
        <v>4.1292</v>
      </c>
      <c r="I23" s="66">
        <f t="shared" si="2"/>
        <v>5</v>
      </c>
      <c r="J23" s="65">
        <f>VLOOKUP($A23,'Return Data'!$B$7:$R$2292,8,0)</f>
        <v>3.3172000000000001</v>
      </c>
      <c r="K23" s="66">
        <f t="shared" si="3"/>
        <v>11</v>
      </c>
      <c r="L23" s="65">
        <f>VLOOKUP($A23,'Return Data'!$B$7:$R$2292,9,0)</f>
        <v>4.3063000000000002</v>
      </c>
      <c r="M23" s="66">
        <f t="shared" si="4"/>
        <v>6</v>
      </c>
      <c r="N23" s="65">
        <f>VLOOKUP($A23,'Return Data'!$B$7:$R$2292,10,0)</f>
        <v>3.0421</v>
      </c>
      <c r="O23" s="66">
        <f t="shared" si="5"/>
        <v>17</v>
      </c>
      <c r="P23" s="65">
        <f>VLOOKUP($A23,'Return Data'!$B$7:$R$2292,11,0)</f>
        <v>3.7563</v>
      </c>
      <c r="Q23" s="66">
        <f t="shared" si="6"/>
        <v>17</v>
      </c>
      <c r="R23" s="65">
        <f>VLOOKUP($A23,'Return Data'!$B$7:$R$2292,12,0)</f>
        <v>4.0445000000000002</v>
      </c>
      <c r="S23" s="66">
        <f t="shared" si="7"/>
        <v>23</v>
      </c>
      <c r="T23" s="65">
        <f>VLOOKUP($A23,'Return Data'!$B$7:$R$2292,13,0)</f>
        <v>4.2759</v>
      </c>
      <c r="U23" s="66">
        <f t="shared" si="8"/>
        <v>11</v>
      </c>
      <c r="V23" s="65">
        <f>VLOOKUP($A23,'Return Data'!$B$7:$R$2292,17,0)</f>
        <v>5.9379</v>
      </c>
      <c r="W23" s="66">
        <f t="shared" si="9"/>
        <v>11</v>
      </c>
      <c r="X23" s="65">
        <f>VLOOKUP($A23,'Return Data'!$B$7:$R$2292,14,0)</f>
        <v>5.4775</v>
      </c>
      <c r="Y23" s="66">
        <f t="shared" si="10"/>
        <v>18</v>
      </c>
      <c r="Z23" s="65">
        <f>VLOOKUP($A23,'Return Data'!$B$7:$R$2292,16,0)</f>
        <v>7.4653</v>
      </c>
      <c r="AA23" s="67">
        <f t="shared" si="11"/>
        <v>17</v>
      </c>
    </row>
    <row r="24" spans="1:27" x14ac:dyDescent="0.3">
      <c r="A24" s="63" t="s">
        <v>1045</v>
      </c>
      <c r="B24" s="64">
        <f>VLOOKUP($A24,'Return Data'!$B$7:$R$2292,3,0)</f>
        <v>44531</v>
      </c>
      <c r="C24" s="65">
        <f>VLOOKUP($A24,'Return Data'!$B$7:$R$2292,4,0)</f>
        <v>1381.6197</v>
      </c>
      <c r="D24" s="65">
        <f>VLOOKUP($A24,'Return Data'!$B$7:$R$2292,5,0)</f>
        <v>3.5297999999999998</v>
      </c>
      <c r="E24" s="66">
        <f t="shared" si="0"/>
        <v>12</v>
      </c>
      <c r="F24" s="65">
        <f>VLOOKUP($A24,'Return Data'!$B$7:$R$2292,6,0)</f>
        <v>3.6173999999999999</v>
      </c>
      <c r="G24" s="66">
        <f t="shared" si="1"/>
        <v>13</v>
      </c>
      <c r="H24" s="65">
        <f>VLOOKUP($A24,'Return Data'!$B$7:$R$2292,7,0)</f>
        <v>3.9079000000000002</v>
      </c>
      <c r="I24" s="66">
        <f t="shared" si="2"/>
        <v>10</v>
      </c>
      <c r="J24" s="65">
        <f>VLOOKUP($A24,'Return Data'!$B$7:$R$2292,8,0)</f>
        <v>3.6707000000000001</v>
      </c>
      <c r="K24" s="66">
        <f t="shared" si="3"/>
        <v>6</v>
      </c>
      <c r="L24" s="65">
        <f>VLOOKUP($A24,'Return Data'!$B$7:$R$2292,9,0)</f>
        <v>4.2698999999999998</v>
      </c>
      <c r="M24" s="66">
        <f t="shared" si="4"/>
        <v>9</v>
      </c>
      <c r="N24" s="65">
        <f>VLOOKUP($A24,'Return Data'!$B$7:$R$2292,10,0)</f>
        <v>3.1374</v>
      </c>
      <c r="O24" s="66">
        <f t="shared" si="5"/>
        <v>10</v>
      </c>
      <c r="P24" s="65">
        <f>VLOOKUP($A24,'Return Data'!$B$7:$R$2292,11,0)</f>
        <v>3.9036</v>
      </c>
      <c r="Q24" s="66">
        <f t="shared" si="6"/>
        <v>16</v>
      </c>
      <c r="R24" s="65">
        <f>VLOOKUP($A24,'Return Data'!$B$7:$R$2292,12,0)</f>
        <v>4.3605999999999998</v>
      </c>
      <c r="S24" s="66">
        <f t="shared" si="7"/>
        <v>15</v>
      </c>
      <c r="T24" s="65">
        <f>VLOOKUP($A24,'Return Data'!$B$7:$R$2292,13,0)</f>
        <v>3.9803999999999999</v>
      </c>
      <c r="U24" s="66">
        <f t="shared" si="8"/>
        <v>16</v>
      </c>
      <c r="V24" s="65">
        <f>VLOOKUP($A24,'Return Data'!$B$7:$R$2292,17,0)</f>
        <v>5.6470000000000002</v>
      </c>
      <c r="W24" s="66">
        <f t="shared" si="9"/>
        <v>15</v>
      </c>
      <c r="X24" s="65">
        <f>VLOOKUP($A24,'Return Data'!$B$7:$R$2292,14,0)</f>
        <v>6.8116000000000003</v>
      </c>
      <c r="Y24" s="66">
        <f t="shared" si="10"/>
        <v>10</v>
      </c>
      <c r="Z24" s="65">
        <f>VLOOKUP($A24,'Return Data'!$B$7:$R$2292,16,0)</f>
        <v>6.9747000000000003</v>
      </c>
      <c r="AA24" s="67">
        <f t="shared" si="11"/>
        <v>22</v>
      </c>
    </row>
    <row r="25" spans="1:27" x14ac:dyDescent="0.3">
      <c r="A25" s="63" t="s">
        <v>1047</v>
      </c>
      <c r="B25" s="64">
        <f>VLOOKUP($A25,'Return Data'!$B$7:$R$2292,3,0)</f>
        <v>44531</v>
      </c>
      <c r="C25" s="65">
        <f>VLOOKUP($A25,'Return Data'!$B$7:$R$2292,4,0)</f>
        <v>1941.0915</v>
      </c>
      <c r="D25" s="65">
        <f>VLOOKUP($A25,'Return Data'!$B$7:$R$2292,5,0)</f>
        <v>1.6980999999999999</v>
      </c>
      <c r="E25" s="66">
        <f t="shared" si="0"/>
        <v>19</v>
      </c>
      <c r="F25" s="65">
        <f>VLOOKUP($A25,'Return Data'!$B$7:$R$2292,6,0)</f>
        <v>3.6120999999999999</v>
      </c>
      <c r="G25" s="66">
        <f t="shared" si="1"/>
        <v>14</v>
      </c>
      <c r="H25" s="65">
        <f>VLOOKUP($A25,'Return Data'!$B$7:$R$2292,7,0)</f>
        <v>3.9864999999999999</v>
      </c>
      <c r="I25" s="66">
        <f t="shared" si="2"/>
        <v>7</v>
      </c>
      <c r="J25" s="65">
        <f>VLOOKUP($A25,'Return Data'!$B$7:$R$2292,8,0)</f>
        <v>3.6089000000000002</v>
      </c>
      <c r="K25" s="66">
        <f t="shared" si="3"/>
        <v>8</v>
      </c>
      <c r="L25" s="65">
        <f>VLOOKUP($A25,'Return Data'!$B$7:$R$2292,9,0)</f>
        <v>4.2744</v>
      </c>
      <c r="M25" s="66">
        <f t="shared" si="4"/>
        <v>8</v>
      </c>
      <c r="N25" s="65">
        <f>VLOOKUP($A25,'Return Data'!$B$7:$R$2292,10,0)</f>
        <v>2.8620999999999999</v>
      </c>
      <c r="O25" s="66">
        <f t="shared" si="5"/>
        <v>20</v>
      </c>
      <c r="P25" s="65">
        <f>VLOOKUP($A25,'Return Data'!$B$7:$R$2292,11,0)</f>
        <v>3.7532999999999999</v>
      </c>
      <c r="Q25" s="66">
        <f t="shared" si="6"/>
        <v>18</v>
      </c>
      <c r="R25" s="65">
        <f>VLOOKUP($A25,'Return Data'!$B$7:$R$2292,12,0)</f>
        <v>4.1783999999999999</v>
      </c>
      <c r="S25" s="66">
        <f t="shared" si="7"/>
        <v>19</v>
      </c>
      <c r="T25" s="65">
        <f>VLOOKUP($A25,'Return Data'!$B$7:$R$2292,13,0)</f>
        <v>3.7265999999999999</v>
      </c>
      <c r="U25" s="66">
        <f t="shared" si="8"/>
        <v>23</v>
      </c>
      <c r="V25" s="65">
        <f>VLOOKUP($A25,'Return Data'!$B$7:$R$2292,17,0)</f>
        <v>5.3179999999999996</v>
      </c>
      <c r="W25" s="66">
        <f t="shared" si="9"/>
        <v>20</v>
      </c>
      <c r="X25" s="65">
        <f>VLOOKUP($A25,'Return Data'!$B$7:$R$2292,14,0)</f>
        <v>6.0217000000000001</v>
      </c>
      <c r="Y25" s="66">
        <f t="shared" si="10"/>
        <v>15</v>
      </c>
      <c r="Z25" s="65">
        <f>VLOOKUP($A25,'Return Data'!$B$7:$R$2292,16,0)</f>
        <v>7.1913</v>
      </c>
      <c r="AA25" s="67">
        <f t="shared" si="11"/>
        <v>19</v>
      </c>
    </row>
    <row r="26" spans="1:27" x14ac:dyDescent="0.3">
      <c r="A26" s="63" t="s">
        <v>1050</v>
      </c>
      <c r="B26" s="64">
        <f>VLOOKUP($A26,'Return Data'!$B$7:$R$2292,3,0)</f>
        <v>44531</v>
      </c>
      <c r="C26" s="65">
        <f>VLOOKUP($A26,'Return Data'!$B$7:$R$2292,4,0)</f>
        <v>3121.9449</v>
      </c>
      <c r="D26" s="65">
        <f>VLOOKUP($A26,'Return Data'!$B$7:$R$2292,5,0)</f>
        <v>6.4747000000000003</v>
      </c>
      <c r="E26" s="66">
        <f t="shared" si="0"/>
        <v>4</v>
      </c>
      <c r="F26" s="65">
        <f>VLOOKUP($A26,'Return Data'!$B$7:$R$2292,6,0)</f>
        <v>4.9175000000000004</v>
      </c>
      <c r="G26" s="66">
        <f t="shared" si="1"/>
        <v>4</v>
      </c>
      <c r="H26" s="65">
        <f>VLOOKUP($A26,'Return Data'!$B$7:$R$2292,7,0)</f>
        <v>4.6494999999999997</v>
      </c>
      <c r="I26" s="66">
        <f t="shared" si="2"/>
        <v>3</v>
      </c>
      <c r="J26" s="65">
        <f>VLOOKUP($A26,'Return Data'!$B$7:$R$2292,8,0)</f>
        <v>4.2153999999999998</v>
      </c>
      <c r="K26" s="66">
        <f t="shared" si="3"/>
        <v>3</v>
      </c>
      <c r="L26" s="65">
        <f>VLOOKUP($A26,'Return Data'!$B$7:$R$2292,9,0)</f>
        <v>4.7001999999999997</v>
      </c>
      <c r="M26" s="66">
        <f t="shared" si="4"/>
        <v>2</v>
      </c>
      <c r="N26" s="65">
        <f>VLOOKUP($A26,'Return Data'!$B$7:$R$2292,10,0)</f>
        <v>3.7296</v>
      </c>
      <c r="O26" s="66">
        <f t="shared" si="5"/>
        <v>5</v>
      </c>
      <c r="P26" s="65">
        <f>VLOOKUP($A26,'Return Data'!$B$7:$R$2292,11,0)</f>
        <v>4.6040999999999999</v>
      </c>
      <c r="Q26" s="66">
        <f t="shared" si="6"/>
        <v>7</v>
      </c>
      <c r="R26" s="65">
        <f>VLOOKUP($A26,'Return Data'!$B$7:$R$2292,12,0)</f>
        <v>5.3361000000000001</v>
      </c>
      <c r="S26" s="66">
        <f t="shared" si="7"/>
        <v>5</v>
      </c>
      <c r="T26" s="65">
        <f>VLOOKUP($A26,'Return Data'!$B$7:$R$2292,13,0)</f>
        <v>4.8552999999999997</v>
      </c>
      <c r="U26" s="66">
        <f t="shared" si="8"/>
        <v>6</v>
      </c>
      <c r="V26" s="65">
        <f>VLOOKUP($A26,'Return Data'!$B$7:$R$2292,17,0)</f>
        <v>6.4939999999999998</v>
      </c>
      <c r="W26" s="66">
        <f t="shared" si="9"/>
        <v>7</v>
      </c>
      <c r="X26" s="65">
        <f>VLOOKUP($A26,'Return Data'!$B$7:$R$2292,14,0)</f>
        <v>6.9039999999999999</v>
      </c>
      <c r="Y26" s="66">
        <f t="shared" si="10"/>
        <v>9</v>
      </c>
      <c r="Z26" s="65">
        <f>VLOOKUP($A26,'Return Data'!$B$7:$R$2292,16,0)</f>
        <v>8.0071999999999992</v>
      </c>
      <c r="AA26" s="67">
        <f t="shared" si="11"/>
        <v>8</v>
      </c>
    </row>
    <row r="27" spans="1:27" x14ac:dyDescent="0.3">
      <c r="A27" s="63" t="s">
        <v>1052</v>
      </c>
      <c r="B27" s="64">
        <f>VLOOKUP($A27,'Return Data'!$B$7:$R$2292,3,0)</f>
        <v>44531</v>
      </c>
      <c r="C27" s="65">
        <f>VLOOKUP($A27,'Return Data'!$B$7:$R$2292,4,0)</f>
        <v>25.180800000000001</v>
      </c>
      <c r="D27" s="65">
        <f>VLOOKUP($A27,'Return Data'!$B$7:$R$2292,5,0)</f>
        <v>3.1892</v>
      </c>
      <c r="E27" s="66">
        <f t="shared" si="0"/>
        <v>16</v>
      </c>
      <c r="F27" s="65">
        <f>VLOOKUP($A27,'Return Data'!$B$7:$R$2292,6,0)</f>
        <v>3.6836000000000002</v>
      </c>
      <c r="G27" s="66">
        <f t="shared" si="1"/>
        <v>12</v>
      </c>
      <c r="H27" s="65">
        <f>VLOOKUP($A27,'Return Data'!$B$7:$R$2292,7,0)</f>
        <v>3.8336999999999999</v>
      </c>
      <c r="I27" s="66">
        <f t="shared" si="2"/>
        <v>12</v>
      </c>
      <c r="J27" s="65">
        <f>VLOOKUP($A27,'Return Data'!$B$7:$R$2292,8,0)</f>
        <v>3.2240000000000002</v>
      </c>
      <c r="K27" s="66">
        <f t="shared" si="3"/>
        <v>14</v>
      </c>
      <c r="L27" s="65">
        <f>VLOOKUP($A27,'Return Data'!$B$7:$R$2292,9,0)</f>
        <v>3.8388</v>
      </c>
      <c r="M27" s="66">
        <f t="shared" si="4"/>
        <v>19</v>
      </c>
      <c r="N27" s="65">
        <f>VLOOKUP($A27,'Return Data'!$B$7:$R$2292,10,0)</f>
        <v>2.7166000000000001</v>
      </c>
      <c r="O27" s="66">
        <f t="shared" si="5"/>
        <v>25</v>
      </c>
      <c r="P27" s="65">
        <f>VLOOKUP($A27,'Return Data'!$B$7:$R$2292,11,0)</f>
        <v>3.5299</v>
      </c>
      <c r="Q27" s="66">
        <f t="shared" si="6"/>
        <v>23</v>
      </c>
      <c r="R27" s="65">
        <f>VLOOKUP($A27,'Return Data'!$B$7:$R$2292,12,0)</f>
        <v>4.0449000000000002</v>
      </c>
      <c r="S27" s="66">
        <f t="shared" si="7"/>
        <v>22</v>
      </c>
      <c r="T27" s="65">
        <f>VLOOKUP($A27,'Return Data'!$B$7:$R$2292,13,0)</f>
        <v>3.9866999999999999</v>
      </c>
      <c r="U27" s="66">
        <f t="shared" si="8"/>
        <v>15</v>
      </c>
      <c r="V27" s="65">
        <f>VLOOKUP($A27,'Return Data'!$B$7:$R$2292,17,0)</f>
        <v>3.5897999999999999</v>
      </c>
      <c r="W27" s="66">
        <f t="shared" si="9"/>
        <v>24</v>
      </c>
      <c r="X27" s="65">
        <f>VLOOKUP($A27,'Return Data'!$B$7:$R$2292,14,0)</f>
        <v>-0.57420000000000004</v>
      </c>
      <c r="Y27" s="66">
        <f t="shared" si="10"/>
        <v>23</v>
      </c>
      <c r="Z27" s="65">
        <f>VLOOKUP($A27,'Return Data'!$B$7:$R$2292,16,0)</f>
        <v>5.7336999999999998</v>
      </c>
      <c r="AA27" s="67">
        <f t="shared" si="11"/>
        <v>24</v>
      </c>
    </row>
    <row r="28" spans="1:27" x14ac:dyDescent="0.3">
      <c r="A28" s="63" t="s">
        <v>1054</v>
      </c>
      <c r="B28" s="64">
        <f>VLOOKUP($A28,'Return Data'!$B$7:$R$2292,3,0)</f>
        <v>44531</v>
      </c>
      <c r="C28" s="65">
        <f>VLOOKUP($A28,'Return Data'!$B$7:$R$2292,4,0)</f>
        <v>2920.2035999999998</v>
      </c>
      <c r="D28" s="65">
        <f>VLOOKUP($A28,'Return Data'!$B$7:$R$2292,5,0)</f>
        <v>-0.82989999999999997</v>
      </c>
      <c r="E28" s="66">
        <f t="shared" si="0"/>
        <v>24</v>
      </c>
      <c r="F28" s="65">
        <f>VLOOKUP($A28,'Return Data'!$B$7:$R$2292,6,0)</f>
        <v>3.0811000000000002</v>
      </c>
      <c r="G28" s="66">
        <f t="shared" si="1"/>
        <v>18</v>
      </c>
      <c r="H28" s="65">
        <f>VLOOKUP($A28,'Return Data'!$B$7:$R$2292,7,0)</f>
        <v>3.2774000000000001</v>
      </c>
      <c r="I28" s="66">
        <f t="shared" si="2"/>
        <v>18</v>
      </c>
      <c r="J28" s="65">
        <f>VLOOKUP($A28,'Return Data'!$B$7:$R$2292,8,0)</f>
        <v>3.1821999999999999</v>
      </c>
      <c r="K28" s="66">
        <f t="shared" si="3"/>
        <v>15</v>
      </c>
      <c r="L28" s="65">
        <f>VLOOKUP($A28,'Return Data'!$B$7:$R$2292,9,0)</f>
        <v>4.0970000000000004</v>
      </c>
      <c r="M28" s="66">
        <f t="shared" si="4"/>
        <v>15</v>
      </c>
      <c r="N28" s="65">
        <f>VLOOKUP($A28,'Return Data'!$B$7:$R$2292,10,0)</f>
        <v>2.9016000000000002</v>
      </c>
      <c r="O28" s="66">
        <f t="shared" si="5"/>
        <v>19</v>
      </c>
      <c r="P28" s="65">
        <f>VLOOKUP($A28,'Return Data'!$B$7:$R$2292,11,0)</f>
        <v>3.6589</v>
      </c>
      <c r="Q28" s="66">
        <f t="shared" si="6"/>
        <v>22</v>
      </c>
      <c r="R28" s="65">
        <f>VLOOKUP($A28,'Return Data'!$B$7:$R$2292,12,0)</f>
        <v>3.9956999999999998</v>
      </c>
      <c r="S28" s="66">
        <f t="shared" si="7"/>
        <v>24</v>
      </c>
      <c r="T28" s="65">
        <f>VLOOKUP($A28,'Return Data'!$B$7:$R$2292,13,0)</f>
        <v>3.7349000000000001</v>
      </c>
      <c r="U28" s="66">
        <f t="shared" si="8"/>
        <v>22</v>
      </c>
      <c r="V28" s="65">
        <f>VLOOKUP($A28,'Return Data'!$B$7:$R$2292,17,0)</f>
        <v>4.6071999999999997</v>
      </c>
      <c r="W28" s="66">
        <f t="shared" si="9"/>
        <v>22</v>
      </c>
      <c r="X28" s="65">
        <f>VLOOKUP($A28,'Return Data'!$B$7:$R$2292,14,0)</f>
        <v>-0.58889999999999998</v>
      </c>
      <c r="Y28" s="66">
        <f t="shared" si="10"/>
        <v>24</v>
      </c>
      <c r="Z28" s="65">
        <f>VLOOKUP($A28,'Return Data'!$B$7:$R$2292,16,0)</f>
        <v>5.4132999999999996</v>
      </c>
      <c r="AA28" s="67">
        <f t="shared" si="11"/>
        <v>25</v>
      </c>
    </row>
    <row r="29" spans="1:27" x14ac:dyDescent="0.3">
      <c r="A29" s="63" t="s">
        <v>1056</v>
      </c>
      <c r="B29" s="64">
        <f>VLOOKUP($A29,'Return Data'!$B$7:$R$2292,3,0)</f>
        <v>44531</v>
      </c>
      <c r="C29" s="65">
        <f>VLOOKUP($A29,'Return Data'!$B$7:$R$2292,4,0)</f>
        <v>2871.8226</v>
      </c>
      <c r="D29" s="65">
        <f>VLOOKUP($A29,'Return Data'!$B$7:$R$2292,5,0)</f>
        <v>3.9399999999999998E-2</v>
      </c>
      <c r="E29" s="66">
        <f t="shared" si="0"/>
        <v>23</v>
      </c>
      <c r="F29" s="65">
        <f>VLOOKUP($A29,'Return Data'!$B$7:$R$2292,6,0)</f>
        <v>2.3134000000000001</v>
      </c>
      <c r="G29" s="66">
        <f t="shared" si="1"/>
        <v>20</v>
      </c>
      <c r="H29" s="65">
        <f>VLOOKUP($A29,'Return Data'!$B$7:$R$2292,7,0)</f>
        <v>2.9498000000000002</v>
      </c>
      <c r="I29" s="66">
        <f t="shared" si="2"/>
        <v>19</v>
      </c>
      <c r="J29" s="65">
        <f>VLOOKUP($A29,'Return Data'!$B$7:$R$2292,8,0)</f>
        <v>3.2387000000000001</v>
      </c>
      <c r="K29" s="66">
        <f t="shared" si="3"/>
        <v>13</v>
      </c>
      <c r="L29" s="65">
        <f>VLOOKUP($A29,'Return Data'!$B$7:$R$2292,9,0)</f>
        <v>4.1645000000000003</v>
      </c>
      <c r="M29" s="66">
        <f t="shared" si="4"/>
        <v>11</v>
      </c>
      <c r="N29" s="65">
        <f>VLOOKUP($A29,'Return Data'!$B$7:$R$2292,10,0)</f>
        <v>3.1354000000000002</v>
      </c>
      <c r="O29" s="66">
        <f t="shared" si="5"/>
        <v>11</v>
      </c>
      <c r="P29" s="65">
        <f>VLOOKUP($A29,'Return Data'!$B$7:$R$2292,11,0)</f>
        <v>3.9413</v>
      </c>
      <c r="Q29" s="66">
        <f t="shared" si="6"/>
        <v>14</v>
      </c>
      <c r="R29" s="65">
        <f>VLOOKUP($A29,'Return Data'!$B$7:$R$2292,12,0)</f>
        <v>4.0510999999999999</v>
      </c>
      <c r="S29" s="66">
        <f t="shared" si="7"/>
        <v>21</v>
      </c>
      <c r="T29" s="65">
        <f>VLOOKUP($A29,'Return Data'!$B$7:$R$2292,13,0)</f>
        <v>3.7694000000000001</v>
      </c>
      <c r="U29" s="66">
        <f t="shared" si="8"/>
        <v>20</v>
      </c>
      <c r="V29" s="65">
        <f>VLOOKUP($A29,'Return Data'!$B$7:$R$2292,17,0)</f>
        <v>5.5629999999999997</v>
      </c>
      <c r="W29" s="66">
        <f t="shared" si="9"/>
        <v>17</v>
      </c>
      <c r="X29" s="65">
        <f>VLOOKUP($A29,'Return Data'!$B$7:$R$2292,14,0)</f>
        <v>6.7523999999999997</v>
      </c>
      <c r="Y29" s="66">
        <f t="shared" si="10"/>
        <v>11</v>
      </c>
      <c r="Z29" s="65">
        <f>VLOOKUP($A29,'Return Data'!$B$7:$R$2292,16,0)</f>
        <v>7.7531999999999996</v>
      </c>
      <c r="AA29" s="67">
        <f t="shared" si="11"/>
        <v>13</v>
      </c>
    </row>
    <row r="30" spans="1:27" x14ac:dyDescent="0.3">
      <c r="A30" s="63" t="s">
        <v>1057</v>
      </c>
      <c r="B30" s="64">
        <f>VLOOKUP($A30,'Return Data'!$B$7:$R$2292,3,0)</f>
        <v>44531</v>
      </c>
      <c r="C30" s="65">
        <f>VLOOKUP($A30,'Return Data'!$B$7:$R$2292,4,0)</f>
        <v>30.1678</v>
      </c>
      <c r="D30" s="65">
        <f>VLOOKUP($A30,'Return Data'!$B$7:$R$2292,5,0)</f>
        <v>5.4454000000000002</v>
      </c>
      <c r="E30" s="66">
        <f t="shared" si="0"/>
        <v>8</v>
      </c>
      <c r="F30" s="65">
        <f>VLOOKUP($A30,'Return Data'!$B$7:$R$2292,6,0)</f>
        <v>1.9120999999999999</v>
      </c>
      <c r="G30" s="66">
        <f t="shared" si="1"/>
        <v>22</v>
      </c>
      <c r="H30" s="65">
        <f>VLOOKUP($A30,'Return Data'!$B$7:$R$2292,7,0)</f>
        <v>2.94</v>
      </c>
      <c r="I30" s="66">
        <f t="shared" si="2"/>
        <v>20</v>
      </c>
      <c r="J30" s="65">
        <f>VLOOKUP($A30,'Return Data'!$B$7:$R$2292,8,0)</f>
        <v>2.4047000000000001</v>
      </c>
      <c r="K30" s="66">
        <f t="shared" si="3"/>
        <v>23</v>
      </c>
      <c r="L30" s="65">
        <f>VLOOKUP($A30,'Return Data'!$B$7:$R$2292,9,0)</f>
        <v>3.6486999999999998</v>
      </c>
      <c r="M30" s="66">
        <f t="shared" si="4"/>
        <v>22</v>
      </c>
      <c r="N30" s="65">
        <f>VLOOKUP($A30,'Return Data'!$B$7:$R$2292,10,0)</f>
        <v>37.297699999999999</v>
      </c>
      <c r="O30" s="66">
        <f t="shared" si="5"/>
        <v>3</v>
      </c>
      <c r="P30" s="65">
        <f>VLOOKUP($A30,'Return Data'!$B$7:$R$2292,11,0)</f>
        <v>20.913399999999999</v>
      </c>
      <c r="Q30" s="66">
        <f t="shared" si="6"/>
        <v>3</v>
      </c>
      <c r="R30" s="65">
        <f>VLOOKUP($A30,'Return Data'!$B$7:$R$2292,12,0)</f>
        <v>15.5663</v>
      </c>
      <c r="S30" s="66">
        <f t="shared" si="7"/>
        <v>3</v>
      </c>
      <c r="T30" s="65">
        <f>VLOOKUP($A30,'Return Data'!$B$7:$R$2292,13,0)</f>
        <v>12.5366</v>
      </c>
      <c r="U30" s="66">
        <f t="shared" si="8"/>
        <v>3</v>
      </c>
      <c r="V30" s="65">
        <f>VLOOKUP($A30,'Return Data'!$B$7:$R$2292,17,0)</f>
        <v>9.5365000000000002</v>
      </c>
      <c r="W30" s="66">
        <f t="shared" si="9"/>
        <v>2</v>
      </c>
      <c r="X30" s="65">
        <f>VLOOKUP($A30,'Return Data'!$B$7:$R$2292,14,0)</f>
        <v>5.7198000000000002</v>
      </c>
      <c r="Y30" s="66">
        <f t="shared" si="10"/>
        <v>17</v>
      </c>
      <c r="Z30" s="65">
        <f>VLOOKUP($A30,'Return Data'!$B$7:$R$2292,16,0)</f>
        <v>7.6387999999999998</v>
      </c>
      <c r="AA30" s="67">
        <f t="shared" si="11"/>
        <v>14</v>
      </c>
    </row>
    <row r="31" spans="1:27" x14ac:dyDescent="0.3">
      <c r="A31" s="63" t="s">
        <v>1061</v>
      </c>
      <c r="B31" s="64">
        <f>VLOOKUP($A31,'Return Data'!$B$7:$R$2292,3,0)</f>
        <v>44531</v>
      </c>
      <c r="C31" s="65">
        <f>VLOOKUP($A31,'Return Data'!$B$7:$R$2292,4,0)</f>
        <v>3206.0421000000001</v>
      </c>
      <c r="D31" s="65">
        <f>VLOOKUP($A31,'Return Data'!$B$7:$R$2292,5,0)</f>
        <v>3.4249000000000001</v>
      </c>
      <c r="E31" s="66">
        <f t="shared" si="0"/>
        <v>15</v>
      </c>
      <c r="F31" s="65">
        <f>VLOOKUP($A31,'Return Data'!$B$7:$R$2292,6,0)</f>
        <v>3.5817999999999999</v>
      </c>
      <c r="G31" s="66">
        <f t="shared" si="1"/>
        <v>15</v>
      </c>
      <c r="H31" s="65">
        <f>VLOOKUP($A31,'Return Data'!$B$7:$R$2292,7,0)</f>
        <v>3.9247999999999998</v>
      </c>
      <c r="I31" s="66">
        <f t="shared" si="2"/>
        <v>9</v>
      </c>
      <c r="J31" s="65">
        <f>VLOOKUP($A31,'Return Data'!$B$7:$R$2292,8,0)</f>
        <v>3.7542</v>
      </c>
      <c r="K31" s="66">
        <f t="shared" si="3"/>
        <v>5</v>
      </c>
      <c r="L31" s="65">
        <f>VLOOKUP($A31,'Return Data'!$B$7:$R$2292,9,0)</f>
        <v>4.3190999999999997</v>
      </c>
      <c r="M31" s="66">
        <f t="shared" si="4"/>
        <v>5</v>
      </c>
      <c r="N31" s="65">
        <f>VLOOKUP($A31,'Return Data'!$B$7:$R$2292,10,0)</f>
        <v>3.1074999999999999</v>
      </c>
      <c r="O31" s="66">
        <f t="shared" si="5"/>
        <v>13</v>
      </c>
      <c r="P31" s="65">
        <f>VLOOKUP($A31,'Return Data'!$B$7:$R$2292,11,0)</f>
        <v>3.9068000000000001</v>
      </c>
      <c r="Q31" s="66">
        <f t="shared" si="6"/>
        <v>15</v>
      </c>
      <c r="R31" s="65">
        <f>VLOOKUP($A31,'Return Data'!$B$7:$R$2292,12,0)</f>
        <v>4.3853</v>
      </c>
      <c r="S31" s="66">
        <f t="shared" si="7"/>
        <v>14</v>
      </c>
      <c r="T31" s="65">
        <f>VLOOKUP($A31,'Return Data'!$B$7:$R$2292,13,0)</f>
        <v>3.8565999999999998</v>
      </c>
      <c r="U31" s="66">
        <f t="shared" si="8"/>
        <v>18</v>
      </c>
      <c r="V31" s="65">
        <f>VLOOKUP($A31,'Return Data'!$B$7:$R$2292,17,0)</f>
        <v>5.7530999999999999</v>
      </c>
      <c r="W31" s="66">
        <f t="shared" si="9"/>
        <v>14</v>
      </c>
      <c r="X31" s="65">
        <f>VLOOKUP($A31,'Return Data'!$B$7:$R$2292,14,0)</f>
        <v>4.7824999999999998</v>
      </c>
      <c r="Y31" s="66">
        <f t="shared" si="10"/>
        <v>20</v>
      </c>
      <c r="Z31" s="65">
        <f>VLOOKUP($A31,'Return Data'!$B$7:$R$2292,16,0)</f>
        <v>7.2233000000000001</v>
      </c>
      <c r="AA31" s="67">
        <f t="shared" si="11"/>
        <v>18</v>
      </c>
    </row>
    <row r="32" spans="1:27" x14ac:dyDescent="0.3">
      <c r="A32" s="63" t="s">
        <v>1062</v>
      </c>
      <c r="B32" s="64">
        <f>VLOOKUP($A32,'Return Data'!$B$7:$R$2292,3,0)</f>
        <v>44531</v>
      </c>
      <c r="C32" s="65">
        <f>VLOOKUP($A32,'Return Data'!$B$7:$R$2292,4,0)</f>
        <v>78.343199999999996</v>
      </c>
      <c r="D32" s="65">
        <f>VLOOKUP($A32,'Return Data'!$B$7:$R$2292,5,0)</f>
        <v>56.741399999999999</v>
      </c>
      <c r="E32" s="66">
        <f t="shared" si="0"/>
        <v>1</v>
      </c>
      <c r="F32" s="65">
        <f>VLOOKUP($A32,'Return Data'!$B$7:$R$2292,6,0)</f>
        <v>-45.484699999999997</v>
      </c>
      <c r="G32" s="66">
        <f t="shared" si="1"/>
        <v>26</v>
      </c>
      <c r="H32" s="65">
        <f>VLOOKUP($A32,'Return Data'!$B$7:$R$2292,7,0)</f>
        <v>-19.283200000000001</v>
      </c>
      <c r="I32" s="66">
        <f t="shared" si="2"/>
        <v>26</v>
      </c>
      <c r="J32" s="65">
        <f>VLOOKUP($A32,'Return Data'!$B$7:$R$2292,8,0)</f>
        <v>-25.998200000000001</v>
      </c>
      <c r="K32" s="66">
        <f t="shared" si="3"/>
        <v>26</v>
      </c>
      <c r="L32" s="65">
        <f>VLOOKUP($A32,'Return Data'!$B$7:$R$2292,9,0)</f>
        <v>-7.0621999999999998</v>
      </c>
      <c r="M32" s="66">
        <f t="shared" si="4"/>
        <v>26</v>
      </c>
      <c r="N32" s="65">
        <f>VLOOKUP($A32,'Return Data'!$B$7:$R$2292,10,0)</f>
        <v>597.55269999999996</v>
      </c>
      <c r="O32" s="66">
        <f t="shared" si="5"/>
        <v>1</v>
      </c>
      <c r="P32" s="65">
        <f>VLOOKUP($A32,'Return Data'!$B$7:$R$2292,11,0)</f>
        <v>297.14370000000002</v>
      </c>
      <c r="Q32" s="66">
        <f t="shared" si="6"/>
        <v>1</v>
      </c>
      <c r="R32" s="65">
        <f>VLOOKUP($A32,'Return Data'!$B$7:$R$2292,12,0)</f>
        <v>197.72300000000001</v>
      </c>
      <c r="S32" s="66">
        <f t="shared" si="7"/>
        <v>1</v>
      </c>
      <c r="T32" s="65">
        <f>VLOOKUP($A32,'Return Data'!$B$7:$R$2292,13,0)</f>
        <v>148.96940000000001</v>
      </c>
      <c r="U32" s="66">
        <f t="shared" si="8"/>
        <v>1</v>
      </c>
      <c r="V32" s="65"/>
      <c r="W32" s="66"/>
      <c r="X32" s="65"/>
      <c r="Y32" s="66"/>
      <c r="Z32" s="65">
        <f>VLOOKUP($A32,'Return Data'!$B$7:$R$2292,16,0)</f>
        <v>23.453700000000001</v>
      </c>
      <c r="AA32" s="67">
        <f t="shared" si="11"/>
        <v>1</v>
      </c>
    </row>
    <row r="33" spans="1:27" x14ac:dyDescent="0.3">
      <c r="A33" s="63" t="s">
        <v>1063</v>
      </c>
      <c r="B33" s="64">
        <f>VLOOKUP($A33,'Return Data'!$B$7:$R$2292,3,0)</f>
        <v>44531</v>
      </c>
      <c r="C33" s="65">
        <f>VLOOKUP($A33,'Return Data'!$B$7:$R$2292,4,0)</f>
        <v>2853.4376999999999</v>
      </c>
      <c r="D33" s="65">
        <f>VLOOKUP($A33,'Return Data'!$B$7:$R$2292,5,0)</f>
        <v>-2.4723999999999999</v>
      </c>
      <c r="E33" s="66">
        <f t="shared" si="0"/>
        <v>25</v>
      </c>
      <c r="F33" s="65">
        <f>VLOOKUP($A33,'Return Data'!$B$7:$R$2292,6,0)</f>
        <v>0.46949999999999997</v>
      </c>
      <c r="G33" s="66">
        <f t="shared" si="1"/>
        <v>24</v>
      </c>
      <c r="H33" s="65">
        <f>VLOOKUP($A33,'Return Data'!$B$7:$R$2292,7,0)</f>
        <v>1.2553000000000001</v>
      </c>
      <c r="I33" s="66">
        <f t="shared" si="2"/>
        <v>24</v>
      </c>
      <c r="J33" s="65">
        <f>VLOOKUP($A33,'Return Data'!$B$7:$R$2292,8,0)</f>
        <v>2.0259</v>
      </c>
      <c r="K33" s="66">
        <f t="shared" si="3"/>
        <v>24</v>
      </c>
      <c r="L33" s="65">
        <f>VLOOKUP($A33,'Return Data'!$B$7:$R$2292,9,0)</f>
        <v>3.1215999999999999</v>
      </c>
      <c r="M33" s="66">
        <f t="shared" si="4"/>
        <v>24</v>
      </c>
      <c r="N33" s="65">
        <f>VLOOKUP($A33,'Return Data'!$B$7:$R$2292,10,0)</f>
        <v>22.433499999999999</v>
      </c>
      <c r="O33" s="66">
        <f t="shared" si="5"/>
        <v>4</v>
      </c>
      <c r="P33" s="65">
        <f>VLOOKUP($A33,'Return Data'!$B$7:$R$2292,11,0)</f>
        <v>14.127000000000001</v>
      </c>
      <c r="Q33" s="66">
        <f t="shared" si="6"/>
        <v>4</v>
      </c>
      <c r="R33" s="65">
        <f>VLOOKUP($A33,'Return Data'!$B$7:$R$2292,12,0)</f>
        <v>11.1266</v>
      </c>
      <c r="S33" s="66">
        <f t="shared" si="7"/>
        <v>4</v>
      </c>
      <c r="T33" s="65">
        <f>VLOOKUP($A33,'Return Data'!$B$7:$R$2292,13,0)</f>
        <v>9.0617000000000001</v>
      </c>
      <c r="U33" s="66">
        <f t="shared" si="8"/>
        <v>4</v>
      </c>
      <c r="V33" s="65">
        <f>VLOOKUP($A33,'Return Data'!$B$7:$R$2292,17,0)</f>
        <v>8.2139000000000006</v>
      </c>
      <c r="W33" s="66">
        <f>RANK(V33,V$8:V$33,0)</f>
        <v>3</v>
      </c>
      <c r="X33" s="65">
        <f>VLOOKUP($A33,'Return Data'!$B$7:$R$2292,14,0)</f>
        <v>4.1341000000000001</v>
      </c>
      <c r="Y33" s="66">
        <f>RANK(X33,X$8:X$33,0)</f>
        <v>21</v>
      </c>
      <c r="Z33" s="65">
        <f>VLOOKUP($A33,'Return Data'!$B$7:$R$2292,16,0)</f>
        <v>7.0723000000000003</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5.6388076923076929</v>
      </c>
      <c r="E35" s="74"/>
      <c r="F35" s="75">
        <f>AVERAGE(F8:F33)</f>
        <v>8.8462000000000014</v>
      </c>
      <c r="G35" s="74"/>
      <c r="H35" s="75">
        <f>AVERAGE(H8:H33)</f>
        <v>7.8823653846153867</v>
      </c>
      <c r="I35" s="74"/>
      <c r="J35" s="75">
        <f>AVERAGE(J8:J33)</f>
        <v>4.9167576923076917</v>
      </c>
      <c r="K35" s="74"/>
      <c r="L35" s="75">
        <f>AVERAGE(L8:L33)</f>
        <v>5.0573730769230787</v>
      </c>
      <c r="M35" s="74"/>
      <c r="N35" s="75">
        <f>AVERAGE(N8:N33)</f>
        <v>29.299076923076921</v>
      </c>
      <c r="O35" s="74"/>
      <c r="P35" s="75">
        <f>AVERAGE(P8:P33)</f>
        <v>16.99981923076923</v>
      </c>
      <c r="Q35" s="74"/>
      <c r="R35" s="75">
        <f>AVERAGE(R8:R33)</f>
        <v>13.046926923076926</v>
      </c>
      <c r="S35" s="74"/>
      <c r="T35" s="75">
        <f>AVERAGE(T8:T33)</f>
        <v>10.745869230769229</v>
      </c>
      <c r="U35" s="74"/>
      <c r="V35" s="75">
        <f>AVERAGE(V8:V33)</f>
        <v>5.9602680000000001</v>
      </c>
      <c r="W35" s="74"/>
      <c r="X35" s="75">
        <f>AVERAGE(X8:X33)</f>
        <v>5.1380680000000005</v>
      </c>
      <c r="Y35" s="74"/>
      <c r="Z35" s="75">
        <f>AVERAGE(Z8:Z33)</f>
        <v>7.9565153846153844</v>
      </c>
      <c r="AA35" s="76"/>
    </row>
    <row r="36" spans="1:27" x14ac:dyDescent="0.3">
      <c r="A36" s="73" t="s">
        <v>28</v>
      </c>
      <c r="B36" s="74"/>
      <c r="C36" s="74"/>
      <c r="D36" s="75">
        <f>MIN(D8:D33)</f>
        <v>-6.9889000000000001</v>
      </c>
      <c r="E36" s="74"/>
      <c r="F36" s="75">
        <f>MIN(F8:F33)</f>
        <v>-45.484699999999997</v>
      </c>
      <c r="G36" s="74"/>
      <c r="H36" s="75">
        <f>MIN(H8:H33)</f>
        <v>-19.283200000000001</v>
      </c>
      <c r="I36" s="74"/>
      <c r="J36" s="75">
        <f>MIN(J8:J33)</f>
        <v>-25.998200000000001</v>
      </c>
      <c r="K36" s="74"/>
      <c r="L36" s="75">
        <f>MIN(L8:L33)</f>
        <v>-7.0621999999999998</v>
      </c>
      <c r="M36" s="74"/>
      <c r="N36" s="75">
        <f>MIN(N8:N33)</f>
        <v>2.6724000000000001</v>
      </c>
      <c r="O36" s="74"/>
      <c r="P36" s="75">
        <f>MIN(P8:P33)</f>
        <v>3.1316000000000002</v>
      </c>
      <c r="Q36" s="74"/>
      <c r="R36" s="75">
        <f>MIN(R8:R33)</f>
        <v>3.6730999999999998</v>
      </c>
      <c r="S36" s="74"/>
      <c r="T36" s="75">
        <f>MIN(T8:T33)</f>
        <v>3.3778999999999999</v>
      </c>
      <c r="U36" s="74"/>
      <c r="V36" s="75">
        <f>MIN(V8:V33)</f>
        <v>-3.6339999999999999</v>
      </c>
      <c r="W36" s="74"/>
      <c r="X36" s="75">
        <f>MIN(X8:X33)</f>
        <v>-8.8712</v>
      </c>
      <c r="Y36" s="74"/>
      <c r="Z36" s="75">
        <f>MIN(Z8:Z33)</f>
        <v>2.5430999999999999</v>
      </c>
      <c r="AA36" s="76"/>
    </row>
    <row r="37" spans="1:27" ht="15" thickBot="1" x14ac:dyDescent="0.35">
      <c r="A37" s="77" t="s">
        <v>29</v>
      </c>
      <c r="B37" s="78"/>
      <c r="C37" s="78"/>
      <c r="D37" s="79">
        <f>MAX(D8:D33)</f>
        <v>56.741399999999999</v>
      </c>
      <c r="E37" s="78"/>
      <c r="F37" s="79">
        <f>MAX(F8:F33)</f>
        <v>199.47819999999999</v>
      </c>
      <c r="G37" s="78"/>
      <c r="H37" s="79">
        <f>MAX(H8:H33)</f>
        <v>144.8948</v>
      </c>
      <c r="I37" s="78"/>
      <c r="J37" s="79">
        <f>MAX(J8:J33)</f>
        <v>77.433000000000007</v>
      </c>
      <c r="K37" s="78"/>
      <c r="L37" s="79">
        <f>MAX(L8:L33)</f>
        <v>41.7074</v>
      </c>
      <c r="M37" s="78"/>
      <c r="N37" s="79">
        <f>MAX(N8:N33)</f>
        <v>597.55269999999996</v>
      </c>
      <c r="O37" s="78"/>
      <c r="P37" s="79">
        <f>MAX(P8:P33)</f>
        <v>297.14370000000002</v>
      </c>
      <c r="Q37" s="78"/>
      <c r="R37" s="79">
        <f>MAX(R8:R33)</f>
        <v>197.72300000000001</v>
      </c>
      <c r="S37" s="78"/>
      <c r="T37" s="79">
        <f>MAX(T8:T33)</f>
        <v>148.96940000000001</v>
      </c>
      <c r="U37" s="78"/>
      <c r="V37" s="79">
        <f>MAX(V8:V33)</f>
        <v>14.5375</v>
      </c>
      <c r="W37" s="78"/>
      <c r="X37" s="79">
        <f>MAX(X8:X33)</f>
        <v>7.9954999999999998</v>
      </c>
      <c r="Y37" s="78"/>
      <c r="Z37" s="79">
        <f>MAX(Z8:Z33)</f>
        <v>23.453700000000001</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1009</v>
      </c>
      <c r="B8" s="64">
        <f>VLOOKUP($A8,'Return Data'!$B$7:$R$2292,3,0)</f>
        <v>44531</v>
      </c>
      <c r="C8" s="65">
        <f>VLOOKUP($A8,'Return Data'!$B$7:$R$2292,4,0)</f>
        <v>529.12429999999995</v>
      </c>
      <c r="D8" s="65">
        <f>VLOOKUP($A8,'Return Data'!$B$7:$R$2292,5,0)</f>
        <v>1.6900999999999999</v>
      </c>
      <c r="E8" s="66">
        <f t="shared" ref="E8:E33" si="0">RANK(D8,D$8:D$33,0)</f>
        <v>18</v>
      </c>
      <c r="F8" s="65">
        <f>VLOOKUP($A8,'Return Data'!$B$7:$R$2292,6,0)</f>
        <v>1.5497000000000001</v>
      </c>
      <c r="G8" s="66">
        <f t="shared" ref="G8:G33" si="1">RANK(F8,F$8:F$33,0)</f>
        <v>21</v>
      </c>
      <c r="H8" s="65">
        <f>VLOOKUP($A8,'Return Data'!$B$7:$R$2292,7,0)</f>
        <v>2.0072000000000001</v>
      </c>
      <c r="I8" s="66">
        <f t="shared" ref="I8:I33" si="2">RANK(H8,H$8:H$33,0)</f>
        <v>21</v>
      </c>
      <c r="J8" s="65">
        <f>VLOOKUP($A8,'Return Data'!$B$7:$R$2292,8,0)</f>
        <v>2.2532000000000001</v>
      </c>
      <c r="K8" s="66">
        <f t="shared" ref="K8:K33" si="3">RANK(J8,J$8:J$33,0)</f>
        <v>22</v>
      </c>
      <c r="L8" s="65">
        <f>VLOOKUP($A8,'Return Data'!$B$7:$R$2292,9,0)</f>
        <v>3.1705999999999999</v>
      </c>
      <c r="M8" s="66">
        <f t="shared" ref="M8:M33" si="4">RANK(L8,L$8:L$33,0)</f>
        <v>20</v>
      </c>
      <c r="N8" s="65">
        <f>VLOOKUP($A8,'Return Data'!$B$7:$R$2292,10,0)</f>
        <v>2.3931</v>
      </c>
      <c r="O8" s="66">
        <f t="shared" ref="O8:O33" si="5">RANK(N8,N$8:N$33,0)</f>
        <v>21</v>
      </c>
      <c r="P8" s="65">
        <f>VLOOKUP($A8,'Return Data'!$B$7:$R$2292,11,0)</f>
        <v>3.4941</v>
      </c>
      <c r="Q8" s="66">
        <f t="shared" ref="Q8:Q33" si="6">RANK(P8,P$8:P$33,0)</f>
        <v>12</v>
      </c>
      <c r="R8" s="65">
        <f>VLOOKUP($A8,'Return Data'!$B$7:$R$2292,12,0)</f>
        <v>4.0865999999999998</v>
      </c>
      <c r="S8" s="66">
        <f t="shared" ref="S8:S33" si="7">RANK(R8,R$8:R$33,0)</f>
        <v>12</v>
      </c>
      <c r="T8" s="65">
        <f>VLOOKUP($A8,'Return Data'!$B$7:$R$2292,13,0)</f>
        <v>3.5142000000000002</v>
      </c>
      <c r="U8" s="66">
        <f t="shared" ref="U8:U33" si="8">RANK(T8,T$8:T$33,0)</f>
        <v>13</v>
      </c>
      <c r="V8" s="65">
        <f>VLOOKUP($A8,'Return Data'!$B$7:$R$2292,17,0)</f>
        <v>5.5983999999999998</v>
      </c>
      <c r="W8" s="66">
        <f t="shared" ref="W8:W31" si="9">RANK(V8,V$8:V$33,0)</f>
        <v>9</v>
      </c>
      <c r="X8" s="65">
        <f>VLOOKUP($A8,'Return Data'!$B$7:$R$2292,14,0)</f>
        <v>6.6464999999999996</v>
      </c>
      <c r="Y8" s="66">
        <f t="shared" ref="Y8:Y31" si="10">RANK(X8,X$8:X$33,0)</f>
        <v>7</v>
      </c>
      <c r="Z8" s="65">
        <f>VLOOKUP($A8,'Return Data'!$B$7:$R$2292,16,0)</f>
        <v>7.3253000000000004</v>
      </c>
      <c r="AA8" s="67">
        <f t="shared" ref="AA8:AA33" si="11">RANK(Z8,Z$8:Z$33,0)</f>
        <v>17</v>
      </c>
    </row>
    <row r="9" spans="1:27" x14ac:dyDescent="0.3">
      <c r="A9" s="63" t="s">
        <v>1012</v>
      </c>
      <c r="B9" s="64">
        <f>VLOOKUP($A9,'Return Data'!$B$7:$R$2292,3,0)</f>
        <v>44531</v>
      </c>
      <c r="C9" s="65">
        <f>VLOOKUP($A9,'Return Data'!$B$7:$R$2292,4,0)</f>
        <v>2464.5810999999999</v>
      </c>
      <c r="D9" s="65">
        <f>VLOOKUP($A9,'Return Data'!$B$7:$R$2292,5,0)</f>
        <v>2.1623999999999999</v>
      </c>
      <c r="E9" s="66">
        <f t="shared" si="0"/>
        <v>17</v>
      </c>
      <c r="F9" s="65">
        <f>VLOOKUP($A9,'Return Data'!$B$7:$R$2292,6,0)</f>
        <v>3.4823</v>
      </c>
      <c r="G9" s="66">
        <f t="shared" si="1"/>
        <v>10</v>
      </c>
      <c r="H9" s="65">
        <f>VLOOKUP($A9,'Return Data'!$B$7:$R$2292,7,0)</f>
        <v>3.5085000000000002</v>
      </c>
      <c r="I9" s="66">
        <f t="shared" si="2"/>
        <v>8</v>
      </c>
      <c r="J9" s="65">
        <f>VLOOKUP($A9,'Return Data'!$B$7:$R$2292,8,0)</f>
        <v>3.1838000000000002</v>
      </c>
      <c r="K9" s="66">
        <f t="shared" si="3"/>
        <v>7</v>
      </c>
      <c r="L9" s="65">
        <f>VLOOKUP($A9,'Return Data'!$B$7:$R$2292,9,0)</f>
        <v>3.8035999999999999</v>
      </c>
      <c r="M9" s="66">
        <f t="shared" si="4"/>
        <v>8</v>
      </c>
      <c r="N9" s="65">
        <f>VLOOKUP($A9,'Return Data'!$B$7:$R$2292,10,0)</f>
        <v>2.8702999999999999</v>
      </c>
      <c r="O9" s="66">
        <f t="shared" si="5"/>
        <v>7</v>
      </c>
      <c r="P9" s="65">
        <f>VLOOKUP($A9,'Return Data'!$B$7:$R$2292,11,0)</f>
        <v>3.7269999999999999</v>
      </c>
      <c r="Q9" s="66">
        <f t="shared" si="6"/>
        <v>8</v>
      </c>
      <c r="R9" s="65">
        <f>VLOOKUP($A9,'Return Data'!$B$7:$R$2292,12,0)</f>
        <v>4.1032000000000002</v>
      </c>
      <c r="S9" s="66">
        <f t="shared" si="7"/>
        <v>10</v>
      </c>
      <c r="T9" s="65">
        <f>VLOOKUP($A9,'Return Data'!$B$7:$R$2292,13,0)</f>
        <v>3.7454000000000001</v>
      </c>
      <c r="U9" s="66">
        <f t="shared" si="8"/>
        <v>9</v>
      </c>
      <c r="V9" s="65">
        <f>VLOOKUP($A9,'Return Data'!$B$7:$R$2292,17,0)</f>
        <v>5.5476000000000001</v>
      </c>
      <c r="W9" s="66">
        <f t="shared" si="9"/>
        <v>10</v>
      </c>
      <c r="X9" s="65">
        <f>VLOOKUP($A9,'Return Data'!$B$7:$R$2292,14,0)</f>
        <v>6.7854000000000001</v>
      </c>
      <c r="Y9" s="66">
        <f t="shared" si="10"/>
        <v>3</v>
      </c>
      <c r="Z9" s="65">
        <f>VLOOKUP($A9,'Return Data'!$B$7:$R$2292,16,0)</f>
        <v>7.7042999999999999</v>
      </c>
      <c r="AA9" s="67">
        <f t="shared" si="11"/>
        <v>7</v>
      </c>
    </row>
    <row r="10" spans="1:27" x14ac:dyDescent="0.3">
      <c r="A10" s="63" t="s">
        <v>1013</v>
      </c>
      <c r="B10" s="64">
        <f>VLOOKUP($A10,'Return Data'!$B$7:$R$2292,3,0)</f>
        <v>44531</v>
      </c>
      <c r="C10" s="65">
        <f>VLOOKUP($A10,'Return Data'!$B$7:$R$2292,4,0)</f>
        <v>1588.3549</v>
      </c>
      <c r="D10" s="65">
        <f>VLOOKUP($A10,'Return Data'!$B$7:$R$2292,5,0)</f>
        <v>1.2432000000000001</v>
      </c>
      <c r="E10" s="66">
        <f t="shared" si="0"/>
        <v>19</v>
      </c>
      <c r="F10" s="65">
        <f>VLOOKUP($A10,'Return Data'!$B$7:$R$2292,6,0)</f>
        <v>4.7782999999999998</v>
      </c>
      <c r="G10" s="66">
        <f t="shared" si="1"/>
        <v>3</v>
      </c>
      <c r="H10" s="65">
        <f>VLOOKUP($A10,'Return Data'!$B$7:$R$2292,7,0)</f>
        <v>1.3997999999999999</v>
      </c>
      <c r="I10" s="66">
        <f t="shared" si="2"/>
        <v>23</v>
      </c>
      <c r="J10" s="65">
        <f>VLOOKUP($A10,'Return Data'!$B$7:$R$2292,8,0)</f>
        <v>3.0851999999999999</v>
      </c>
      <c r="K10" s="66">
        <f t="shared" si="3"/>
        <v>8</v>
      </c>
      <c r="L10" s="65">
        <f>VLOOKUP($A10,'Return Data'!$B$7:$R$2292,9,0)</f>
        <v>3.2976999999999999</v>
      </c>
      <c r="M10" s="66">
        <f t="shared" si="4"/>
        <v>18</v>
      </c>
      <c r="N10" s="65">
        <f>VLOOKUP($A10,'Return Data'!$B$7:$R$2292,10,0)</f>
        <v>2.5133000000000001</v>
      </c>
      <c r="O10" s="66">
        <f t="shared" si="5"/>
        <v>15</v>
      </c>
      <c r="P10" s="65">
        <f>VLOOKUP($A10,'Return Data'!$B$7:$R$2292,11,0)</f>
        <v>2.9184999999999999</v>
      </c>
      <c r="Q10" s="66">
        <f t="shared" si="6"/>
        <v>25</v>
      </c>
      <c r="R10" s="65">
        <f>VLOOKUP($A10,'Return Data'!$B$7:$R$2292,12,0)</f>
        <v>4.1317000000000004</v>
      </c>
      <c r="S10" s="66">
        <f t="shared" si="7"/>
        <v>8</v>
      </c>
      <c r="T10" s="65">
        <f>VLOOKUP($A10,'Return Data'!$B$7:$R$2292,13,0)</f>
        <v>6.2603</v>
      </c>
      <c r="U10" s="66">
        <f t="shared" si="8"/>
        <v>5</v>
      </c>
      <c r="V10" s="65">
        <f>VLOOKUP($A10,'Return Data'!$B$7:$R$2292,17,0)</f>
        <v>-3.8607</v>
      </c>
      <c r="W10" s="66">
        <f t="shared" si="9"/>
        <v>25</v>
      </c>
      <c r="X10" s="65">
        <f>VLOOKUP($A10,'Return Data'!$B$7:$R$2292,14,0)</f>
        <v>-9.1059999999999999</v>
      </c>
      <c r="Y10" s="66">
        <f t="shared" si="10"/>
        <v>25</v>
      </c>
      <c r="Z10" s="65">
        <f>VLOOKUP($A10,'Return Data'!$B$7:$R$2292,16,0)</f>
        <v>3.7873999999999999</v>
      </c>
      <c r="AA10" s="67">
        <f t="shared" si="11"/>
        <v>25</v>
      </c>
    </row>
    <row r="11" spans="1:27" x14ac:dyDescent="0.3">
      <c r="A11" s="63" t="s">
        <v>1017</v>
      </c>
      <c r="B11" s="64">
        <f>VLOOKUP($A11,'Return Data'!$B$7:$R$2292,3,0)</f>
        <v>44531</v>
      </c>
      <c r="C11" s="65">
        <f>VLOOKUP($A11,'Return Data'!$B$7:$R$2292,4,0)</f>
        <v>32.514299999999999</v>
      </c>
      <c r="D11" s="65">
        <f>VLOOKUP($A11,'Return Data'!$B$7:$R$2292,5,0)</f>
        <v>6.5121000000000002</v>
      </c>
      <c r="E11" s="66">
        <f t="shared" si="0"/>
        <v>3</v>
      </c>
      <c r="F11" s="65">
        <f>VLOOKUP($A11,'Return Data'!$B$7:$R$2292,6,0)</f>
        <v>3.9761000000000002</v>
      </c>
      <c r="G11" s="66">
        <f t="shared" si="1"/>
        <v>5</v>
      </c>
      <c r="H11" s="65">
        <f>VLOOKUP($A11,'Return Data'!$B$7:$R$2292,7,0)</f>
        <v>3.4180999999999999</v>
      </c>
      <c r="I11" s="66">
        <f t="shared" si="2"/>
        <v>11</v>
      </c>
      <c r="J11" s="65">
        <f>VLOOKUP($A11,'Return Data'!$B$7:$R$2292,8,0)</f>
        <v>2.6648000000000001</v>
      </c>
      <c r="K11" s="66">
        <f t="shared" si="3"/>
        <v>15</v>
      </c>
      <c r="L11" s="65">
        <f>VLOOKUP($A11,'Return Data'!$B$7:$R$2292,9,0)</f>
        <v>3.1890000000000001</v>
      </c>
      <c r="M11" s="66">
        <f t="shared" si="4"/>
        <v>19</v>
      </c>
      <c r="N11" s="65">
        <f>VLOOKUP($A11,'Return Data'!$B$7:$R$2292,10,0)</f>
        <v>2.0870000000000002</v>
      </c>
      <c r="O11" s="66">
        <f t="shared" si="5"/>
        <v>25</v>
      </c>
      <c r="P11" s="65">
        <f>VLOOKUP($A11,'Return Data'!$B$7:$R$2292,11,0)</f>
        <v>3.1276999999999999</v>
      </c>
      <c r="Q11" s="66">
        <f t="shared" si="6"/>
        <v>22</v>
      </c>
      <c r="R11" s="65">
        <f>VLOOKUP($A11,'Return Data'!$B$7:$R$2292,12,0)</f>
        <v>3.839</v>
      </c>
      <c r="S11" s="66">
        <f t="shared" si="7"/>
        <v>16</v>
      </c>
      <c r="T11" s="65">
        <f>VLOOKUP($A11,'Return Data'!$B$7:$R$2292,13,0)</f>
        <v>3.3529</v>
      </c>
      <c r="U11" s="66">
        <f t="shared" si="8"/>
        <v>19</v>
      </c>
      <c r="V11" s="65">
        <f>VLOOKUP($A11,'Return Data'!$B$7:$R$2292,17,0)</f>
        <v>5.3480999999999996</v>
      </c>
      <c r="W11" s="66">
        <f t="shared" si="9"/>
        <v>13</v>
      </c>
      <c r="X11" s="65">
        <f>VLOOKUP($A11,'Return Data'!$B$7:$R$2292,14,0)</f>
        <v>6.1079999999999997</v>
      </c>
      <c r="Y11" s="66">
        <f t="shared" si="10"/>
        <v>12</v>
      </c>
      <c r="Z11" s="65">
        <f>VLOOKUP($A11,'Return Data'!$B$7:$R$2292,16,0)</f>
        <v>7.5869999999999997</v>
      </c>
      <c r="AA11" s="67">
        <f t="shared" si="11"/>
        <v>8</v>
      </c>
    </row>
    <row r="12" spans="1:27" x14ac:dyDescent="0.3">
      <c r="A12" s="63" t="s">
        <v>1020</v>
      </c>
      <c r="B12" s="64">
        <f>VLOOKUP($A12,'Return Data'!$B$7:$R$2292,3,0)</f>
        <v>44531</v>
      </c>
      <c r="C12" s="65">
        <f>VLOOKUP($A12,'Return Data'!$B$7:$R$2292,4,0)</f>
        <v>33.823399999999999</v>
      </c>
      <c r="D12" s="65">
        <f>VLOOKUP($A12,'Return Data'!$B$7:$R$2292,5,0)</f>
        <v>3.2376999999999998</v>
      </c>
      <c r="E12" s="66">
        <f t="shared" si="0"/>
        <v>13</v>
      </c>
      <c r="F12" s="65">
        <f>VLOOKUP($A12,'Return Data'!$B$7:$R$2292,6,0)</f>
        <v>3.4981</v>
      </c>
      <c r="G12" s="66">
        <f t="shared" si="1"/>
        <v>9</v>
      </c>
      <c r="H12" s="65">
        <f>VLOOKUP($A12,'Return Data'!$B$7:$R$2292,7,0)</f>
        <v>3.4091999999999998</v>
      </c>
      <c r="I12" s="66">
        <f t="shared" si="2"/>
        <v>12</v>
      </c>
      <c r="J12" s="65">
        <f>VLOOKUP($A12,'Return Data'!$B$7:$R$2292,8,0)</f>
        <v>2.7856000000000001</v>
      </c>
      <c r="K12" s="66">
        <f t="shared" si="3"/>
        <v>12</v>
      </c>
      <c r="L12" s="65">
        <f>VLOOKUP($A12,'Return Data'!$B$7:$R$2292,9,0)</f>
        <v>3.5463</v>
      </c>
      <c r="M12" s="66">
        <f t="shared" si="4"/>
        <v>15</v>
      </c>
      <c r="N12" s="65">
        <f>VLOOKUP($A12,'Return Data'!$B$7:$R$2292,10,0)</f>
        <v>2.4638</v>
      </c>
      <c r="O12" s="66">
        <f t="shared" si="5"/>
        <v>18</v>
      </c>
      <c r="P12" s="65">
        <f>VLOOKUP($A12,'Return Data'!$B$7:$R$2292,11,0)</f>
        <v>3.1812</v>
      </c>
      <c r="Q12" s="66">
        <f t="shared" si="6"/>
        <v>21</v>
      </c>
      <c r="R12" s="65">
        <f>VLOOKUP($A12,'Return Data'!$B$7:$R$2292,12,0)</f>
        <v>3.3963000000000001</v>
      </c>
      <c r="S12" s="66">
        <f t="shared" si="7"/>
        <v>25</v>
      </c>
      <c r="T12" s="65">
        <f>VLOOKUP($A12,'Return Data'!$B$7:$R$2292,13,0)</f>
        <v>3.1128999999999998</v>
      </c>
      <c r="U12" s="66">
        <f t="shared" si="8"/>
        <v>24</v>
      </c>
      <c r="V12" s="65">
        <f>VLOOKUP($A12,'Return Data'!$B$7:$R$2292,17,0)</f>
        <v>4.7656999999999998</v>
      </c>
      <c r="W12" s="66">
        <f t="shared" si="9"/>
        <v>20</v>
      </c>
      <c r="X12" s="65">
        <f>VLOOKUP($A12,'Return Data'!$B$7:$R$2292,14,0)</f>
        <v>6.0198999999999998</v>
      </c>
      <c r="Y12" s="66">
        <f t="shared" si="10"/>
        <v>13</v>
      </c>
      <c r="Z12" s="65">
        <f>VLOOKUP($A12,'Return Data'!$B$7:$R$2292,16,0)</f>
        <v>7.5433000000000003</v>
      </c>
      <c r="AA12" s="67">
        <f t="shared" si="11"/>
        <v>9</v>
      </c>
    </row>
    <row r="13" spans="1:27" x14ac:dyDescent="0.3">
      <c r="A13" s="63" t="s">
        <v>1022</v>
      </c>
      <c r="B13" s="64">
        <f>VLOOKUP($A13,'Return Data'!$B$7:$R$2292,3,0)</f>
        <v>44531</v>
      </c>
      <c r="C13" s="65">
        <f>VLOOKUP($A13,'Return Data'!$B$7:$R$2292,4,0)</f>
        <v>15.901400000000001</v>
      </c>
      <c r="D13" s="65">
        <f>VLOOKUP($A13,'Return Data'!$B$7:$R$2292,5,0)</f>
        <v>5.2801999999999998</v>
      </c>
      <c r="E13" s="66">
        <f t="shared" si="0"/>
        <v>7</v>
      </c>
      <c r="F13" s="65">
        <f>VLOOKUP($A13,'Return Data'!$B$7:$R$2292,6,0)</f>
        <v>3.6284999999999998</v>
      </c>
      <c r="G13" s="66">
        <f t="shared" si="1"/>
        <v>7</v>
      </c>
      <c r="H13" s="65">
        <f>VLOOKUP($A13,'Return Data'!$B$7:$R$2292,7,0)</f>
        <v>3.4453999999999998</v>
      </c>
      <c r="I13" s="66">
        <f t="shared" si="2"/>
        <v>10</v>
      </c>
      <c r="J13" s="65">
        <f>VLOOKUP($A13,'Return Data'!$B$7:$R$2292,8,0)</f>
        <v>2.5931000000000002</v>
      </c>
      <c r="K13" s="66">
        <f t="shared" si="3"/>
        <v>16</v>
      </c>
      <c r="L13" s="65">
        <f>VLOOKUP($A13,'Return Data'!$B$7:$R$2292,9,0)</f>
        <v>3.83</v>
      </c>
      <c r="M13" s="66">
        <f t="shared" si="4"/>
        <v>7</v>
      </c>
      <c r="N13" s="65">
        <f>VLOOKUP($A13,'Return Data'!$B$7:$R$2292,10,0)</f>
        <v>2.5076999999999998</v>
      </c>
      <c r="O13" s="66">
        <f t="shared" si="5"/>
        <v>16</v>
      </c>
      <c r="P13" s="65">
        <f>VLOOKUP($A13,'Return Data'!$B$7:$R$2292,11,0)</f>
        <v>3.4386999999999999</v>
      </c>
      <c r="Q13" s="66">
        <f t="shared" si="6"/>
        <v>13</v>
      </c>
      <c r="R13" s="65">
        <f>VLOOKUP($A13,'Return Data'!$B$7:$R$2292,12,0)</f>
        <v>3.8407</v>
      </c>
      <c r="S13" s="66">
        <f t="shared" si="7"/>
        <v>15</v>
      </c>
      <c r="T13" s="65">
        <f>VLOOKUP($A13,'Return Data'!$B$7:$R$2292,13,0)</f>
        <v>3.4432999999999998</v>
      </c>
      <c r="U13" s="66">
        <f t="shared" si="8"/>
        <v>15</v>
      </c>
      <c r="V13" s="65">
        <f>VLOOKUP($A13,'Return Data'!$B$7:$R$2292,17,0)</f>
        <v>5.0644999999999998</v>
      </c>
      <c r="W13" s="66">
        <f t="shared" si="9"/>
        <v>17</v>
      </c>
      <c r="X13" s="65">
        <f>VLOOKUP($A13,'Return Data'!$B$7:$R$2292,14,0)</f>
        <v>6.4322999999999997</v>
      </c>
      <c r="Y13" s="66">
        <f t="shared" si="10"/>
        <v>8</v>
      </c>
      <c r="Z13" s="65">
        <f>VLOOKUP($A13,'Return Data'!$B$7:$R$2292,16,0)</f>
        <v>7.1302000000000003</v>
      </c>
      <c r="AA13" s="67">
        <f t="shared" si="11"/>
        <v>19</v>
      </c>
    </row>
    <row r="14" spans="1:27" x14ac:dyDescent="0.3">
      <c r="A14" s="63" t="s">
        <v>1924</v>
      </c>
      <c r="B14" s="64">
        <f>VLOOKUP($A14,'Return Data'!$B$7:$R$2292,3,0)</f>
        <v>44531</v>
      </c>
      <c r="C14" s="65">
        <f>VLOOKUP($A14,'Return Data'!$B$7:$R$2292,4,0)</f>
        <v>26.242599999999999</v>
      </c>
      <c r="D14" s="65">
        <f>VLOOKUP($A14,'Return Data'!$B$7:$R$2292,5,0)</f>
        <v>23.6601</v>
      </c>
      <c r="E14" s="66">
        <f t="shared" si="0"/>
        <v>2</v>
      </c>
      <c r="F14" s="65">
        <f>VLOOKUP($A14,'Return Data'!$B$7:$R$2292,6,0)</f>
        <v>199.47069999999999</v>
      </c>
      <c r="G14" s="66">
        <f t="shared" si="1"/>
        <v>1</v>
      </c>
      <c r="H14" s="65">
        <f>VLOOKUP($A14,'Return Data'!$B$7:$R$2292,7,0)</f>
        <v>144.8708</v>
      </c>
      <c r="I14" s="66">
        <f t="shared" si="2"/>
        <v>1</v>
      </c>
      <c r="J14" s="65">
        <f>VLOOKUP($A14,'Return Data'!$B$7:$R$2292,8,0)</f>
        <v>77.429599999999994</v>
      </c>
      <c r="K14" s="66">
        <f t="shared" si="3"/>
        <v>1</v>
      </c>
      <c r="L14" s="65">
        <f>VLOOKUP($A14,'Return Data'!$B$7:$R$2292,9,0)</f>
        <v>41.708300000000001</v>
      </c>
      <c r="M14" s="66">
        <f t="shared" si="4"/>
        <v>1</v>
      </c>
      <c r="N14" s="65">
        <f>VLOOKUP($A14,'Return Data'!$B$7:$R$2292,10,0)</f>
        <v>37.5488</v>
      </c>
      <c r="O14" s="66">
        <f t="shared" si="5"/>
        <v>2</v>
      </c>
      <c r="P14" s="65">
        <f>VLOOKUP($A14,'Return Data'!$B$7:$R$2292,11,0)</f>
        <v>23.148700000000002</v>
      </c>
      <c r="Q14" s="66">
        <f t="shared" si="6"/>
        <v>2</v>
      </c>
      <c r="R14" s="65">
        <f>VLOOKUP($A14,'Return Data'!$B$7:$R$2292,12,0)</f>
        <v>18.8704</v>
      </c>
      <c r="S14" s="66">
        <f t="shared" si="7"/>
        <v>2</v>
      </c>
      <c r="T14" s="65">
        <f>VLOOKUP($A14,'Return Data'!$B$7:$R$2292,13,0)</f>
        <v>17.974499999999999</v>
      </c>
      <c r="U14" s="66">
        <f t="shared" si="8"/>
        <v>2</v>
      </c>
      <c r="V14" s="65">
        <f>VLOOKUP($A14,'Return Data'!$B$7:$R$2292,17,0)</f>
        <v>7.6879999999999997</v>
      </c>
      <c r="W14" s="66">
        <f t="shared" si="9"/>
        <v>4</v>
      </c>
      <c r="X14" s="65">
        <f>VLOOKUP($A14,'Return Data'!$B$7:$R$2292,14,0)</f>
        <v>7.6966999999999999</v>
      </c>
      <c r="Y14" s="66">
        <f t="shared" si="10"/>
        <v>1</v>
      </c>
      <c r="Z14" s="65">
        <f>VLOOKUP($A14,'Return Data'!$B$7:$R$2292,16,0)</f>
        <v>8.8649000000000004</v>
      </c>
      <c r="AA14" s="67">
        <f t="shared" si="11"/>
        <v>2</v>
      </c>
    </row>
    <row r="15" spans="1:27" x14ac:dyDescent="0.3">
      <c r="A15" s="63" t="s">
        <v>1027</v>
      </c>
      <c r="B15" s="64">
        <f>VLOOKUP($A15,'Return Data'!$B$7:$R$2292,3,0)</f>
        <v>44531</v>
      </c>
      <c r="C15" s="65">
        <f>VLOOKUP($A15,'Return Data'!$B$7:$R$2292,4,0)</f>
        <v>46.304600000000001</v>
      </c>
      <c r="D15" s="65">
        <f>VLOOKUP($A15,'Return Data'!$B$7:$R$2292,5,0)</f>
        <v>3.3898000000000001</v>
      </c>
      <c r="E15" s="66">
        <f t="shared" si="0"/>
        <v>11</v>
      </c>
      <c r="F15" s="65">
        <f>VLOOKUP($A15,'Return Data'!$B$7:$R$2292,6,0)</f>
        <v>1.6242000000000001</v>
      </c>
      <c r="G15" s="66">
        <f t="shared" si="1"/>
        <v>20</v>
      </c>
      <c r="H15" s="65">
        <f>VLOOKUP($A15,'Return Data'!$B$7:$R$2292,7,0)</f>
        <v>2.8504999999999998</v>
      </c>
      <c r="I15" s="66">
        <f t="shared" si="2"/>
        <v>18</v>
      </c>
      <c r="J15" s="65">
        <f>VLOOKUP($A15,'Return Data'!$B$7:$R$2292,8,0)</f>
        <v>2.5078999999999998</v>
      </c>
      <c r="K15" s="66">
        <f t="shared" si="3"/>
        <v>18</v>
      </c>
      <c r="L15" s="65">
        <f>VLOOKUP($A15,'Return Data'!$B$7:$R$2292,9,0)</f>
        <v>3.51</v>
      </c>
      <c r="M15" s="66">
        <f t="shared" si="4"/>
        <v>16</v>
      </c>
      <c r="N15" s="65">
        <f>VLOOKUP($A15,'Return Data'!$B$7:$R$2292,10,0)</f>
        <v>2.8184</v>
      </c>
      <c r="O15" s="66">
        <f t="shared" si="5"/>
        <v>10</v>
      </c>
      <c r="P15" s="65">
        <f>VLOOKUP($A15,'Return Data'!$B$7:$R$2292,11,0)</f>
        <v>4.0033000000000003</v>
      </c>
      <c r="Q15" s="66">
        <f t="shared" si="6"/>
        <v>6</v>
      </c>
      <c r="R15" s="65">
        <f>VLOOKUP($A15,'Return Data'!$B$7:$R$2292,12,0)</f>
        <v>4.1219000000000001</v>
      </c>
      <c r="S15" s="66">
        <f t="shared" si="7"/>
        <v>9</v>
      </c>
      <c r="T15" s="65">
        <f>VLOOKUP($A15,'Return Data'!$B$7:$R$2292,13,0)</f>
        <v>3.9830999999999999</v>
      </c>
      <c r="U15" s="66">
        <f t="shared" si="8"/>
        <v>8</v>
      </c>
      <c r="V15" s="65">
        <f>VLOOKUP($A15,'Return Data'!$B$7:$R$2292,17,0)</f>
        <v>5.9497999999999998</v>
      </c>
      <c r="W15" s="66">
        <f t="shared" si="9"/>
        <v>6</v>
      </c>
      <c r="X15" s="65">
        <f>VLOOKUP($A15,'Return Data'!$B$7:$R$2292,14,0)</f>
        <v>6.7671000000000001</v>
      </c>
      <c r="Y15" s="66">
        <f t="shared" si="10"/>
        <v>4</v>
      </c>
      <c r="Z15" s="65">
        <f>VLOOKUP($A15,'Return Data'!$B$7:$R$2292,16,0)</f>
        <v>7.1974</v>
      </c>
      <c r="AA15" s="67">
        <f t="shared" si="11"/>
        <v>18</v>
      </c>
    </row>
    <row r="16" spans="1:27" x14ac:dyDescent="0.3">
      <c r="A16" s="63" t="s">
        <v>1029</v>
      </c>
      <c r="B16" s="64">
        <f>VLOOKUP($A16,'Return Data'!$B$7:$R$2292,3,0)</f>
        <v>44531</v>
      </c>
      <c r="C16" s="65">
        <f>VLOOKUP($A16,'Return Data'!$B$7:$R$2292,4,0)</f>
        <v>16.566099999999999</v>
      </c>
      <c r="D16" s="65">
        <f>VLOOKUP($A16,'Return Data'!$B$7:$R$2292,5,0)</f>
        <v>5.5091000000000001</v>
      </c>
      <c r="E16" s="66">
        <f t="shared" si="0"/>
        <v>6</v>
      </c>
      <c r="F16" s="65">
        <f>VLOOKUP($A16,'Return Data'!$B$7:$R$2292,6,0)</f>
        <v>5.0270000000000001</v>
      </c>
      <c r="G16" s="66">
        <f t="shared" si="1"/>
        <v>2</v>
      </c>
      <c r="H16" s="65">
        <f>VLOOKUP($A16,'Return Data'!$B$7:$R$2292,7,0)</f>
        <v>5.3879000000000001</v>
      </c>
      <c r="I16" s="66">
        <f t="shared" si="2"/>
        <v>2</v>
      </c>
      <c r="J16" s="65">
        <f>VLOOKUP($A16,'Return Data'!$B$7:$R$2292,8,0)</f>
        <v>3.9403999999999999</v>
      </c>
      <c r="K16" s="66">
        <f t="shared" si="3"/>
        <v>2</v>
      </c>
      <c r="L16" s="65">
        <f>VLOOKUP($A16,'Return Data'!$B$7:$R$2292,9,0)</f>
        <v>4.2672999999999996</v>
      </c>
      <c r="M16" s="66">
        <f t="shared" si="4"/>
        <v>3</v>
      </c>
      <c r="N16" s="65">
        <f>VLOOKUP($A16,'Return Data'!$B$7:$R$2292,10,0)</f>
        <v>2.4335</v>
      </c>
      <c r="O16" s="66">
        <f t="shared" si="5"/>
        <v>19</v>
      </c>
      <c r="P16" s="65">
        <f>VLOOKUP($A16,'Return Data'!$B$7:$R$2292,11,0)</f>
        <v>3.2549000000000001</v>
      </c>
      <c r="Q16" s="66">
        <f t="shared" si="6"/>
        <v>18</v>
      </c>
      <c r="R16" s="65">
        <f>VLOOKUP($A16,'Return Data'!$B$7:$R$2292,12,0)</f>
        <v>3.7349000000000001</v>
      </c>
      <c r="S16" s="66">
        <f t="shared" si="7"/>
        <v>18</v>
      </c>
      <c r="T16" s="65">
        <f>VLOOKUP($A16,'Return Data'!$B$7:$R$2292,13,0)</f>
        <v>3.1621999999999999</v>
      </c>
      <c r="U16" s="66">
        <f t="shared" si="8"/>
        <v>22</v>
      </c>
      <c r="V16" s="65">
        <f>VLOOKUP($A16,'Return Data'!$B$7:$R$2292,17,0)</f>
        <v>3.2311999999999999</v>
      </c>
      <c r="W16" s="66">
        <f t="shared" si="9"/>
        <v>23</v>
      </c>
      <c r="X16" s="65">
        <f>VLOOKUP($A16,'Return Data'!$B$7:$R$2292,14,0)</f>
        <v>1.4019999999999999</v>
      </c>
      <c r="Y16" s="66">
        <f t="shared" si="10"/>
        <v>22</v>
      </c>
      <c r="Z16" s="65">
        <f>VLOOKUP($A16,'Return Data'!$B$7:$R$2292,16,0)</f>
        <v>3.3915999999999999</v>
      </c>
      <c r="AA16" s="67">
        <f t="shared" si="11"/>
        <v>26</v>
      </c>
    </row>
    <row r="17" spans="1:27" x14ac:dyDescent="0.3">
      <c r="A17" s="63" t="s">
        <v>1031</v>
      </c>
      <c r="B17" s="64">
        <f>VLOOKUP($A17,'Return Data'!$B$7:$R$2292,3,0)</f>
        <v>44531</v>
      </c>
      <c r="C17" s="65">
        <f>VLOOKUP($A17,'Return Data'!$B$7:$R$2292,4,0)</f>
        <v>429.7731</v>
      </c>
      <c r="D17" s="65">
        <f>VLOOKUP($A17,'Return Data'!$B$7:$R$2292,5,0)</f>
        <v>-7.0986000000000002</v>
      </c>
      <c r="E17" s="66">
        <f t="shared" si="0"/>
        <v>26</v>
      </c>
      <c r="F17" s="65">
        <f>VLOOKUP($A17,'Return Data'!$B$7:$R$2292,6,0)</f>
        <v>-3.5295999999999998</v>
      </c>
      <c r="G17" s="66">
        <f t="shared" si="1"/>
        <v>25</v>
      </c>
      <c r="H17" s="65">
        <f>VLOOKUP($A17,'Return Data'!$B$7:$R$2292,7,0)</f>
        <v>-2.6726999999999999</v>
      </c>
      <c r="I17" s="66">
        <f t="shared" si="2"/>
        <v>25</v>
      </c>
      <c r="J17" s="65">
        <f>VLOOKUP($A17,'Return Data'!$B$7:$R$2292,8,0)</f>
        <v>0.38829999999999998</v>
      </c>
      <c r="K17" s="66">
        <f t="shared" si="3"/>
        <v>25</v>
      </c>
      <c r="L17" s="65">
        <f>VLOOKUP($A17,'Return Data'!$B$7:$R$2292,9,0)</f>
        <v>2.8193999999999999</v>
      </c>
      <c r="M17" s="66">
        <f t="shared" si="4"/>
        <v>25</v>
      </c>
      <c r="N17" s="65">
        <f>VLOOKUP($A17,'Return Data'!$B$7:$R$2292,10,0)</f>
        <v>2.9508999999999999</v>
      </c>
      <c r="O17" s="66">
        <f t="shared" si="5"/>
        <v>6</v>
      </c>
      <c r="P17" s="65">
        <f>VLOOKUP($A17,'Return Data'!$B$7:$R$2292,11,0)</f>
        <v>4.7385000000000002</v>
      </c>
      <c r="Q17" s="66">
        <f t="shared" si="6"/>
        <v>5</v>
      </c>
      <c r="R17" s="65">
        <f>VLOOKUP($A17,'Return Data'!$B$7:$R$2292,12,0)</f>
        <v>4.4653999999999998</v>
      </c>
      <c r="S17" s="66">
        <f t="shared" si="7"/>
        <v>6</v>
      </c>
      <c r="T17" s="65">
        <f>VLOOKUP($A17,'Return Data'!$B$7:$R$2292,13,0)</f>
        <v>4.3532999999999999</v>
      </c>
      <c r="U17" s="66">
        <f t="shared" si="8"/>
        <v>6</v>
      </c>
      <c r="V17" s="65">
        <f>VLOOKUP($A17,'Return Data'!$B$7:$R$2292,17,0)</f>
        <v>6.3216000000000001</v>
      </c>
      <c r="W17" s="66">
        <f t="shared" si="9"/>
        <v>5</v>
      </c>
      <c r="X17" s="65">
        <f>VLOOKUP($A17,'Return Data'!$B$7:$R$2292,14,0)</f>
        <v>7.2546999999999997</v>
      </c>
      <c r="Y17" s="66">
        <f t="shared" si="10"/>
        <v>2</v>
      </c>
      <c r="Z17" s="65">
        <f>VLOOKUP($A17,'Return Data'!$B$7:$R$2292,16,0)</f>
        <v>7.8935000000000004</v>
      </c>
      <c r="AA17" s="67">
        <f t="shared" si="11"/>
        <v>3</v>
      </c>
    </row>
    <row r="18" spans="1:27" x14ac:dyDescent="0.3">
      <c r="A18" s="63" t="s">
        <v>1034</v>
      </c>
      <c r="B18" s="64">
        <f>VLOOKUP($A18,'Return Data'!$B$7:$R$2292,3,0)</f>
        <v>44531</v>
      </c>
      <c r="C18" s="65">
        <f>VLOOKUP($A18,'Return Data'!$B$7:$R$2292,4,0)</f>
        <v>30.9937</v>
      </c>
      <c r="D18" s="65">
        <f>VLOOKUP($A18,'Return Data'!$B$7:$R$2292,5,0)</f>
        <v>3.2976999999999999</v>
      </c>
      <c r="E18" s="66">
        <f t="shared" si="0"/>
        <v>12</v>
      </c>
      <c r="F18" s="65">
        <f>VLOOKUP($A18,'Return Data'!$B$7:$R$2292,6,0)</f>
        <v>3.3460999999999999</v>
      </c>
      <c r="G18" s="66">
        <f t="shared" si="1"/>
        <v>13</v>
      </c>
      <c r="H18" s="65">
        <f>VLOOKUP($A18,'Return Data'!$B$7:$R$2292,7,0)</f>
        <v>3.7711999999999999</v>
      </c>
      <c r="I18" s="66">
        <f t="shared" si="2"/>
        <v>4</v>
      </c>
      <c r="J18" s="65">
        <f>VLOOKUP($A18,'Return Data'!$B$7:$R$2292,8,0)</f>
        <v>3.5377999999999998</v>
      </c>
      <c r="K18" s="66">
        <f t="shared" si="3"/>
        <v>4</v>
      </c>
      <c r="L18" s="65">
        <f>VLOOKUP($A18,'Return Data'!$B$7:$R$2292,9,0)</f>
        <v>4.3175999999999997</v>
      </c>
      <c r="M18" s="66">
        <f t="shared" si="4"/>
        <v>2</v>
      </c>
      <c r="N18" s="65">
        <f>VLOOKUP($A18,'Return Data'!$B$7:$R$2292,10,0)</f>
        <v>2.8412000000000002</v>
      </c>
      <c r="O18" s="66">
        <f t="shared" si="5"/>
        <v>9</v>
      </c>
      <c r="P18" s="65">
        <f>VLOOKUP($A18,'Return Data'!$B$7:$R$2292,11,0)</f>
        <v>3.4994000000000001</v>
      </c>
      <c r="Q18" s="66">
        <f t="shared" si="6"/>
        <v>11</v>
      </c>
      <c r="R18" s="65">
        <f>VLOOKUP($A18,'Return Data'!$B$7:$R$2292,12,0)</f>
        <v>3.9666999999999999</v>
      </c>
      <c r="S18" s="66">
        <f t="shared" si="7"/>
        <v>13</v>
      </c>
      <c r="T18" s="65">
        <f>VLOOKUP($A18,'Return Data'!$B$7:$R$2292,13,0)</f>
        <v>3.4954999999999998</v>
      </c>
      <c r="U18" s="66">
        <f t="shared" si="8"/>
        <v>14</v>
      </c>
      <c r="V18" s="65">
        <f>VLOOKUP($A18,'Return Data'!$B$7:$R$2292,17,0)</f>
        <v>5.2224000000000004</v>
      </c>
      <c r="W18" s="66">
        <f t="shared" si="9"/>
        <v>15</v>
      </c>
      <c r="X18" s="65">
        <f>VLOOKUP($A18,'Return Data'!$B$7:$R$2292,14,0)</f>
        <v>6.4051</v>
      </c>
      <c r="Y18" s="66">
        <f t="shared" si="10"/>
        <v>9</v>
      </c>
      <c r="Z18" s="65">
        <f>VLOOKUP($A18,'Return Data'!$B$7:$R$2292,16,0)</f>
        <v>7.3822000000000001</v>
      </c>
      <c r="AA18" s="67">
        <f t="shared" si="11"/>
        <v>14</v>
      </c>
    </row>
    <row r="19" spans="1:27" x14ac:dyDescent="0.3">
      <c r="A19" s="63" t="s">
        <v>1035</v>
      </c>
      <c r="B19" s="64">
        <f>VLOOKUP($A19,'Return Data'!$B$7:$R$2292,3,0)</f>
        <v>44531</v>
      </c>
      <c r="C19" s="65">
        <f>VLOOKUP($A19,'Return Data'!$B$7:$R$2292,4,0)</f>
        <v>3037.4895999999999</v>
      </c>
      <c r="D19" s="65">
        <f>VLOOKUP($A19,'Return Data'!$B$7:$R$2292,5,0)</f>
        <v>0.3473</v>
      </c>
      <c r="E19" s="66">
        <f t="shared" si="0"/>
        <v>21</v>
      </c>
      <c r="F19" s="65">
        <f>VLOOKUP($A19,'Return Data'!$B$7:$R$2292,6,0)</f>
        <v>3.1707999999999998</v>
      </c>
      <c r="G19" s="66">
        <f t="shared" si="1"/>
        <v>14</v>
      </c>
      <c r="H19" s="65">
        <f>VLOOKUP($A19,'Return Data'!$B$7:$R$2292,7,0)</f>
        <v>3.6088</v>
      </c>
      <c r="I19" s="66">
        <f t="shared" si="2"/>
        <v>6</v>
      </c>
      <c r="J19" s="65">
        <f>VLOOKUP($A19,'Return Data'!$B$7:$R$2292,8,0)</f>
        <v>3.3283</v>
      </c>
      <c r="K19" s="66">
        <f t="shared" si="3"/>
        <v>6</v>
      </c>
      <c r="L19" s="65">
        <f>VLOOKUP($A19,'Return Data'!$B$7:$R$2292,9,0)</f>
        <v>3.9098999999999999</v>
      </c>
      <c r="M19" s="66">
        <f t="shared" si="4"/>
        <v>6</v>
      </c>
      <c r="N19" s="65">
        <f>VLOOKUP($A19,'Return Data'!$B$7:$R$2292,10,0)</f>
        <v>2.5276000000000001</v>
      </c>
      <c r="O19" s="66">
        <f t="shared" si="5"/>
        <v>14</v>
      </c>
      <c r="P19" s="65">
        <f>VLOOKUP($A19,'Return Data'!$B$7:$R$2292,11,0)</f>
        <v>3.3849999999999998</v>
      </c>
      <c r="Q19" s="66">
        <f t="shared" si="6"/>
        <v>15</v>
      </c>
      <c r="R19" s="65">
        <f>VLOOKUP($A19,'Return Data'!$B$7:$R$2292,12,0)</f>
        <v>3.8458000000000001</v>
      </c>
      <c r="S19" s="66">
        <f t="shared" si="7"/>
        <v>14</v>
      </c>
      <c r="T19" s="65">
        <f>VLOOKUP($A19,'Return Data'!$B$7:$R$2292,13,0)</f>
        <v>3.4384000000000001</v>
      </c>
      <c r="U19" s="66">
        <f t="shared" si="8"/>
        <v>16</v>
      </c>
      <c r="V19" s="65">
        <f>VLOOKUP($A19,'Return Data'!$B$7:$R$2292,17,0)</f>
        <v>5.3</v>
      </c>
      <c r="W19" s="66">
        <f t="shared" si="9"/>
        <v>14</v>
      </c>
      <c r="X19" s="65">
        <f>VLOOKUP($A19,'Return Data'!$B$7:$R$2292,14,0)</f>
        <v>6.6715999999999998</v>
      </c>
      <c r="Y19" s="66">
        <f t="shared" si="10"/>
        <v>6</v>
      </c>
      <c r="Z19" s="65">
        <f>VLOOKUP($A19,'Return Data'!$B$7:$R$2292,16,0)</f>
        <v>7.7512999999999996</v>
      </c>
      <c r="AA19" s="67">
        <f t="shared" si="11"/>
        <v>5</v>
      </c>
    </row>
    <row r="20" spans="1:27" x14ac:dyDescent="0.3">
      <c r="A20" s="63" t="s">
        <v>1037</v>
      </c>
      <c r="B20" s="64">
        <f>VLOOKUP($A20,'Return Data'!$B$7:$R$2292,3,0)</f>
        <v>44531</v>
      </c>
      <c r="C20" s="65">
        <f>VLOOKUP($A20,'Return Data'!$B$7:$R$2292,4,0)</f>
        <v>29.849699999999999</v>
      </c>
      <c r="D20" s="65">
        <f>VLOOKUP($A20,'Return Data'!$B$7:$R$2292,5,0)</f>
        <v>5.6257000000000001</v>
      </c>
      <c r="E20" s="66">
        <f t="shared" si="0"/>
        <v>5</v>
      </c>
      <c r="F20" s="65">
        <f>VLOOKUP($A20,'Return Data'!$B$7:$R$2292,6,0)</f>
        <v>3.7437</v>
      </c>
      <c r="G20" s="66">
        <f t="shared" si="1"/>
        <v>6</v>
      </c>
      <c r="H20" s="65">
        <f>VLOOKUP($A20,'Return Data'!$B$7:$R$2292,7,0)</f>
        <v>3.496</v>
      </c>
      <c r="I20" s="66">
        <f t="shared" si="2"/>
        <v>9</v>
      </c>
      <c r="J20" s="65">
        <f>VLOOKUP($A20,'Return Data'!$B$7:$R$2292,8,0)</f>
        <v>2.5266000000000002</v>
      </c>
      <c r="K20" s="66">
        <f t="shared" si="3"/>
        <v>17</v>
      </c>
      <c r="L20" s="65">
        <f>VLOOKUP($A20,'Return Data'!$B$7:$R$2292,9,0)</f>
        <v>3.6753999999999998</v>
      </c>
      <c r="M20" s="66">
        <f t="shared" si="4"/>
        <v>11</v>
      </c>
      <c r="N20" s="65">
        <f>VLOOKUP($A20,'Return Data'!$B$7:$R$2292,10,0)</f>
        <v>2.3694999999999999</v>
      </c>
      <c r="O20" s="66">
        <f t="shared" si="5"/>
        <v>22</v>
      </c>
      <c r="P20" s="65">
        <f>VLOOKUP($A20,'Return Data'!$B$7:$R$2292,11,0)</f>
        <v>3.2170000000000001</v>
      </c>
      <c r="Q20" s="66">
        <f t="shared" si="6"/>
        <v>19</v>
      </c>
      <c r="R20" s="65">
        <f>VLOOKUP($A20,'Return Data'!$B$7:$R$2292,12,0)</f>
        <v>3.4152</v>
      </c>
      <c r="S20" s="66">
        <f t="shared" si="7"/>
        <v>24</v>
      </c>
      <c r="T20" s="65">
        <f>VLOOKUP($A20,'Return Data'!$B$7:$R$2292,13,0)</f>
        <v>3.0846</v>
      </c>
      <c r="U20" s="66">
        <f t="shared" si="8"/>
        <v>25</v>
      </c>
      <c r="V20" s="65">
        <f>VLOOKUP($A20,'Return Data'!$B$7:$R$2292,17,0)</f>
        <v>14.318199999999999</v>
      </c>
      <c r="W20" s="66">
        <f t="shared" si="9"/>
        <v>1</v>
      </c>
      <c r="X20" s="65">
        <f>VLOOKUP($A20,'Return Data'!$B$7:$R$2292,14,0)</f>
        <v>4.9287999999999998</v>
      </c>
      <c r="Y20" s="66">
        <f t="shared" si="10"/>
        <v>18</v>
      </c>
      <c r="Z20" s="65">
        <f>VLOOKUP($A20,'Return Data'!$B$7:$R$2292,16,0)</f>
        <v>7.4653999999999998</v>
      </c>
      <c r="AA20" s="67">
        <f t="shared" si="11"/>
        <v>13</v>
      </c>
    </row>
    <row r="21" spans="1:27" x14ac:dyDescent="0.3">
      <c r="A21" s="63" t="s">
        <v>1039</v>
      </c>
      <c r="B21" s="64">
        <f>VLOOKUP($A21,'Return Data'!$B$7:$R$2292,3,0)</f>
        <v>44531</v>
      </c>
      <c r="C21" s="65">
        <f>VLOOKUP($A21,'Return Data'!$B$7:$R$2292,4,0)</f>
        <v>2699.2932000000001</v>
      </c>
      <c r="D21" s="65">
        <f>VLOOKUP($A21,'Return Data'!$B$7:$R$2292,5,0)</f>
        <v>-0.51249999999999996</v>
      </c>
      <c r="E21" s="66">
        <f t="shared" si="0"/>
        <v>23</v>
      </c>
      <c r="F21" s="65">
        <f>VLOOKUP($A21,'Return Data'!$B$7:$R$2292,6,0)</f>
        <v>0.74460000000000004</v>
      </c>
      <c r="G21" s="66">
        <f t="shared" si="1"/>
        <v>23</v>
      </c>
      <c r="H21" s="65">
        <f>VLOOKUP($A21,'Return Data'!$B$7:$R$2292,7,0)</f>
        <v>1.4156</v>
      </c>
      <c r="I21" s="66">
        <f t="shared" si="2"/>
        <v>22</v>
      </c>
      <c r="J21" s="65">
        <f>VLOOKUP($A21,'Return Data'!$B$7:$R$2292,8,0)</f>
        <v>2.3165</v>
      </c>
      <c r="K21" s="66">
        <f t="shared" si="3"/>
        <v>21</v>
      </c>
      <c r="L21" s="65">
        <f>VLOOKUP($A21,'Return Data'!$B$7:$R$2292,9,0)</f>
        <v>2.9161999999999999</v>
      </c>
      <c r="M21" s="66">
        <f t="shared" si="4"/>
        <v>24</v>
      </c>
      <c r="N21" s="65">
        <f>VLOOKUP($A21,'Return Data'!$B$7:$R$2292,10,0)</f>
        <v>2.6640999999999999</v>
      </c>
      <c r="O21" s="66">
        <f t="shared" si="5"/>
        <v>11</v>
      </c>
      <c r="P21" s="65">
        <f>VLOOKUP($A21,'Return Data'!$B$7:$R$2292,11,0)</f>
        <v>3.6941999999999999</v>
      </c>
      <c r="Q21" s="66">
        <f t="shared" si="6"/>
        <v>9</v>
      </c>
      <c r="R21" s="65">
        <f>VLOOKUP($A21,'Return Data'!$B$7:$R$2292,12,0)</f>
        <v>4.0945</v>
      </c>
      <c r="S21" s="66">
        <f t="shared" si="7"/>
        <v>11</v>
      </c>
      <c r="T21" s="65">
        <f>VLOOKUP($A21,'Return Data'!$B$7:$R$2292,13,0)</f>
        <v>3.5192000000000001</v>
      </c>
      <c r="U21" s="66">
        <f t="shared" si="8"/>
        <v>12</v>
      </c>
      <c r="V21" s="65">
        <f>VLOOKUP($A21,'Return Data'!$B$7:$R$2292,17,0)</f>
        <v>5.7539999999999996</v>
      </c>
      <c r="W21" s="66">
        <f t="shared" si="9"/>
        <v>8</v>
      </c>
      <c r="X21" s="65">
        <f>VLOOKUP($A21,'Return Data'!$B$7:$R$2292,14,0)</f>
        <v>6.7561999999999998</v>
      </c>
      <c r="Y21" s="66">
        <f t="shared" si="10"/>
        <v>5</v>
      </c>
      <c r="Z21" s="65">
        <f>VLOOKUP($A21,'Return Data'!$B$7:$R$2292,16,0)</f>
        <v>7.4901</v>
      </c>
      <c r="AA21" s="67">
        <f t="shared" si="11"/>
        <v>11</v>
      </c>
    </row>
    <row r="22" spans="1:27" x14ac:dyDescent="0.3">
      <c r="A22" s="63" t="s">
        <v>1042</v>
      </c>
      <c r="B22" s="64">
        <f>VLOOKUP($A22,'Return Data'!$B$7:$R$2292,3,0)</f>
        <v>44531</v>
      </c>
      <c r="C22" s="65">
        <f>VLOOKUP($A22,'Return Data'!$B$7:$R$2292,4,0)</f>
        <v>22.707000000000001</v>
      </c>
      <c r="D22" s="65">
        <f>VLOOKUP($A22,'Return Data'!$B$7:$R$2292,5,0)</f>
        <v>4.3406000000000002</v>
      </c>
      <c r="E22" s="66">
        <f t="shared" si="0"/>
        <v>9</v>
      </c>
      <c r="F22" s="65">
        <f>VLOOKUP($A22,'Return Data'!$B$7:$R$2292,6,0)</f>
        <v>3.6023999999999998</v>
      </c>
      <c r="G22" s="66">
        <f t="shared" si="1"/>
        <v>8</v>
      </c>
      <c r="H22" s="65">
        <f>VLOOKUP($A22,'Return Data'!$B$7:$R$2292,7,0)</f>
        <v>3.2627999999999999</v>
      </c>
      <c r="I22" s="66">
        <f t="shared" si="2"/>
        <v>14</v>
      </c>
      <c r="J22" s="65">
        <f>VLOOKUP($A22,'Return Data'!$B$7:$R$2292,8,0)</f>
        <v>2.4479000000000002</v>
      </c>
      <c r="K22" s="66">
        <f t="shared" si="3"/>
        <v>20</v>
      </c>
      <c r="L22" s="65">
        <f>VLOOKUP($A22,'Return Data'!$B$7:$R$2292,9,0)</f>
        <v>3.6328999999999998</v>
      </c>
      <c r="M22" s="66">
        <f t="shared" si="4"/>
        <v>12</v>
      </c>
      <c r="N22" s="65">
        <f>VLOOKUP($A22,'Return Data'!$B$7:$R$2292,10,0)</f>
        <v>2.4007000000000001</v>
      </c>
      <c r="O22" s="66">
        <f t="shared" si="5"/>
        <v>20</v>
      </c>
      <c r="P22" s="65">
        <f>VLOOKUP($A22,'Return Data'!$B$7:$R$2292,11,0)</f>
        <v>3.3673999999999999</v>
      </c>
      <c r="Q22" s="66">
        <f t="shared" si="6"/>
        <v>16</v>
      </c>
      <c r="R22" s="65">
        <f>VLOOKUP($A22,'Return Data'!$B$7:$R$2292,12,0)</f>
        <v>3.8203999999999998</v>
      </c>
      <c r="S22" s="66">
        <f t="shared" si="7"/>
        <v>17</v>
      </c>
      <c r="T22" s="65">
        <f>VLOOKUP($A22,'Return Data'!$B$7:$R$2292,13,0)</f>
        <v>3.4119999999999999</v>
      </c>
      <c r="U22" s="66">
        <f t="shared" si="8"/>
        <v>17</v>
      </c>
      <c r="V22" s="65">
        <f>VLOOKUP($A22,'Return Data'!$B$7:$R$2292,17,0)</f>
        <v>5.2031999999999998</v>
      </c>
      <c r="W22" s="66">
        <f t="shared" si="9"/>
        <v>16</v>
      </c>
      <c r="X22" s="65">
        <f>VLOOKUP($A22,'Return Data'!$B$7:$R$2292,14,0)</f>
        <v>5.3360000000000003</v>
      </c>
      <c r="Y22" s="66">
        <f t="shared" si="10"/>
        <v>16</v>
      </c>
      <c r="Z22" s="65">
        <f>VLOOKUP($A22,'Return Data'!$B$7:$R$2292,16,0)</f>
        <v>7.7403000000000004</v>
      </c>
      <c r="AA22" s="67">
        <f t="shared" si="11"/>
        <v>6</v>
      </c>
    </row>
    <row r="23" spans="1:27" x14ac:dyDescent="0.3">
      <c r="A23" s="63" t="s">
        <v>1043</v>
      </c>
      <c r="B23" s="64">
        <f>VLOOKUP($A23,'Return Data'!$B$7:$R$2292,3,0)</f>
        <v>44531</v>
      </c>
      <c r="C23" s="65">
        <f>VLOOKUP($A23,'Return Data'!$B$7:$R$2292,4,0)</f>
        <v>32.066899999999997</v>
      </c>
      <c r="D23" s="65">
        <f>VLOOKUP($A23,'Return Data'!$B$7:$R$2292,5,0)</f>
        <v>4.0980999999999996</v>
      </c>
      <c r="E23" s="66">
        <f t="shared" si="0"/>
        <v>10</v>
      </c>
      <c r="F23" s="65">
        <f>VLOOKUP($A23,'Return Data'!$B$7:$R$2292,6,0)</f>
        <v>3.3935</v>
      </c>
      <c r="G23" s="66">
        <f t="shared" si="1"/>
        <v>11</v>
      </c>
      <c r="H23" s="65">
        <f>VLOOKUP($A23,'Return Data'!$B$7:$R$2292,7,0)</f>
        <v>3.5798000000000001</v>
      </c>
      <c r="I23" s="66">
        <f t="shared" si="2"/>
        <v>7</v>
      </c>
      <c r="J23" s="65">
        <f>VLOOKUP($A23,'Return Data'!$B$7:$R$2292,8,0)</f>
        <v>2.7835000000000001</v>
      </c>
      <c r="K23" s="66">
        <f t="shared" si="3"/>
        <v>13</v>
      </c>
      <c r="L23" s="65">
        <f>VLOOKUP($A23,'Return Data'!$B$7:$R$2292,9,0)</f>
        <v>3.7677999999999998</v>
      </c>
      <c r="M23" s="66">
        <f t="shared" si="4"/>
        <v>10</v>
      </c>
      <c r="N23" s="65">
        <f>VLOOKUP($A23,'Return Data'!$B$7:$R$2292,10,0)</f>
        <v>2.5034000000000001</v>
      </c>
      <c r="O23" s="66">
        <f t="shared" si="5"/>
        <v>17</v>
      </c>
      <c r="P23" s="65">
        <f>VLOOKUP($A23,'Return Data'!$B$7:$R$2292,11,0)</f>
        <v>3.2105999999999999</v>
      </c>
      <c r="Q23" s="66">
        <f t="shared" si="6"/>
        <v>20</v>
      </c>
      <c r="R23" s="65">
        <f>VLOOKUP($A23,'Return Data'!$B$7:$R$2292,12,0)</f>
        <v>3.4904999999999999</v>
      </c>
      <c r="S23" s="66">
        <f t="shared" si="7"/>
        <v>22</v>
      </c>
      <c r="T23" s="65">
        <f>VLOOKUP($A23,'Return Data'!$B$7:$R$2292,13,0)</f>
        <v>3.7170000000000001</v>
      </c>
      <c r="U23" s="66">
        <f t="shared" si="8"/>
        <v>10</v>
      </c>
      <c r="V23" s="65">
        <f>VLOOKUP($A23,'Return Data'!$B$7:$R$2292,17,0)</f>
        <v>5.3635999999999999</v>
      </c>
      <c r="W23" s="66">
        <f t="shared" si="9"/>
        <v>12</v>
      </c>
      <c r="X23" s="65">
        <f>VLOOKUP($A23,'Return Data'!$B$7:$R$2292,14,0)</f>
        <v>4.9194000000000004</v>
      </c>
      <c r="Y23" s="66">
        <f t="shared" si="10"/>
        <v>19</v>
      </c>
      <c r="Z23" s="65">
        <f>VLOOKUP($A23,'Return Data'!$B$7:$R$2292,16,0)</f>
        <v>6.4987000000000004</v>
      </c>
      <c r="AA23" s="67">
        <f t="shared" si="11"/>
        <v>20</v>
      </c>
    </row>
    <row r="24" spans="1:27" x14ac:dyDescent="0.3">
      <c r="A24" s="63" t="s">
        <v>1046</v>
      </c>
      <c r="B24" s="64">
        <f>VLOOKUP($A24,'Return Data'!$B$7:$R$2292,3,0)</f>
        <v>44531</v>
      </c>
      <c r="C24" s="65">
        <f>VLOOKUP($A24,'Return Data'!$B$7:$R$2292,4,0)</f>
        <v>1324.9341999999999</v>
      </c>
      <c r="D24" s="65">
        <f>VLOOKUP($A24,'Return Data'!$B$7:$R$2292,5,0)</f>
        <v>2.7275</v>
      </c>
      <c r="E24" s="66">
        <f t="shared" si="0"/>
        <v>15</v>
      </c>
      <c r="F24" s="65">
        <f>VLOOKUP($A24,'Return Data'!$B$7:$R$2292,6,0)</f>
        <v>2.8165</v>
      </c>
      <c r="G24" s="66">
        <f t="shared" si="1"/>
        <v>17</v>
      </c>
      <c r="H24" s="65">
        <f>VLOOKUP($A24,'Return Data'!$B$7:$R$2292,7,0)</f>
        <v>3.1070000000000002</v>
      </c>
      <c r="I24" s="66">
        <f t="shared" si="2"/>
        <v>16</v>
      </c>
      <c r="J24" s="65">
        <f>VLOOKUP($A24,'Return Data'!$B$7:$R$2292,8,0)</f>
        <v>2.8696000000000002</v>
      </c>
      <c r="K24" s="66">
        <f t="shared" si="3"/>
        <v>10</v>
      </c>
      <c r="L24" s="65">
        <f>VLOOKUP($A24,'Return Data'!$B$7:$R$2292,9,0)</f>
        <v>3.4672000000000001</v>
      </c>
      <c r="M24" s="66">
        <f t="shared" si="4"/>
        <v>17</v>
      </c>
      <c r="N24" s="65">
        <f>VLOOKUP($A24,'Return Data'!$B$7:$R$2292,10,0)</f>
        <v>2.3327</v>
      </c>
      <c r="O24" s="66">
        <f t="shared" si="5"/>
        <v>23</v>
      </c>
      <c r="P24" s="65">
        <f>VLOOKUP($A24,'Return Data'!$B$7:$R$2292,11,0)</f>
        <v>3.0899000000000001</v>
      </c>
      <c r="Q24" s="66">
        <f t="shared" si="6"/>
        <v>24</v>
      </c>
      <c r="R24" s="65">
        <f>VLOOKUP($A24,'Return Data'!$B$7:$R$2292,12,0)</f>
        <v>3.5310000000000001</v>
      </c>
      <c r="S24" s="66">
        <f t="shared" si="7"/>
        <v>20</v>
      </c>
      <c r="T24" s="65">
        <f>VLOOKUP($A24,'Return Data'!$B$7:$R$2292,13,0)</f>
        <v>3.1423999999999999</v>
      </c>
      <c r="U24" s="66">
        <f t="shared" si="8"/>
        <v>23</v>
      </c>
      <c r="V24" s="65">
        <f>VLOOKUP($A24,'Return Data'!$B$7:$R$2292,17,0)</f>
        <v>4.7904999999999998</v>
      </c>
      <c r="W24" s="66">
        <f t="shared" si="9"/>
        <v>19</v>
      </c>
      <c r="X24" s="65">
        <f>VLOOKUP($A24,'Return Data'!$B$7:$R$2292,14,0)</f>
        <v>5.9505999999999997</v>
      </c>
      <c r="Y24" s="66">
        <f t="shared" si="10"/>
        <v>14</v>
      </c>
      <c r="Z24" s="65">
        <f>VLOOKUP($A24,'Return Data'!$B$7:$R$2292,16,0)</f>
        <v>6.0439999999999996</v>
      </c>
      <c r="AA24" s="67">
        <f t="shared" si="11"/>
        <v>23</v>
      </c>
    </row>
    <row r="25" spans="1:27" x14ac:dyDescent="0.3">
      <c r="A25" s="63" t="s">
        <v>1048</v>
      </c>
      <c r="B25" s="64">
        <f>VLOOKUP($A25,'Return Data'!$B$7:$R$2292,3,0)</f>
        <v>44531</v>
      </c>
      <c r="C25" s="65">
        <f>VLOOKUP($A25,'Return Data'!$B$7:$R$2292,4,0)</f>
        <v>1822.6149</v>
      </c>
      <c r="D25" s="65">
        <f>VLOOKUP($A25,'Return Data'!$B$7:$R$2292,5,0)</f>
        <v>1.0533999999999999</v>
      </c>
      <c r="E25" s="66">
        <f t="shared" si="0"/>
        <v>20</v>
      </c>
      <c r="F25" s="65">
        <f>VLOOKUP($A25,'Return Data'!$B$7:$R$2292,6,0)</f>
        <v>2.9670999999999998</v>
      </c>
      <c r="G25" s="66">
        <f t="shared" si="1"/>
        <v>15</v>
      </c>
      <c r="H25" s="65">
        <f>VLOOKUP($A25,'Return Data'!$B$7:$R$2292,7,0)</f>
        <v>3.3414000000000001</v>
      </c>
      <c r="I25" s="66">
        <f t="shared" si="2"/>
        <v>13</v>
      </c>
      <c r="J25" s="65">
        <f>VLOOKUP($A25,'Return Data'!$B$7:$R$2292,8,0)</f>
        <v>2.9624000000000001</v>
      </c>
      <c r="K25" s="66">
        <f t="shared" si="3"/>
        <v>9</v>
      </c>
      <c r="L25" s="65">
        <f>VLOOKUP($A25,'Return Data'!$B$7:$R$2292,9,0)</f>
        <v>3.6272000000000002</v>
      </c>
      <c r="M25" s="66">
        <f t="shared" si="4"/>
        <v>13</v>
      </c>
      <c r="N25" s="65">
        <f>VLOOKUP($A25,'Return Data'!$B$7:$R$2292,10,0)</f>
        <v>2.2141999999999999</v>
      </c>
      <c r="O25" s="66">
        <f t="shared" si="5"/>
        <v>24</v>
      </c>
      <c r="P25" s="65">
        <f>VLOOKUP($A25,'Return Data'!$B$7:$R$2292,11,0)</f>
        <v>3.0985999999999998</v>
      </c>
      <c r="Q25" s="66">
        <f t="shared" si="6"/>
        <v>23</v>
      </c>
      <c r="R25" s="65">
        <f>VLOOKUP($A25,'Return Data'!$B$7:$R$2292,12,0)</f>
        <v>3.5097</v>
      </c>
      <c r="S25" s="66">
        <f t="shared" si="7"/>
        <v>21</v>
      </c>
      <c r="T25" s="65">
        <f>VLOOKUP($A25,'Return Data'!$B$7:$R$2292,13,0)</f>
        <v>3.06</v>
      </c>
      <c r="U25" s="66">
        <f t="shared" si="8"/>
        <v>26</v>
      </c>
      <c r="V25" s="65">
        <f>VLOOKUP($A25,'Return Data'!$B$7:$R$2292,17,0)</f>
        <v>4.6676000000000002</v>
      </c>
      <c r="W25" s="66">
        <f t="shared" si="9"/>
        <v>21</v>
      </c>
      <c r="X25" s="65">
        <f>VLOOKUP($A25,'Return Data'!$B$7:$R$2292,14,0)</f>
        <v>5.3467000000000002</v>
      </c>
      <c r="Y25" s="66">
        <f t="shared" si="10"/>
        <v>15</v>
      </c>
      <c r="Z25" s="65">
        <f>VLOOKUP($A25,'Return Data'!$B$7:$R$2292,16,0)</f>
        <v>4.4621000000000004</v>
      </c>
      <c r="AA25" s="67">
        <f t="shared" si="11"/>
        <v>24</v>
      </c>
    </row>
    <row r="26" spans="1:27" x14ac:dyDescent="0.3">
      <c r="A26" s="63" t="s">
        <v>1049</v>
      </c>
      <c r="B26" s="64">
        <f>VLOOKUP($A26,'Return Data'!$B$7:$R$2292,3,0)</f>
        <v>44531</v>
      </c>
      <c r="C26" s="65">
        <f>VLOOKUP($A26,'Return Data'!$B$7:$R$2292,4,0)</f>
        <v>3008.2157000000002</v>
      </c>
      <c r="D26" s="65">
        <f>VLOOKUP($A26,'Return Data'!$B$7:$R$2292,5,0)</f>
        <v>5.7824999999999998</v>
      </c>
      <c r="E26" s="66">
        <f t="shared" si="0"/>
        <v>4</v>
      </c>
      <c r="F26" s="65">
        <f>VLOOKUP($A26,'Return Data'!$B$7:$R$2292,6,0)</f>
        <v>4.2271000000000001</v>
      </c>
      <c r="G26" s="66">
        <f t="shared" si="1"/>
        <v>4</v>
      </c>
      <c r="H26" s="65">
        <f>VLOOKUP($A26,'Return Data'!$B$7:$R$2292,7,0)</f>
        <v>3.9580000000000002</v>
      </c>
      <c r="I26" s="66">
        <f t="shared" si="2"/>
        <v>3</v>
      </c>
      <c r="J26" s="65">
        <f>VLOOKUP($A26,'Return Data'!$B$7:$R$2292,8,0)</f>
        <v>3.5238</v>
      </c>
      <c r="K26" s="66">
        <f t="shared" si="3"/>
        <v>5</v>
      </c>
      <c r="L26" s="65">
        <f>VLOOKUP($A26,'Return Data'!$B$7:$R$2292,9,0)</f>
        <v>4.0076000000000001</v>
      </c>
      <c r="M26" s="66">
        <f t="shared" si="4"/>
        <v>5</v>
      </c>
      <c r="N26" s="65">
        <f>VLOOKUP($A26,'Return Data'!$B$7:$R$2292,10,0)</f>
        <v>3.0335000000000001</v>
      </c>
      <c r="O26" s="66">
        <f t="shared" si="5"/>
        <v>5</v>
      </c>
      <c r="P26" s="65">
        <f>VLOOKUP($A26,'Return Data'!$B$7:$R$2292,11,0)</f>
        <v>3.8992</v>
      </c>
      <c r="Q26" s="66">
        <f t="shared" si="6"/>
        <v>7</v>
      </c>
      <c r="R26" s="65">
        <f>VLOOKUP($A26,'Return Data'!$B$7:$R$2292,12,0)</f>
        <v>4.62</v>
      </c>
      <c r="S26" s="66">
        <f t="shared" si="7"/>
        <v>5</v>
      </c>
      <c r="T26" s="65">
        <f>VLOOKUP($A26,'Return Data'!$B$7:$R$2292,13,0)</f>
        <v>4.1341000000000001</v>
      </c>
      <c r="U26" s="66">
        <f t="shared" si="8"/>
        <v>7</v>
      </c>
      <c r="V26" s="65">
        <f>VLOOKUP($A26,'Return Data'!$B$7:$R$2292,17,0)</f>
        <v>5.7709000000000001</v>
      </c>
      <c r="W26" s="66">
        <f t="shared" si="9"/>
        <v>7</v>
      </c>
      <c r="X26" s="65">
        <f>VLOOKUP($A26,'Return Data'!$B$7:$R$2292,14,0)</f>
        <v>6.3090999999999999</v>
      </c>
      <c r="Y26" s="66">
        <f t="shared" si="10"/>
        <v>10</v>
      </c>
      <c r="Z26" s="65">
        <f>VLOOKUP($A26,'Return Data'!$B$7:$R$2292,16,0)</f>
        <v>7.7732000000000001</v>
      </c>
      <c r="AA26" s="67">
        <f t="shared" si="11"/>
        <v>4</v>
      </c>
    </row>
    <row r="27" spans="1:27" x14ac:dyDescent="0.3">
      <c r="A27" s="63" t="s">
        <v>1051</v>
      </c>
      <c r="B27" s="64">
        <f>VLOOKUP($A27,'Return Data'!$B$7:$R$2292,3,0)</f>
        <v>44531</v>
      </c>
      <c r="C27" s="65">
        <f>VLOOKUP($A27,'Return Data'!$B$7:$R$2292,4,0)</f>
        <v>23.830100000000002</v>
      </c>
      <c r="D27" s="65">
        <f>VLOOKUP($A27,'Return Data'!$B$7:$R$2292,5,0)</f>
        <v>2.4508000000000001</v>
      </c>
      <c r="E27" s="66">
        <f t="shared" si="0"/>
        <v>16</v>
      </c>
      <c r="F27" s="65">
        <f>VLOOKUP($A27,'Return Data'!$B$7:$R$2292,6,0)</f>
        <v>2.9420000000000002</v>
      </c>
      <c r="G27" s="66">
        <f t="shared" si="1"/>
        <v>16</v>
      </c>
      <c r="H27" s="65">
        <f>VLOOKUP($A27,'Return Data'!$B$7:$R$2292,7,0)</f>
        <v>3.109</v>
      </c>
      <c r="I27" s="66">
        <f t="shared" si="2"/>
        <v>15</v>
      </c>
      <c r="J27" s="65">
        <f>VLOOKUP($A27,'Return Data'!$B$7:$R$2292,8,0)</f>
        <v>2.4859</v>
      </c>
      <c r="K27" s="66">
        <f t="shared" si="3"/>
        <v>19</v>
      </c>
      <c r="L27" s="65">
        <f>VLOOKUP($A27,'Return Data'!$B$7:$R$2292,9,0)</f>
        <v>3.1274999999999999</v>
      </c>
      <c r="M27" s="66">
        <f t="shared" si="4"/>
        <v>21</v>
      </c>
      <c r="N27" s="65">
        <f>VLOOKUP($A27,'Return Data'!$B$7:$R$2292,10,0)</f>
        <v>2.0164</v>
      </c>
      <c r="O27" s="66">
        <f t="shared" si="5"/>
        <v>26</v>
      </c>
      <c r="P27" s="65">
        <f>VLOOKUP($A27,'Return Data'!$B$7:$R$2292,11,0)</f>
        <v>2.8283999999999998</v>
      </c>
      <c r="Q27" s="66">
        <f t="shared" si="6"/>
        <v>26</v>
      </c>
      <c r="R27" s="65">
        <f>VLOOKUP($A27,'Return Data'!$B$7:$R$2292,12,0)</f>
        <v>3.3368000000000002</v>
      </c>
      <c r="S27" s="66">
        <f t="shared" si="7"/>
        <v>26</v>
      </c>
      <c r="T27" s="65">
        <f>VLOOKUP($A27,'Return Data'!$B$7:$R$2292,13,0)</f>
        <v>3.2755000000000001</v>
      </c>
      <c r="U27" s="66">
        <f t="shared" si="8"/>
        <v>20</v>
      </c>
      <c r="V27" s="65">
        <f>VLOOKUP($A27,'Return Data'!$B$7:$R$2292,17,0)</f>
        <v>2.8536999999999999</v>
      </c>
      <c r="W27" s="66">
        <f t="shared" si="9"/>
        <v>24</v>
      </c>
      <c r="X27" s="65">
        <f>VLOOKUP($A27,'Return Data'!$B$7:$R$2292,14,0)</f>
        <v>-1.2934000000000001</v>
      </c>
      <c r="Y27" s="66">
        <f t="shared" si="10"/>
        <v>24</v>
      </c>
      <c r="Z27" s="65">
        <f>VLOOKUP($A27,'Return Data'!$B$7:$R$2292,16,0)</f>
        <v>6.1916000000000002</v>
      </c>
      <c r="AA27" s="67">
        <f t="shared" si="11"/>
        <v>21</v>
      </c>
    </row>
    <row r="28" spans="1:27" x14ac:dyDescent="0.3">
      <c r="A28" s="63" t="s">
        <v>1053</v>
      </c>
      <c r="B28" s="64">
        <f>VLOOKUP($A28,'Return Data'!$B$7:$R$2292,3,0)</f>
        <v>44531</v>
      </c>
      <c r="C28" s="65">
        <f>VLOOKUP($A28,'Return Data'!$B$7:$R$2292,4,0)</f>
        <v>2795.5563999999999</v>
      </c>
      <c r="D28" s="65">
        <f>VLOOKUP($A28,'Return Data'!$B$7:$R$2292,5,0)</f>
        <v>-1.1501999999999999</v>
      </c>
      <c r="E28" s="66">
        <f t="shared" si="0"/>
        <v>24</v>
      </c>
      <c r="F28" s="65">
        <f>VLOOKUP($A28,'Return Data'!$B$7:$R$2292,6,0)</f>
        <v>2.7606999999999999</v>
      </c>
      <c r="G28" s="66">
        <f t="shared" si="1"/>
        <v>18</v>
      </c>
      <c r="H28" s="65">
        <f>VLOOKUP($A28,'Return Data'!$B$7:$R$2292,7,0)</f>
        <v>2.9569000000000001</v>
      </c>
      <c r="I28" s="66">
        <f t="shared" si="2"/>
        <v>17</v>
      </c>
      <c r="J28" s="65">
        <f>VLOOKUP($A28,'Return Data'!$B$7:$R$2292,8,0)</f>
        <v>2.8620999999999999</v>
      </c>
      <c r="K28" s="66">
        <f t="shared" si="3"/>
        <v>11</v>
      </c>
      <c r="L28" s="65">
        <f>VLOOKUP($A28,'Return Data'!$B$7:$R$2292,9,0)</f>
        <v>3.7757999999999998</v>
      </c>
      <c r="M28" s="66">
        <f t="shared" si="4"/>
        <v>9</v>
      </c>
      <c r="N28" s="65">
        <f>VLOOKUP($A28,'Return Data'!$B$7:$R$2292,10,0)</f>
        <v>2.5790999999999999</v>
      </c>
      <c r="O28" s="66">
        <f t="shared" si="5"/>
        <v>13</v>
      </c>
      <c r="P28" s="65">
        <f>VLOOKUP($A28,'Return Data'!$B$7:$R$2292,11,0)</f>
        <v>3.3328000000000002</v>
      </c>
      <c r="Q28" s="66">
        <f t="shared" si="6"/>
        <v>17</v>
      </c>
      <c r="R28" s="65">
        <f>VLOOKUP($A28,'Return Data'!$B$7:$R$2292,12,0)</f>
        <v>3.6551999999999998</v>
      </c>
      <c r="S28" s="66">
        <f t="shared" si="7"/>
        <v>19</v>
      </c>
      <c r="T28" s="65">
        <f>VLOOKUP($A28,'Return Data'!$B$7:$R$2292,13,0)</f>
        <v>3.3896000000000002</v>
      </c>
      <c r="U28" s="66">
        <f t="shared" si="8"/>
        <v>18</v>
      </c>
      <c r="V28" s="65">
        <f>VLOOKUP($A28,'Return Data'!$B$7:$R$2292,17,0)</f>
        <v>4.2922000000000002</v>
      </c>
      <c r="W28" s="66">
        <f t="shared" si="9"/>
        <v>22</v>
      </c>
      <c r="X28" s="65">
        <f>VLOOKUP($A28,'Return Data'!$B$7:$R$2292,14,0)</f>
        <v>-0.85929999999999995</v>
      </c>
      <c r="Y28" s="66">
        <f t="shared" si="10"/>
        <v>23</v>
      </c>
      <c r="Z28" s="65">
        <f>VLOOKUP($A28,'Return Data'!$B$7:$R$2292,16,0)</f>
        <v>6.1501000000000001</v>
      </c>
      <c r="AA28" s="67">
        <f t="shared" si="11"/>
        <v>22</v>
      </c>
    </row>
    <row r="29" spans="1:27" x14ac:dyDescent="0.3">
      <c r="A29" s="63" t="s">
        <v>1055</v>
      </c>
      <c r="B29" s="64">
        <f>VLOOKUP($A29,'Return Data'!$B$7:$R$2292,3,0)</f>
        <v>44531</v>
      </c>
      <c r="C29" s="65">
        <f>VLOOKUP($A29,'Return Data'!$B$7:$R$2292,4,0)</f>
        <v>2814.8878</v>
      </c>
      <c r="D29" s="65">
        <f>VLOOKUP($A29,'Return Data'!$B$7:$R$2292,5,0)</f>
        <v>-0.51090000000000002</v>
      </c>
      <c r="E29" s="66">
        <f t="shared" si="0"/>
        <v>22</v>
      </c>
      <c r="F29" s="65">
        <f>VLOOKUP($A29,'Return Data'!$B$7:$R$2292,6,0)</f>
        <v>1.7605</v>
      </c>
      <c r="G29" s="66">
        <f t="shared" si="1"/>
        <v>19</v>
      </c>
      <c r="H29" s="65">
        <f>VLOOKUP($A29,'Return Data'!$B$7:$R$2292,7,0)</f>
        <v>2.3957000000000002</v>
      </c>
      <c r="I29" s="66">
        <f t="shared" si="2"/>
        <v>19</v>
      </c>
      <c r="J29" s="65">
        <f>VLOOKUP($A29,'Return Data'!$B$7:$R$2292,8,0)</f>
        <v>2.6839</v>
      </c>
      <c r="K29" s="66">
        <f t="shared" si="3"/>
        <v>14</v>
      </c>
      <c r="L29" s="65">
        <f>VLOOKUP($A29,'Return Data'!$B$7:$R$2292,9,0)</f>
        <v>3.6063000000000001</v>
      </c>
      <c r="M29" s="66">
        <f t="shared" si="4"/>
        <v>14</v>
      </c>
      <c r="N29" s="65">
        <f>VLOOKUP($A29,'Return Data'!$B$7:$R$2292,10,0)</f>
        <v>2.5817999999999999</v>
      </c>
      <c r="O29" s="66">
        <f t="shared" si="5"/>
        <v>12</v>
      </c>
      <c r="P29" s="65">
        <f>VLOOKUP($A29,'Return Data'!$B$7:$R$2292,11,0)</f>
        <v>3.3860000000000001</v>
      </c>
      <c r="Q29" s="66">
        <f t="shared" si="6"/>
        <v>14</v>
      </c>
      <c r="R29" s="65">
        <f>VLOOKUP($A29,'Return Data'!$B$7:$R$2292,12,0)</f>
        <v>3.4851000000000001</v>
      </c>
      <c r="S29" s="66">
        <f t="shared" si="7"/>
        <v>23</v>
      </c>
      <c r="T29" s="65">
        <f>VLOOKUP($A29,'Return Data'!$B$7:$R$2292,13,0)</f>
        <v>3.2273000000000001</v>
      </c>
      <c r="U29" s="66">
        <f t="shared" si="8"/>
        <v>21</v>
      </c>
      <c r="V29" s="65">
        <f>VLOOKUP($A29,'Return Data'!$B$7:$R$2292,17,0)</f>
        <v>4.9637000000000002</v>
      </c>
      <c r="W29" s="66">
        <f t="shared" si="9"/>
        <v>18</v>
      </c>
      <c r="X29" s="65">
        <f>VLOOKUP($A29,'Return Data'!$B$7:$R$2292,14,0)</f>
        <v>6.2267000000000001</v>
      </c>
      <c r="Y29" s="66">
        <f t="shared" si="10"/>
        <v>11</v>
      </c>
      <c r="Z29" s="65">
        <f>VLOOKUP($A29,'Return Data'!$B$7:$R$2292,16,0)</f>
        <v>7.4721000000000002</v>
      </c>
      <c r="AA29" s="67">
        <f t="shared" si="11"/>
        <v>12</v>
      </c>
    </row>
    <row r="30" spans="1:27" x14ac:dyDescent="0.3">
      <c r="A30" s="63" t="s">
        <v>1058</v>
      </c>
      <c r="B30" s="64">
        <f>VLOOKUP($A30,'Return Data'!$B$7:$R$2292,3,0)</f>
        <v>44531</v>
      </c>
      <c r="C30" s="65">
        <f>VLOOKUP($A30,'Return Data'!$B$7:$R$2292,4,0)</f>
        <v>28.762499999999999</v>
      </c>
      <c r="D30" s="65">
        <f>VLOOKUP($A30,'Return Data'!$B$7:$R$2292,5,0)</f>
        <v>4.8228999999999997</v>
      </c>
      <c r="E30" s="66">
        <f t="shared" si="0"/>
        <v>8</v>
      </c>
      <c r="F30" s="65">
        <f>VLOOKUP($A30,'Return Data'!$B$7:$R$2292,6,0)</f>
        <v>1.2438</v>
      </c>
      <c r="G30" s="66">
        <f t="shared" si="1"/>
        <v>22</v>
      </c>
      <c r="H30" s="65">
        <f>VLOOKUP($A30,'Return Data'!$B$7:$R$2292,7,0)</f>
        <v>2.2671000000000001</v>
      </c>
      <c r="I30" s="66">
        <f t="shared" si="2"/>
        <v>20</v>
      </c>
      <c r="J30" s="65">
        <f>VLOOKUP($A30,'Return Data'!$B$7:$R$2292,8,0)</f>
        <v>1.7234</v>
      </c>
      <c r="K30" s="66">
        <f t="shared" si="3"/>
        <v>24</v>
      </c>
      <c r="L30" s="65">
        <f>VLOOKUP($A30,'Return Data'!$B$7:$R$2292,9,0)</f>
        <v>2.964</v>
      </c>
      <c r="M30" s="66">
        <f t="shared" si="4"/>
        <v>23</v>
      </c>
      <c r="N30" s="65">
        <f>VLOOKUP($A30,'Return Data'!$B$7:$R$2292,10,0)</f>
        <v>36.5486</v>
      </c>
      <c r="O30" s="66">
        <f t="shared" si="5"/>
        <v>3</v>
      </c>
      <c r="P30" s="65">
        <f>VLOOKUP($A30,'Return Data'!$B$7:$R$2292,11,0)</f>
        <v>20.1572</v>
      </c>
      <c r="Q30" s="66">
        <f t="shared" si="6"/>
        <v>3</v>
      </c>
      <c r="R30" s="65">
        <f>VLOOKUP($A30,'Return Data'!$B$7:$R$2292,12,0)</f>
        <v>14.753500000000001</v>
      </c>
      <c r="S30" s="66">
        <f t="shared" si="7"/>
        <v>3</v>
      </c>
      <c r="T30" s="65">
        <f>VLOOKUP($A30,'Return Data'!$B$7:$R$2292,13,0)</f>
        <v>11.752000000000001</v>
      </c>
      <c r="U30" s="66">
        <f t="shared" si="8"/>
        <v>3</v>
      </c>
      <c r="V30" s="65">
        <f>VLOOKUP($A30,'Return Data'!$B$7:$R$2292,17,0)</f>
        <v>8.907</v>
      </c>
      <c r="W30" s="66">
        <f t="shared" si="9"/>
        <v>2</v>
      </c>
      <c r="X30" s="65">
        <f>VLOOKUP($A30,'Return Data'!$B$7:$R$2292,14,0)</f>
        <v>5.1360999999999999</v>
      </c>
      <c r="Y30" s="66">
        <f t="shared" si="10"/>
        <v>17</v>
      </c>
      <c r="Z30" s="65">
        <f>VLOOKUP($A30,'Return Data'!$B$7:$R$2292,16,0)</f>
        <v>7.4943</v>
      </c>
      <c r="AA30" s="67">
        <f t="shared" si="11"/>
        <v>10</v>
      </c>
    </row>
    <row r="31" spans="1:27" x14ac:dyDescent="0.3">
      <c r="A31" s="63" t="s">
        <v>1059</v>
      </c>
      <c r="B31" s="64">
        <f>VLOOKUP($A31,'Return Data'!$B$7:$R$2292,3,0)</f>
        <v>44531</v>
      </c>
      <c r="C31" s="65">
        <f>VLOOKUP($A31,'Return Data'!$B$7:$R$2292,4,0)</f>
        <v>3155.5320999999999</v>
      </c>
      <c r="D31" s="65">
        <f>VLOOKUP($A31,'Return Data'!$B$7:$R$2292,5,0)</f>
        <v>3.2252000000000001</v>
      </c>
      <c r="E31" s="66">
        <f t="shared" si="0"/>
        <v>14</v>
      </c>
      <c r="F31" s="65">
        <f>VLOOKUP($A31,'Return Data'!$B$7:$R$2292,6,0)</f>
        <v>3.38</v>
      </c>
      <c r="G31" s="66">
        <f t="shared" si="1"/>
        <v>12</v>
      </c>
      <c r="H31" s="65">
        <f>VLOOKUP($A31,'Return Data'!$B$7:$R$2292,7,0)</f>
        <v>3.7233999999999998</v>
      </c>
      <c r="I31" s="66">
        <f t="shared" si="2"/>
        <v>5</v>
      </c>
      <c r="J31" s="65">
        <f>VLOOKUP($A31,'Return Data'!$B$7:$R$2292,8,0)</f>
        <v>3.5505</v>
      </c>
      <c r="K31" s="66">
        <f t="shared" si="3"/>
        <v>3</v>
      </c>
      <c r="L31" s="65">
        <f>VLOOKUP($A31,'Return Data'!$B$7:$R$2292,9,0)</f>
        <v>4.1151</v>
      </c>
      <c r="M31" s="66">
        <f t="shared" si="4"/>
        <v>4</v>
      </c>
      <c r="N31" s="65">
        <f>VLOOKUP($A31,'Return Data'!$B$7:$R$2292,10,0)</f>
        <v>2.859</v>
      </c>
      <c r="O31" s="66">
        <f t="shared" si="5"/>
        <v>8</v>
      </c>
      <c r="P31" s="65">
        <f>VLOOKUP($A31,'Return Data'!$B$7:$R$2292,11,0)</f>
        <v>3.6518999999999999</v>
      </c>
      <c r="Q31" s="66">
        <f t="shared" si="6"/>
        <v>10</v>
      </c>
      <c r="R31" s="65">
        <f>VLOOKUP($A31,'Return Data'!$B$7:$R$2292,12,0)</f>
        <v>4.1375999999999999</v>
      </c>
      <c r="S31" s="66">
        <f t="shared" si="7"/>
        <v>7</v>
      </c>
      <c r="T31" s="65">
        <f>VLOOKUP($A31,'Return Data'!$B$7:$R$2292,13,0)</f>
        <v>3.613</v>
      </c>
      <c r="U31" s="66">
        <f t="shared" si="8"/>
        <v>11</v>
      </c>
      <c r="V31" s="65">
        <f>VLOOKUP($A31,'Return Data'!$B$7:$R$2292,17,0)</f>
        <v>5.5457999999999998</v>
      </c>
      <c r="W31" s="66">
        <f t="shared" si="9"/>
        <v>11</v>
      </c>
      <c r="X31" s="65">
        <f>VLOOKUP($A31,'Return Data'!$B$7:$R$2292,14,0)</f>
        <v>4.5804999999999998</v>
      </c>
      <c r="Y31" s="66">
        <f t="shared" si="10"/>
        <v>20</v>
      </c>
      <c r="Z31" s="65">
        <f>VLOOKUP($A31,'Return Data'!$B$7:$R$2292,16,0)</f>
        <v>7.3293999999999997</v>
      </c>
      <c r="AA31" s="67">
        <f t="shared" si="11"/>
        <v>16</v>
      </c>
    </row>
    <row r="32" spans="1:27" x14ac:dyDescent="0.3">
      <c r="A32" s="63" t="s">
        <v>1060</v>
      </c>
      <c r="B32" s="64">
        <f>VLOOKUP($A32,'Return Data'!$B$7:$R$2292,3,0)</f>
        <v>44531</v>
      </c>
      <c r="C32" s="65">
        <f>VLOOKUP($A32,'Return Data'!$B$7:$R$2292,4,0)</f>
        <v>77.485399999999998</v>
      </c>
      <c r="D32" s="65">
        <f>VLOOKUP($A32,'Return Data'!$B$7:$R$2292,5,0)</f>
        <v>56.7562</v>
      </c>
      <c r="E32" s="66">
        <f t="shared" si="0"/>
        <v>1</v>
      </c>
      <c r="F32" s="65">
        <f>VLOOKUP($A32,'Return Data'!$B$7:$R$2292,6,0)</f>
        <v>-45.482700000000001</v>
      </c>
      <c r="G32" s="66">
        <f t="shared" si="1"/>
        <v>26</v>
      </c>
      <c r="H32" s="65">
        <f>VLOOKUP($A32,'Return Data'!$B$7:$R$2292,7,0)</f>
        <v>-19.2821</v>
      </c>
      <c r="I32" s="66">
        <f t="shared" si="2"/>
        <v>26</v>
      </c>
      <c r="J32" s="65">
        <f>VLOOKUP($A32,'Return Data'!$B$7:$R$2292,8,0)</f>
        <v>-25.999500000000001</v>
      </c>
      <c r="K32" s="66">
        <f t="shared" si="3"/>
        <v>26</v>
      </c>
      <c r="L32" s="65">
        <f>VLOOKUP($A32,'Return Data'!$B$7:$R$2292,9,0)</f>
        <v>-7.0622999999999996</v>
      </c>
      <c r="M32" s="66">
        <f t="shared" si="4"/>
        <v>26</v>
      </c>
      <c r="N32" s="65">
        <f>VLOOKUP($A32,'Return Data'!$B$7:$R$2292,10,0)</f>
        <v>597.55179999999996</v>
      </c>
      <c r="O32" s="66">
        <f t="shared" si="5"/>
        <v>1</v>
      </c>
      <c r="P32" s="65">
        <f>VLOOKUP($A32,'Return Data'!$B$7:$R$2292,11,0)</f>
        <v>297.14330000000001</v>
      </c>
      <c r="Q32" s="66">
        <f t="shared" si="6"/>
        <v>1</v>
      </c>
      <c r="R32" s="65">
        <f>VLOOKUP($A32,'Return Data'!$B$7:$R$2292,12,0)</f>
        <v>197.7321</v>
      </c>
      <c r="S32" s="66">
        <f t="shared" si="7"/>
        <v>1</v>
      </c>
      <c r="T32" s="65">
        <f>VLOOKUP($A32,'Return Data'!$B$7:$R$2292,13,0)</f>
        <v>148.97630000000001</v>
      </c>
      <c r="U32" s="66">
        <f t="shared" si="8"/>
        <v>1</v>
      </c>
      <c r="V32" s="65"/>
      <c r="W32" s="66"/>
      <c r="X32" s="65"/>
      <c r="Y32" s="66"/>
      <c r="Z32" s="65">
        <f>VLOOKUP($A32,'Return Data'!$B$7:$R$2292,16,0)</f>
        <v>23.457000000000001</v>
      </c>
      <c r="AA32" s="67">
        <f t="shared" si="11"/>
        <v>1</v>
      </c>
    </row>
    <row r="33" spans="1:27" x14ac:dyDescent="0.3">
      <c r="A33" s="63" t="s">
        <v>1064</v>
      </c>
      <c r="B33" s="64">
        <f>VLOOKUP($A33,'Return Data'!$B$7:$R$2292,3,0)</f>
        <v>44531</v>
      </c>
      <c r="C33" s="65">
        <f>VLOOKUP($A33,'Return Data'!$B$7:$R$2292,4,0)</f>
        <v>2819.3303000000001</v>
      </c>
      <c r="D33" s="65">
        <f>VLOOKUP($A33,'Return Data'!$B$7:$R$2292,5,0)</f>
        <v>-2.6227</v>
      </c>
      <c r="E33" s="66">
        <f t="shared" si="0"/>
        <v>25</v>
      </c>
      <c r="F33" s="65">
        <f>VLOOKUP($A33,'Return Data'!$B$7:$R$2292,6,0)</f>
        <v>0.31950000000000001</v>
      </c>
      <c r="G33" s="66">
        <f t="shared" si="1"/>
        <v>24</v>
      </c>
      <c r="H33" s="65">
        <f>VLOOKUP($A33,'Return Data'!$B$7:$R$2292,7,0)</f>
        <v>1.1052999999999999</v>
      </c>
      <c r="I33" s="66">
        <f t="shared" si="2"/>
        <v>24</v>
      </c>
      <c r="J33" s="65">
        <f>VLOOKUP($A33,'Return Data'!$B$7:$R$2292,8,0)</f>
        <v>1.8757999999999999</v>
      </c>
      <c r="K33" s="66">
        <f t="shared" si="3"/>
        <v>23</v>
      </c>
      <c r="L33" s="65">
        <f>VLOOKUP($A33,'Return Data'!$B$7:$R$2292,9,0)</f>
        <v>2.9712000000000001</v>
      </c>
      <c r="M33" s="66">
        <f t="shared" si="4"/>
        <v>22</v>
      </c>
      <c r="N33" s="65">
        <f>VLOOKUP($A33,'Return Data'!$B$7:$R$2292,10,0)</f>
        <v>22.284600000000001</v>
      </c>
      <c r="O33" s="66">
        <f t="shared" si="5"/>
        <v>4</v>
      </c>
      <c r="P33" s="65">
        <f>VLOOKUP($A33,'Return Data'!$B$7:$R$2292,11,0)</f>
        <v>13.979699999999999</v>
      </c>
      <c r="Q33" s="66">
        <f t="shared" si="6"/>
        <v>4</v>
      </c>
      <c r="R33" s="65">
        <f>VLOOKUP($A33,'Return Data'!$B$7:$R$2292,12,0)</f>
        <v>10.996499999999999</v>
      </c>
      <c r="S33" s="66">
        <f t="shared" si="7"/>
        <v>4</v>
      </c>
      <c r="T33" s="65">
        <f>VLOOKUP($A33,'Return Data'!$B$7:$R$2292,13,0)</f>
        <v>8.9427000000000003</v>
      </c>
      <c r="U33" s="66">
        <f t="shared" si="8"/>
        <v>4</v>
      </c>
      <c r="V33" s="65">
        <f>VLOOKUP($A33,'Return Data'!$B$7:$R$2292,17,0)</f>
        <v>8.1084999999999994</v>
      </c>
      <c r="W33" s="66">
        <f>RANK(V33,V$8:V$33,0)</f>
        <v>3</v>
      </c>
      <c r="X33" s="65">
        <f>VLOOKUP($A33,'Return Data'!$B$7:$R$2292,14,0)</f>
        <v>4.0180999999999996</v>
      </c>
      <c r="Y33" s="66">
        <f>RANK(X33,X$8:X$33,0)</f>
        <v>21</v>
      </c>
      <c r="Z33" s="65">
        <f>VLOOKUP($A33,'Return Data'!$B$7:$R$2292,16,0)</f>
        <v>7.3474000000000004</v>
      </c>
      <c r="AA33" s="67">
        <f t="shared" si="11"/>
        <v>15</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5.2045269230769229</v>
      </c>
      <c r="E35" s="74"/>
      <c r="F35" s="75">
        <f>AVERAGE(F8:F33)</f>
        <v>8.401573076923075</v>
      </c>
      <c r="G35" s="74"/>
      <c r="H35" s="75">
        <f>AVERAGE(H8:H33)</f>
        <v>7.4400230769230777</v>
      </c>
      <c r="I35" s="74"/>
      <c r="J35" s="75">
        <f>AVERAGE(J8:J33)</f>
        <v>4.4734769230769231</v>
      </c>
      <c r="K35" s="74"/>
      <c r="L35" s="75">
        <f>AVERAGE(L8:L33)</f>
        <v>4.6139076923076923</v>
      </c>
      <c r="M35" s="74"/>
      <c r="N35" s="75">
        <f>AVERAGE(N8:N33)</f>
        <v>28.842115384615383</v>
      </c>
      <c r="O35" s="74"/>
      <c r="P35" s="75">
        <f>AVERAGE(P8:P33)</f>
        <v>16.53743076923077</v>
      </c>
      <c r="Q35" s="74"/>
      <c r="R35" s="75">
        <f>AVERAGE(R8:R33)</f>
        <v>12.576180769230771</v>
      </c>
      <c r="S35" s="74"/>
      <c r="T35" s="75">
        <f>AVERAGE(T8:T33)</f>
        <v>10.272373076923078</v>
      </c>
      <c r="U35" s="74"/>
      <c r="V35" s="75">
        <f>AVERAGE(V8:V33)</f>
        <v>5.4686199999999987</v>
      </c>
      <c r="W35" s="74"/>
      <c r="X35" s="75">
        <f>AVERAGE(X8:X33)</f>
        <v>4.6575519999999981</v>
      </c>
      <c r="Y35" s="74"/>
      <c r="Z35" s="75">
        <f>AVERAGE(Z8:Z33)</f>
        <v>7.5566961538461532</v>
      </c>
      <c r="AA35" s="76"/>
    </row>
    <row r="36" spans="1:27" x14ac:dyDescent="0.3">
      <c r="A36" s="73" t="s">
        <v>28</v>
      </c>
      <c r="B36" s="74"/>
      <c r="C36" s="74"/>
      <c r="D36" s="75">
        <f>MIN(D8:D33)</f>
        <v>-7.0986000000000002</v>
      </c>
      <c r="E36" s="74"/>
      <c r="F36" s="75">
        <f>MIN(F8:F33)</f>
        <v>-45.482700000000001</v>
      </c>
      <c r="G36" s="74"/>
      <c r="H36" s="75">
        <f>MIN(H8:H33)</f>
        <v>-19.2821</v>
      </c>
      <c r="I36" s="74"/>
      <c r="J36" s="75">
        <f>MIN(J8:J33)</f>
        <v>-25.999500000000001</v>
      </c>
      <c r="K36" s="74"/>
      <c r="L36" s="75">
        <f>MIN(L8:L33)</f>
        <v>-7.0622999999999996</v>
      </c>
      <c r="M36" s="74"/>
      <c r="N36" s="75">
        <f>MIN(N8:N33)</f>
        <v>2.0164</v>
      </c>
      <c r="O36" s="74"/>
      <c r="P36" s="75">
        <f>MIN(P8:P33)</f>
        <v>2.8283999999999998</v>
      </c>
      <c r="Q36" s="74"/>
      <c r="R36" s="75">
        <f>MIN(R8:R33)</f>
        <v>3.3368000000000002</v>
      </c>
      <c r="S36" s="74"/>
      <c r="T36" s="75">
        <f>MIN(T8:T33)</f>
        <v>3.06</v>
      </c>
      <c r="U36" s="74"/>
      <c r="V36" s="75">
        <f>MIN(V8:V33)</f>
        <v>-3.8607</v>
      </c>
      <c r="W36" s="74"/>
      <c r="X36" s="75">
        <f>MIN(X8:X33)</f>
        <v>-9.1059999999999999</v>
      </c>
      <c r="Y36" s="74"/>
      <c r="Z36" s="75">
        <f>MIN(Z8:Z33)</f>
        <v>3.3915999999999999</v>
      </c>
      <c r="AA36" s="76"/>
    </row>
    <row r="37" spans="1:27" ht="15" thickBot="1" x14ac:dyDescent="0.35">
      <c r="A37" s="77" t="s">
        <v>29</v>
      </c>
      <c r="B37" s="78"/>
      <c r="C37" s="78"/>
      <c r="D37" s="79">
        <f>MAX(D8:D33)</f>
        <v>56.7562</v>
      </c>
      <c r="E37" s="78"/>
      <c r="F37" s="79">
        <f>MAX(F8:F33)</f>
        <v>199.47069999999999</v>
      </c>
      <c r="G37" s="78"/>
      <c r="H37" s="79">
        <f>MAX(H8:H33)</f>
        <v>144.8708</v>
      </c>
      <c r="I37" s="78"/>
      <c r="J37" s="79">
        <f>MAX(J8:J33)</f>
        <v>77.429599999999994</v>
      </c>
      <c r="K37" s="78"/>
      <c r="L37" s="79">
        <f>MAX(L8:L33)</f>
        <v>41.708300000000001</v>
      </c>
      <c r="M37" s="78"/>
      <c r="N37" s="79">
        <f>MAX(N8:N33)</f>
        <v>597.55179999999996</v>
      </c>
      <c r="O37" s="78"/>
      <c r="P37" s="79">
        <f>MAX(P8:P33)</f>
        <v>297.14330000000001</v>
      </c>
      <c r="Q37" s="78"/>
      <c r="R37" s="79">
        <f>MAX(R8:R33)</f>
        <v>197.7321</v>
      </c>
      <c r="S37" s="78"/>
      <c r="T37" s="79">
        <f>MAX(T8:T33)</f>
        <v>148.97630000000001</v>
      </c>
      <c r="U37" s="78"/>
      <c r="V37" s="79">
        <f>MAX(V8:V33)</f>
        <v>14.318199999999999</v>
      </c>
      <c r="W37" s="78"/>
      <c r="X37" s="79">
        <f>MAX(X8:X33)</f>
        <v>7.6966999999999999</v>
      </c>
      <c r="Y37" s="78"/>
      <c r="Z37" s="79">
        <f>MAX(Z8:Z33)</f>
        <v>23.457000000000001</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1489</v>
      </c>
      <c r="B8" s="64">
        <f>VLOOKUP($A8,'Return Data'!$B$7:$R$2292,3,0)</f>
        <v>44531</v>
      </c>
      <c r="C8" s="65">
        <f>VLOOKUP($A8,'Return Data'!$B$7:$R$2292,4,0)</f>
        <v>438.93770000000001</v>
      </c>
      <c r="D8" s="65">
        <f>VLOOKUP($A8,'Return Data'!$B$7:$R$2292,5,0)</f>
        <v>2.0872999999999999</v>
      </c>
      <c r="E8" s="66">
        <f t="shared" ref="E8:E34" si="0">RANK(D8,D$8:D$34,0)</f>
        <v>26</v>
      </c>
      <c r="F8" s="65">
        <f>VLOOKUP($A8,'Return Data'!$B$7:$R$2292,6,0)</f>
        <v>2.637</v>
      </c>
      <c r="G8" s="66">
        <f t="shared" ref="G8:G34" si="1">RANK(F8,F$8:F$34,0)</f>
        <v>26</v>
      </c>
      <c r="H8" s="65">
        <f>VLOOKUP($A8,'Return Data'!$B$7:$R$2292,7,0)</f>
        <v>3.2605</v>
      </c>
      <c r="I8" s="66">
        <f t="shared" ref="I8:I34" si="2">RANK(H8,H$8:H$34,0)</f>
        <v>24</v>
      </c>
      <c r="J8" s="65">
        <f>VLOOKUP($A8,'Return Data'!$B$7:$R$2292,8,0)</f>
        <v>3.8915000000000002</v>
      </c>
      <c r="K8" s="66">
        <f t="shared" ref="K8:K34" si="3">RANK(J8,J$8:J$34,0)</f>
        <v>5</v>
      </c>
      <c r="L8" s="65">
        <f>VLOOKUP($A8,'Return Data'!$B$7:$R$2292,9,0)</f>
        <v>4.5484</v>
      </c>
      <c r="M8" s="66">
        <f t="shared" ref="M8:M34" si="4">RANK(L8,L$8:L$34,0)</f>
        <v>3</v>
      </c>
      <c r="N8" s="65">
        <f>VLOOKUP($A8,'Return Data'!$B$7:$R$2292,10,0)</f>
        <v>3.3187000000000002</v>
      </c>
      <c r="O8" s="66">
        <f t="shared" ref="O8:O34" si="5">RANK(N8,N$8:N$34,0)</f>
        <v>11</v>
      </c>
      <c r="P8" s="65">
        <f>VLOOKUP($A8,'Return Data'!$B$7:$R$2292,11,0)</f>
        <v>4.0709</v>
      </c>
      <c r="Q8" s="66">
        <f t="shared" ref="Q8:Q34" si="6">RANK(P8,P$8:P$34,0)</f>
        <v>7</v>
      </c>
      <c r="R8" s="65">
        <f>VLOOKUP($A8,'Return Data'!$B$7:$R$2292,12,0)</f>
        <v>4.3959999999999999</v>
      </c>
      <c r="S8" s="66">
        <f t="shared" ref="S8:S34" si="7">RANK(R8,R$8:R$34,0)</f>
        <v>5</v>
      </c>
      <c r="T8" s="65">
        <f>VLOOKUP($A8,'Return Data'!$B$7:$R$2292,13,0)</f>
        <v>4.0534999999999997</v>
      </c>
      <c r="U8" s="66">
        <f t="shared" ref="U8:U34" si="8">RANK(T8,T$8:T$34,0)</f>
        <v>8</v>
      </c>
      <c r="V8" s="65">
        <f>VLOOKUP($A8,'Return Data'!$B$7:$R$2292,17,0)</f>
        <v>5.6715</v>
      </c>
      <c r="W8" s="66">
        <f t="shared" ref="W8:W15" si="9">RANK(V8,V$8:V$34,0)</f>
        <v>5</v>
      </c>
      <c r="X8" s="65">
        <f>VLOOKUP($A8,'Return Data'!$B$7:$R$2292,14,0)</f>
        <v>6.7653999999999996</v>
      </c>
      <c r="Y8" s="66">
        <f>RANK(X8,X$8:X$34,0)</f>
        <v>4</v>
      </c>
      <c r="Z8" s="65">
        <f>VLOOKUP($A8,'Return Data'!$B$7:$R$2292,16,0)</f>
        <v>8.0975999999999999</v>
      </c>
      <c r="AA8" s="67">
        <f t="shared" ref="AA8:AA34" si="10">RANK(Z8,Z$8:Z$34,0)</f>
        <v>4</v>
      </c>
    </row>
    <row r="9" spans="1:27" x14ac:dyDescent="0.3">
      <c r="A9" s="63" t="s">
        <v>1491</v>
      </c>
      <c r="B9" s="64">
        <f>VLOOKUP($A9,'Return Data'!$B$7:$R$2292,3,0)</f>
        <v>44531</v>
      </c>
      <c r="C9" s="65">
        <f>VLOOKUP($A9,'Return Data'!$B$7:$R$2292,4,0)</f>
        <v>12.29</v>
      </c>
      <c r="D9" s="65">
        <f>VLOOKUP($A9,'Return Data'!$B$7:$R$2292,5,0)</f>
        <v>4.7523999999999997</v>
      </c>
      <c r="E9" s="66">
        <f t="shared" si="0"/>
        <v>6</v>
      </c>
      <c r="F9" s="65">
        <f>VLOOKUP($A9,'Return Data'!$B$7:$R$2292,6,0)</f>
        <v>4.0412999999999997</v>
      </c>
      <c r="G9" s="66">
        <f t="shared" si="1"/>
        <v>6</v>
      </c>
      <c r="H9" s="65">
        <f>VLOOKUP($A9,'Return Data'!$B$7:$R$2292,7,0)</f>
        <v>3.9062000000000001</v>
      </c>
      <c r="I9" s="66">
        <f t="shared" si="2"/>
        <v>9</v>
      </c>
      <c r="J9" s="65">
        <f>VLOOKUP($A9,'Return Data'!$B$7:$R$2292,8,0)</f>
        <v>3.6751</v>
      </c>
      <c r="K9" s="66">
        <f t="shared" si="3"/>
        <v>8</v>
      </c>
      <c r="L9" s="65">
        <f>VLOOKUP($A9,'Return Data'!$B$7:$R$2292,9,0)</f>
        <v>4.0525000000000002</v>
      </c>
      <c r="M9" s="66">
        <f t="shared" si="4"/>
        <v>13</v>
      </c>
      <c r="N9" s="65">
        <f>VLOOKUP($A9,'Return Data'!$B$7:$R$2292,10,0)</f>
        <v>3.4198</v>
      </c>
      <c r="O9" s="66">
        <f t="shared" si="5"/>
        <v>9</v>
      </c>
      <c r="P9" s="65">
        <f>VLOOKUP($A9,'Return Data'!$B$7:$R$2292,11,0)</f>
        <v>3.9100999999999999</v>
      </c>
      <c r="Q9" s="66">
        <f t="shared" si="6"/>
        <v>8</v>
      </c>
      <c r="R9" s="65">
        <f>VLOOKUP($A9,'Return Data'!$B$7:$R$2292,12,0)</f>
        <v>4.1520000000000001</v>
      </c>
      <c r="S9" s="66">
        <f t="shared" si="7"/>
        <v>7</v>
      </c>
      <c r="T9" s="65">
        <f>VLOOKUP($A9,'Return Data'!$B$7:$R$2292,13,0)</f>
        <v>4.0660999999999996</v>
      </c>
      <c r="U9" s="66">
        <f t="shared" si="8"/>
        <v>7</v>
      </c>
      <c r="V9" s="65">
        <f>VLOOKUP($A9,'Return Data'!$B$7:$R$2292,17,0)</f>
        <v>5.1996000000000002</v>
      </c>
      <c r="W9" s="66">
        <f t="shared" si="9"/>
        <v>7</v>
      </c>
      <c r="X9" s="65"/>
      <c r="Y9" s="66"/>
      <c r="Z9" s="65">
        <f>VLOOKUP($A9,'Return Data'!$B$7:$R$2292,16,0)</f>
        <v>6.5975999999999999</v>
      </c>
      <c r="AA9" s="67">
        <f t="shared" si="10"/>
        <v>17</v>
      </c>
    </row>
    <row r="10" spans="1:27" x14ac:dyDescent="0.3">
      <c r="A10" s="63" t="s">
        <v>1494</v>
      </c>
      <c r="B10" s="64">
        <f>VLOOKUP($A10,'Return Data'!$B$7:$R$2292,3,0)</f>
        <v>44531</v>
      </c>
      <c r="C10" s="65">
        <f>VLOOKUP($A10,'Return Data'!$B$7:$R$2292,4,0)</f>
        <v>1233.4485</v>
      </c>
      <c r="D10" s="65">
        <f>VLOOKUP($A10,'Return Data'!$B$7:$R$2292,5,0)</f>
        <v>2.6486999999999998</v>
      </c>
      <c r="E10" s="66">
        <f t="shared" si="0"/>
        <v>23</v>
      </c>
      <c r="F10" s="65">
        <f>VLOOKUP($A10,'Return Data'!$B$7:$R$2292,6,0)</f>
        <v>3.4300999999999999</v>
      </c>
      <c r="G10" s="66">
        <f t="shared" si="1"/>
        <v>20</v>
      </c>
      <c r="H10" s="65">
        <f>VLOOKUP($A10,'Return Data'!$B$7:$R$2292,7,0)</f>
        <v>3.4811000000000001</v>
      </c>
      <c r="I10" s="66">
        <f t="shared" si="2"/>
        <v>19</v>
      </c>
      <c r="J10" s="65">
        <f>VLOOKUP($A10,'Return Data'!$B$7:$R$2292,8,0)</f>
        <v>3.9142999999999999</v>
      </c>
      <c r="K10" s="66">
        <f t="shared" si="3"/>
        <v>4</v>
      </c>
      <c r="L10" s="65">
        <f>VLOOKUP($A10,'Return Data'!$B$7:$R$2292,9,0)</f>
        <v>4.2981999999999996</v>
      </c>
      <c r="M10" s="66">
        <f t="shared" si="4"/>
        <v>6</v>
      </c>
      <c r="N10" s="65">
        <f>VLOOKUP($A10,'Return Data'!$B$7:$R$2292,10,0)</f>
        <v>3.5184000000000002</v>
      </c>
      <c r="O10" s="66">
        <f t="shared" si="5"/>
        <v>8</v>
      </c>
      <c r="P10" s="65">
        <f>VLOOKUP($A10,'Return Data'!$B$7:$R$2292,11,0)</f>
        <v>3.8271999999999999</v>
      </c>
      <c r="Q10" s="66">
        <f t="shared" si="6"/>
        <v>10</v>
      </c>
      <c r="R10" s="65">
        <f>VLOOKUP($A10,'Return Data'!$B$7:$R$2292,12,0)</f>
        <v>4.0614999999999997</v>
      </c>
      <c r="S10" s="66">
        <f t="shared" si="7"/>
        <v>8</v>
      </c>
      <c r="T10" s="65">
        <f>VLOOKUP($A10,'Return Data'!$B$7:$R$2292,13,0)</f>
        <v>3.8109000000000002</v>
      </c>
      <c r="U10" s="66">
        <f t="shared" si="8"/>
        <v>11</v>
      </c>
      <c r="V10" s="65">
        <f>VLOOKUP($A10,'Return Data'!$B$7:$R$2292,17,0)</f>
        <v>4.6391</v>
      </c>
      <c r="W10" s="66">
        <f t="shared" si="9"/>
        <v>16</v>
      </c>
      <c r="X10" s="65"/>
      <c r="Y10" s="66"/>
      <c r="Z10" s="65">
        <f>VLOOKUP($A10,'Return Data'!$B$7:$R$2292,16,0)</f>
        <v>6.1704999999999997</v>
      </c>
      <c r="AA10" s="67">
        <f t="shared" si="10"/>
        <v>20</v>
      </c>
    </row>
    <row r="11" spans="1:27" x14ac:dyDescent="0.3">
      <c r="A11" s="63" t="s">
        <v>1495</v>
      </c>
      <c r="B11" s="64">
        <f>VLOOKUP($A11,'Return Data'!$B$7:$R$2292,3,0)</f>
        <v>44531</v>
      </c>
      <c r="C11" s="65">
        <f>VLOOKUP($A11,'Return Data'!$B$7:$R$2292,4,0)</f>
        <v>2627.8139999999999</v>
      </c>
      <c r="D11" s="65">
        <f>VLOOKUP($A11,'Return Data'!$B$7:$R$2292,5,0)</f>
        <v>6.6585999999999999</v>
      </c>
      <c r="E11" s="66">
        <f t="shared" si="0"/>
        <v>3</v>
      </c>
      <c r="F11" s="65">
        <f>VLOOKUP($A11,'Return Data'!$B$7:$R$2292,6,0)</f>
        <v>4.5378999999999996</v>
      </c>
      <c r="G11" s="66">
        <f t="shared" si="1"/>
        <v>2</v>
      </c>
      <c r="H11" s="65">
        <f>VLOOKUP($A11,'Return Data'!$B$7:$R$2292,7,0)</f>
        <v>4.2996999999999996</v>
      </c>
      <c r="I11" s="66">
        <f t="shared" si="2"/>
        <v>3</v>
      </c>
      <c r="J11" s="65">
        <f>VLOOKUP($A11,'Return Data'!$B$7:$R$2292,8,0)</f>
        <v>3.3279999999999998</v>
      </c>
      <c r="K11" s="66">
        <f t="shared" si="3"/>
        <v>20</v>
      </c>
      <c r="L11" s="65">
        <f>VLOOKUP($A11,'Return Data'!$B$7:$R$2292,9,0)</f>
        <v>4.1426999999999996</v>
      </c>
      <c r="M11" s="66">
        <f t="shared" si="4"/>
        <v>10</v>
      </c>
      <c r="N11" s="65">
        <f>VLOOKUP($A11,'Return Data'!$B$7:$R$2292,10,0)</f>
        <v>3.0426000000000002</v>
      </c>
      <c r="O11" s="66">
        <f t="shared" si="5"/>
        <v>24</v>
      </c>
      <c r="P11" s="65">
        <f>VLOOKUP($A11,'Return Data'!$B$7:$R$2292,11,0)</f>
        <v>3.3761999999999999</v>
      </c>
      <c r="Q11" s="66">
        <f t="shared" si="6"/>
        <v>24</v>
      </c>
      <c r="R11" s="65">
        <f>VLOOKUP($A11,'Return Data'!$B$7:$R$2292,12,0)</f>
        <v>3.4679000000000002</v>
      </c>
      <c r="S11" s="66">
        <f t="shared" si="7"/>
        <v>24</v>
      </c>
      <c r="T11" s="65">
        <f>VLOOKUP($A11,'Return Data'!$B$7:$R$2292,13,0)</f>
        <v>3.3079000000000001</v>
      </c>
      <c r="U11" s="66">
        <f t="shared" si="8"/>
        <v>24</v>
      </c>
      <c r="V11" s="65">
        <f>VLOOKUP($A11,'Return Data'!$B$7:$R$2292,17,0)</f>
        <v>4.3209999999999997</v>
      </c>
      <c r="W11" s="66">
        <f t="shared" si="9"/>
        <v>18</v>
      </c>
      <c r="X11" s="65">
        <f>VLOOKUP($A11,'Return Data'!$B$7:$R$2292,14,0)</f>
        <v>5.5872000000000002</v>
      </c>
      <c r="Y11" s="66">
        <f>RANK(X11,X$8:X$34,0)</f>
        <v>11</v>
      </c>
      <c r="Z11" s="65">
        <f>VLOOKUP($A11,'Return Data'!$B$7:$R$2292,16,0)</f>
        <v>7.7617000000000003</v>
      </c>
      <c r="AA11" s="67">
        <f t="shared" si="10"/>
        <v>5</v>
      </c>
    </row>
    <row r="12" spans="1:27" x14ac:dyDescent="0.3">
      <c r="A12" s="63" t="s">
        <v>1497</v>
      </c>
      <c r="B12" s="64">
        <f>VLOOKUP($A12,'Return Data'!$B$7:$R$2292,3,0)</f>
        <v>44531</v>
      </c>
      <c r="C12" s="65">
        <f>VLOOKUP($A12,'Return Data'!$B$7:$R$2292,4,0)</f>
        <v>3233.6057000000001</v>
      </c>
      <c r="D12" s="65">
        <f>VLOOKUP($A12,'Return Data'!$B$7:$R$2292,5,0)</f>
        <v>2.952</v>
      </c>
      <c r="E12" s="66">
        <f t="shared" si="0"/>
        <v>22</v>
      </c>
      <c r="F12" s="65">
        <f>VLOOKUP($A12,'Return Data'!$B$7:$R$2292,6,0)</f>
        <v>3.5072000000000001</v>
      </c>
      <c r="G12" s="66">
        <f t="shared" si="1"/>
        <v>15</v>
      </c>
      <c r="H12" s="65">
        <f>VLOOKUP($A12,'Return Data'!$B$7:$R$2292,7,0)</f>
        <v>3.3616999999999999</v>
      </c>
      <c r="I12" s="66">
        <f t="shared" si="2"/>
        <v>22</v>
      </c>
      <c r="J12" s="65">
        <f>VLOOKUP($A12,'Return Data'!$B$7:$R$2292,8,0)</f>
        <v>3.0912999999999999</v>
      </c>
      <c r="K12" s="66">
        <f t="shared" si="3"/>
        <v>25</v>
      </c>
      <c r="L12" s="65">
        <f>VLOOKUP($A12,'Return Data'!$B$7:$R$2292,9,0)</f>
        <v>3.5347</v>
      </c>
      <c r="M12" s="66">
        <f t="shared" si="4"/>
        <v>24</v>
      </c>
      <c r="N12" s="65">
        <f>VLOOKUP($A12,'Return Data'!$B$7:$R$2292,10,0)</f>
        <v>2.8340999999999998</v>
      </c>
      <c r="O12" s="66">
        <f t="shared" si="5"/>
        <v>26</v>
      </c>
      <c r="P12" s="65">
        <f>VLOOKUP($A12,'Return Data'!$B$7:$R$2292,11,0)</f>
        <v>3.1867999999999999</v>
      </c>
      <c r="Q12" s="66">
        <f t="shared" si="6"/>
        <v>26</v>
      </c>
      <c r="R12" s="65">
        <f>VLOOKUP($A12,'Return Data'!$B$7:$R$2292,12,0)</f>
        <v>3.2675000000000001</v>
      </c>
      <c r="S12" s="66">
        <f t="shared" si="7"/>
        <v>25</v>
      </c>
      <c r="T12" s="65">
        <f>VLOOKUP($A12,'Return Data'!$B$7:$R$2292,13,0)</f>
        <v>3.1642000000000001</v>
      </c>
      <c r="U12" s="66">
        <f t="shared" si="8"/>
        <v>26</v>
      </c>
      <c r="V12" s="65">
        <f>VLOOKUP($A12,'Return Data'!$B$7:$R$2292,17,0)</f>
        <v>4.2215999999999996</v>
      </c>
      <c r="W12" s="66">
        <f t="shared" si="9"/>
        <v>20</v>
      </c>
      <c r="X12" s="65">
        <f>VLOOKUP($A12,'Return Data'!$B$7:$R$2292,14,0)</f>
        <v>5.2401</v>
      </c>
      <c r="Y12" s="66">
        <f>RANK(X12,X$8:X$34,0)</f>
        <v>15</v>
      </c>
      <c r="Z12" s="65">
        <f>VLOOKUP($A12,'Return Data'!$B$7:$R$2292,16,0)</f>
        <v>7.1517999999999997</v>
      </c>
      <c r="AA12" s="67">
        <f t="shared" si="10"/>
        <v>15</v>
      </c>
    </row>
    <row r="13" spans="1:27" x14ac:dyDescent="0.3">
      <c r="A13" s="63" t="s">
        <v>1499</v>
      </c>
      <c r="B13" s="64">
        <f>VLOOKUP($A13,'Return Data'!$B$7:$R$2292,3,0)</f>
        <v>44531</v>
      </c>
      <c r="C13" s="65">
        <f>VLOOKUP($A13,'Return Data'!$B$7:$R$2292,4,0)</f>
        <v>2922.5938000000001</v>
      </c>
      <c r="D13" s="65">
        <f>VLOOKUP($A13,'Return Data'!$B$7:$R$2292,5,0)</f>
        <v>6.3730000000000002</v>
      </c>
      <c r="E13" s="66">
        <f t="shared" si="0"/>
        <v>4</v>
      </c>
      <c r="F13" s="65">
        <f>VLOOKUP($A13,'Return Data'!$B$7:$R$2292,6,0)</f>
        <v>3.7791000000000001</v>
      </c>
      <c r="G13" s="66">
        <f t="shared" si="1"/>
        <v>12</v>
      </c>
      <c r="H13" s="65">
        <f>VLOOKUP($A13,'Return Data'!$B$7:$R$2292,7,0)</f>
        <v>3.98</v>
      </c>
      <c r="I13" s="66">
        <f t="shared" si="2"/>
        <v>8</v>
      </c>
      <c r="J13" s="65">
        <f>VLOOKUP($A13,'Return Data'!$B$7:$R$2292,8,0)</f>
        <v>3.1785999999999999</v>
      </c>
      <c r="K13" s="66">
        <f t="shared" si="3"/>
        <v>24</v>
      </c>
      <c r="L13" s="65">
        <f>VLOOKUP($A13,'Return Data'!$B$7:$R$2292,9,0)</f>
        <v>3.9954000000000001</v>
      </c>
      <c r="M13" s="66">
        <f t="shared" si="4"/>
        <v>17</v>
      </c>
      <c r="N13" s="65">
        <f>VLOOKUP($A13,'Return Data'!$B$7:$R$2292,10,0)</f>
        <v>3.069</v>
      </c>
      <c r="O13" s="66">
        <f t="shared" si="5"/>
        <v>23</v>
      </c>
      <c r="P13" s="65">
        <f>VLOOKUP($A13,'Return Data'!$B$7:$R$2292,11,0)</f>
        <v>3.5369999999999999</v>
      </c>
      <c r="Q13" s="66">
        <f t="shared" si="6"/>
        <v>19</v>
      </c>
      <c r="R13" s="65">
        <f>VLOOKUP($A13,'Return Data'!$B$7:$R$2292,12,0)</f>
        <v>3.6924999999999999</v>
      </c>
      <c r="S13" s="66">
        <f t="shared" si="7"/>
        <v>18</v>
      </c>
      <c r="T13" s="65">
        <f>VLOOKUP($A13,'Return Data'!$B$7:$R$2292,13,0)</f>
        <v>3.5807000000000002</v>
      </c>
      <c r="U13" s="66">
        <f t="shared" si="8"/>
        <v>18</v>
      </c>
      <c r="V13" s="65">
        <f>VLOOKUP($A13,'Return Data'!$B$7:$R$2292,17,0)</f>
        <v>4.5670000000000002</v>
      </c>
      <c r="W13" s="66">
        <f t="shared" si="9"/>
        <v>17</v>
      </c>
      <c r="X13" s="65">
        <f>VLOOKUP($A13,'Return Data'!$B$7:$R$2292,14,0)</f>
        <v>5.4736000000000002</v>
      </c>
      <c r="Y13" s="66">
        <f>RANK(X13,X$8:X$34,0)</f>
        <v>12</v>
      </c>
      <c r="Z13" s="65">
        <f>VLOOKUP($A13,'Return Data'!$B$7:$R$2292,16,0)</f>
        <v>7.2980999999999998</v>
      </c>
      <c r="AA13" s="67">
        <f t="shared" si="10"/>
        <v>12</v>
      </c>
    </row>
    <row r="14" spans="1:27" x14ac:dyDescent="0.3">
      <c r="A14" s="63" t="s">
        <v>1504</v>
      </c>
      <c r="B14" s="64">
        <f>VLOOKUP($A14,'Return Data'!$B$7:$R$2292,3,0)</f>
        <v>44531</v>
      </c>
      <c r="C14" s="65">
        <f>VLOOKUP($A14,'Return Data'!$B$7:$R$2292,4,0)</f>
        <v>32.646900000000002</v>
      </c>
      <c r="D14" s="65">
        <f>VLOOKUP($A14,'Return Data'!$B$7:$R$2292,5,0)</f>
        <v>12.414300000000001</v>
      </c>
      <c r="E14" s="66">
        <f t="shared" si="0"/>
        <v>1</v>
      </c>
      <c r="F14" s="65">
        <f>VLOOKUP($A14,'Return Data'!$B$7:$R$2292,6,0)</f>
        <v>113.3798</v>
      </c>
      <c r="G14" s="66">
        <f t="shared" si="1"/>
        <v>1</v>
      </c>
      <c r="H14" s="65">
        <f>VLOOKUP($A14,'Return Data'!$B$7:$R$2292,7,0)</f>
        <v>84.150099999999995</v>
      </c>
      <c r="I14" s="66">
        <f t="shared" si="2"/>
        <v>1</v>
      </c>
      <c r="J14" s="65">
        <f>VLOOKUP($A14,'Return Data'!$B$7:$R$2292,8,0)</f>
        <v>48.0501</v>
      </c>
      <c r="K14" s="66">
        <f t="shared" si="3"/>
        <v>1</v>
      </c>
      <c r="L14" s="65">
        <f>VLOOKUP($A14,'Return Data'!$B$7:$R$2292,9,0)</f>
        <v>29.608000000000001</v>
      </c>
      <c r="M14" s="66">
        <f t="shared" si="4"/>
        <v>1</v>
      </c>
      <c r="N14" s="65">
        <f>VLOOKUP($A14,'Return Data'!$B$7:$R$2292,10,0)</f>
        <v>18.220600000000001</v>
      </c>
      <c r="O14" s="66">
        <f t="shared" si="5"/>
        <v>1</v>
      </c>
      <c r="P14" s="65">
        <f>VLOOKUP($A14,'Return Data'!$B$7:$R$2292,11,0)</f>
        <v>16.5258</v>
      </c>
      <c r="Q14" s="66">
        <f t="shared" si="6"/>
        <v>1</v>
      </c>
      <c r="R14" s="65">
        <f>VLOOKUP($A14,'Return Data'!$B$7:$R$2292,12,0)</f>
        <v>13.1297</v>
      </c>
      <c r="S14" s="66">
        <f t="shared" si="7"/>
        <v>1</v>
      </c>
      <c r="T14" s="65">
        <f>VLOOKUP($A14,'Return Data'!$B$7:$R$2292,13,0)</f>
        <v>11.6332</v>
      </c>
      <c r="U14" s="66">
        <f t="shared" si="8"/>
        <v>1</v>
      </c>
      <c r="V14" s="65">
        <f>VLOOKUP($A14,'Return Data'!$B$7:$R$2292,17,0)</f>
        <v>7.9151999999999996</v>
      </c>
      <c r="W14" s="66">
        <f t="shared" si="9"/>
        <v>1</v>
      </c>
      <c r="X14" s="65">
        <f>VLOOKUP($A14,'Return Data'!$B$7:$R$2292,14,0)</f>
        <v>8.5542999999999996</v>
      </c>
      <c r="Y14" s="66">
        <f>RANK(X14,X$8:X$34,0)</f>
        <v>1</v>
      </c>
      <c r="Z14" s="65">
        <f>VLOOKUP($A14,'Return Data'!$B$7:$R$2292,16,0)</f>
        <v>9.1443999999999992</v>
      </c>
      <c r="AA14" s="67">
        <f t="shared" si="10"/>
        <v>1</v>
      </c>
    </row>
    <row r="15" spans="1:27" x14ac:dyDescent="0.3">
      <c r="A15" s="63" t="s">
        <v>1505</v>
      </c>
      <c r="B15" s="64">
        <f>VLOOKUP($A15,'Return Data'!$B$7:$R$2292,3,0)</f>
        <v>44531</v>
      </c>
      <c r="C15" s="65">
        <f>VLOOKUP($A15,'Return Data'!$B$7:$R$2292,4,0)</f>
        <v>12.250500000000001</v>
      </c>
      <c r="D15" s="65">
        <f>VLOOKUP($A15,'Return Data'!$B$7:$R$2292,5,0)</f>
        <v>5.3638000000000003</v>
      </c>
      <c r="E15" s="66">
        <f t="shared" si="0"/>
        <v>5</v>
      </c>
      <c r="F15" s="65">
        <f>VLOOKUP($A15,'Return Data'!$B$7:$R$2292,6,0)</f>
        <v>3.8157000000000001</v>
      </c>
      <c r="G15" s="66">
        <f t="shared" si="1"/>
        <v>11</v>
      </c>
      <c r="H15" s="65">
        <f>VLOOKUP($A15,'Return Data'!$B$7:$R$2292,7,0)</f>
        <v>3.7909000000000002</v>
      </c>
      <c r="I15" s="66">
        <f t="shared" si="2"/>
        <v>11</v>
      </c>
      <c r="J15" s="65">
        <f>VLOOKUP($A15,'Return Data'!$B$7:$R$2292,8,0)</f>
        <v>3.6656</v>
      </c>
      <c r="K15" s="66">
        <f t="shared" si="3"/>
        <v>9</v>
      </c>
      <c r="L15" s="65">
        <f>VLOOKUP($A15,'Return Data'!$B$7:$R$2292,9,0)</f>
        <v>4.2256</v>
      </c>
      <c r="M15" s="66">
        <f t="shared" si="4"/>
        <v>7</v>
      </c>
      <c r="N15" s="65">
        <f>VLOOKUP($A15,'Return Data'!$B$7:$R$2292,10,0)</f>
        <v>3.2145999999999999</v>
      </c>
      <c r="O15" s="66">
        <f t="shared" si="5"/>
        <v>14</v>
      </c>
      <c r="P15" s="65">
        <f>VLOOKUP($A15,'Return Data'!$B$7:$R$2292,11,0)</f>
        <v>3.7841999999999998</v>
      </c>
      <c r="Q15" s="66">
        <f t="shared" si="6"/>
        <v>11</v>
      </c>
      <c r="R15" s="65">
        <f>VLOOKUP($A15,'Return Data'!$B$7:$R$2292,12,0)</f>
        <v>4.0346000000000002</v>
      </c>
      <c r="S15" s="66">
        <f t="shared" si="7"/>
        <v>9</v>
      </c>
      <c r="T15" s="65">
        <f>VLOOKUP($A15,'Return Data'!$B$7:$R$2292,13,0)</f>
        <v>3.8671000000000002</v>
      </c>
      <c r="U15" s="66">
        <f t="shared" si="8"/>
        <v>9</v>
      </c>
      <c r="V15" s="65">
        <f>VLOOKUP($A15,'Return Data'!$B$7:$R$2292,17,0)</f>
        <v>5.3510999999999997</v>
      </c>
      <c r="W15" s="66">
        <f t="shared" si="9"/>
        <v>6</v>
      </c>
      <c r="X15" s="65"/>
      <c r="Y15" s="66"/>
      <c r="Z15" s="65">
        <f>VLOOKUP($A15,'Return Data'!$B$7:$R$2292,16,0)</f>
        <v>6.5719000000000003</v>
      </c>
      <c r="AA15" s="67">
        <f t="shared" si="10"/>
        <v>18</v>
      </c>
    </row>
    <row r="16" spans="1:27" x14ac:dyDescent="0.3">
      <c r="A16" s="63" t="s">
        <v>1507</v>
      </c>
      <c r="B16" s="64">
        <f>VLOOKUP($A16,'Return Data'!$B$7:$R$2292,3,0)</f>
        <v>44531</v>
      </c>
      <c r="C16" s="65">
        <f>VLOOKUP($A16,'Return Data'!$B$7:$R$2292,4,0)</f>
        <v>1087.8816999999999</v>
      </c>
      <c r="D16" s="65">
        <f>VLOOKUP($A16,'Return Data'!$B$7:$R$2292,5,0)</f>
        <v>4.6273</v>
      </c>
      <c r="E16" s="66">
        <f t="shared" si="0"/>
        <v>7</v>
      </c>
      <c r="F16" s="65">
        <f>VLOOKUP($A16,'Return Data'!$B$7:$R$2292,6,0)</f>
        <v>4.0175999999999998</v>
      </c>
      <c r="G16" s="66">
        <f t="shared" si="1"/>
        <v>7</v>
      </c>
      <c r="H16" s="65">
        <f>VLOOKUP($A16,'Return Data'!$B$7:$R$2292,7,0)</f>
        <v>3.8723000000000001</v>
      </c>
      <c r="I16" s="66">
        <f t="shared" si="2"/>
        <v>10</v>
      </c>
      <c r="J16" s="65">
        <f>VLOOKUP($A16,'Return Data'!$B$7:$R$2292,8,0)</f>
        <v>3.8559999999999999</v>
      </c>
      <c r="K16" s="66">
        <f t="shared" si="3"/>
        <v>6</v>
      </c>
      <c r="L16" s="65">
        <f>VLOOKUP($A16,'Return Data'!$B$7:$R$2292,9,0)</f>
        <v>4.4710000000000001</v>
      </c>
      <c r="M16" s="66">
        <f t="shared" si="4"/>
        <v>4</v>
      </c>
      <c r="N16" s="65">
        <f>VLOOKUP($A16,'Return Data'!$B$7:$R$2292,10,0)</f>
        <v>3.3481000000000001</v>
      </c>
      <c r="O16" s="66">
        <f t="shared" si="5"/>
        <v>10</v>
      </c>
      <c r="P16" s="65">
        <f>VLOOKUP($A16,'Return Data'!$B$7:$R$2292,11,0)</f>
        <v>3.7726000000000002</v>
      </c>
      <c r="Q16" s="66">
        <f t="shared" si="6"/>
        <v>12</v>
      </c>
      <c r="R16" s="65">
        <f>VLOOKUP($A16,'Return Data'!$B$7:$R$2292,12,0)</f>
        <v>3.8881000000000001</v>
      </c>
      <c r="S16" s="66">
        <f t="shared" si="7"/>
        <v>12</v>
      </c>
      <c r="T16" s="65">
        <f>VLOOKUP($A16,'Return Data'!$B$7:$R$2292,13,0)</f>
        <v>3.7159</v>
      </c>
      <c r="U16" s="66">
        <f t="shared" si="8"/>
        <v>13</v>
      </c>
      <c r="V16" s="65"/>
      <c r="W16" s="66"/>
      <c r="X16" s="65"/>
      <c r="Y16" s="66"/>
      <c r="Z16" s="65">
        <f>VLOOKUP($A16,'Return Data'!$B$7:$R$2292,16,0)</f>
        <v>4.6814</v>
      </c>
      <c r="AA16" s="67">
        <f t="shared" si="10"/>
        <v>25</v>
      </c>
    </row>
    <row r="17" spans="1:27" x14ac:dyDescent="0.3">
      <c r="A17" s="63" t="s">
        <v>1510</v>
      </c>
      <c r="B17" s="64">
        <f>VLOOKUP($A17,'Return Data'!$B$7:$R$2292,3,0)</f>
        <v>44531</v>
      </c>
      <c r="C17" s="65">
        <f>VLOOKUP($A17,'Return Data'!$B$7:$R$2292,4,0)</f>
        <v>23.573899999999998</v>
      </c>
      <c r="D17" s="65">
        <f>VLOOKUP($A17,'Return Data'!$B$7:$R$2292,5,0)</f>
        <v>3.2517999999999998</v>
      </c>
      <c r="E17" s="66">
        <f t="shared" si="0"/>
        <v>19</v>
      </c>
      <c r="F17" s="65">
        <f>VLOOKUP($A17,'Return Data'!$B$7:$R$2292,6,0)</f>
        <v>4.1208999999999998</v>
      </c>
      <c r="G17" s="66">
        <f t="shared" si="1"/>
        <v>5</v>
      </c>
      <c r="H17" s="65">
        <f>VLOOKUP($A17,'Return Data'!$B$7:$R$2292,7,0)</f>
        <v>4.2503000000000002</v>
      </c>
      <c r="I17" s="66">
        <f t="shared" si="2"/>
        <v>4</v>
      </c>
      <c r="J17" s="65">
        <f>VLOOKUP($A17,'Return Data'!$B$7:$R$2292,8,0)</f>
        <v>4.0983999999999998</v>
      </c>
      <c r="K17" s="66">
        <f t="shared" si="3"/>
        <v>2</v>
      </c>
      <c r="L17" s="65">
        <f>VLOOKUP($A17,'Return Data'!$B$7:$R$2292,9,0)</f>
        <v>4.3196000000000003</v>
      </c>
      <c r="M17" s="66">
        <f t="shared" si="4"/>
        <v>5</v>
      </c>
      <c r="N17" s="65">
        <f>VLOOKUP($A17,'Return Data'!$B$7:$R$2292,10,0)</f>
        <v>3.8582000000000001</v>
      </c>
      <c r="O17" s="66">
        <f t="shared" si="5"/>
        <v>6</v>
      </c>
      <c r="P17" s="65">
        <f>VLOOKUP($A17,'Return Data'!$B$7:$R$2292,11,0)</f>
        <v>4.3529999999999998</v>
      </c>
      <c r="Q17" s="66">
        <f t="shared" si="6"/>
        <v>6</v>
      </c>
      <c r="R17" s="65">
        <f>VLOOKUP($A17,'Return Data'!$B$7:$R$2292,12,0)</f>
        <v>4.6497999999999999</v>
      </c>
      <c r="S17" s="66">
        <f t="shared" si="7"/>
        <v>4</v>
      </c>
      <c r="T17" s="65">
        <f>VLOOKUP($A17,'Return Data'!$B$7:$R$2292,13,0)</f>
        <v>4.5628000000000002</v>
      </c>
      <c r="U17" s="66">
        <f t="shared" si="8"/>
        <v>4</v>
      </c>
      <c r="V17" s="65">
        <f>VLOOKUP($A17,'Return Data'!$B$7:$R$2292,17,0)</f>
        <v>5.9770000000000003</v>
      </c>
      <c r="W17" s="66">
        <f t="shared" ref="W17:W22" si="11">RANK(V17,V$8:V$34,0)</f>
        <v>4</v>
      </c>
      <c r="X17" s="65">
        <f>VLOOKUP($A17,'Return Data'!$B$7:$R$2292,14,0)</f>
        <v>7.0864000000000003</v>
      </c>
      <c r="Y17" s="66">
        <f>RANK(X17,X$8:X$34,0)</f>
        <v>3</v>
      </c>
      <c r="Z17" s="65">
        <f>VLOOKUP($A17,'Return Data'!$B$7:$R$2292,16,0)</f>
        <v>8.4991000000000003</v>
      </c>
      <c r="AA17" s="67">
        <f t="shared" si="10"/>
        <v>3</v>
      </c>
    </row>
    <row r="18" spans="1:27" x14ac:dyDescent="0.3">
      <c r="A18" s="63" t="s">
        <v>1512</v>
      </c>
      <c r="B18" s="64">
        <f>VLOOKUP($A18,'Return Data'!$B$7:$R$2292,3,0)</f>
        <v>44531</v>
      </c>
      <c r="C18" s="65">
        <f>VLOOKUP($A18,'Return Data'!$B$7:$R$2292,4,0)</f>
        <v>2336.5083</v>
      </c>
      <c r="D18" s="65">
        <f>VLOOKUP($A18,'Return Data'!$B$7:$R$2292,5,0)</f>
        <v>4.3948999999999998</v>
      </c>
      <c r="E18" s="66">
        <f t="shared" si="0"/>
        <v>9</v>
      </c>
      <c r="F18" s="65">
        <f>VLOOKUP($A18,'Return Data'!$B$7:$R$2292,6,0)</f>
        <v>3.2938999999999998</v>
      </c>
      <c r="G18" s="66">
        <f t="shared" si="1"/>
        <v>21</v>
      </c>
      <c r="H18" s="65">
        <f>VLOOKUP($A18,'Return Data'!$B$7:$R$2292,7,0)</f>
        <v>4.0015000000000001</v>
      </c>
      <c r="I18" s="66">
        <f t="shared" si="2"/>
        <v>6</v>
      </c>
      <c r="J18" s="65">
        <f>VLOOKUP($A18,'Return Data'!$B$7:$R$2292,8,0)</f>
        <v>3.6200999999999999</v>
      </c>
      <c r="K18" s="66">
        <f t="shared" si="3"/>
        <v>11</v>
      </c>
      <c r="L18" s="65">
        <f>VLOOKUP($A18,'Return Data'!$B$7:$R$2292,9,0)</f>
        <v>4.0476000000000001</v>
      </c>
      <c r="M18" s="66">
        <f t="shared" si="4"/>
        <v>14</v>
      </c>
      <c r="N18" s="65">
        <f>VLOOKUP($A18,'Return Data'!$B$7:$R$2292,10,0)</f>
        <v>5.7986000000000004</v>
      </c>
      <c r="O18" s="66">
        <f t="shared" si="5"/>
        <v>4</v>
      </c>
      <c r="P18" s="65">
        <f>VLOOKUP($A18,'Return Data'!$B$7:$R$2292,11,0)</f>
        <v>4.8197000000000001</v>
      </c>
      <c r="Q18" s="66">
        <f t="shared" si="6"/>
        <v>4</v>
      </c>
      <c r="R18" s="65">
        <f>VLOOKUP($A18,'Return Data'!$B$7:$R$2292,12,0)</f>
        <v>4.3524000000000003</v>
      </c>
      <c r="S18" s="66">
        <f t="shared" si="7"/>
        <v>6</v>
      </c>
      <c r="T18" s="65">
        <f>VLOOKUP($A18,'Return Data'!$B$7:$R$2292,13,0)</f>
        <v>4.3529</v>
      </c>
      <c r="U18" s="66">
        <f t="shared" si="8"/>
        <v>6</v>
      </c>
      <c r="V18" s="65">
        <f>VLOOKUP($A18,'Return Data'!$B$7:$R$2292,17,0)</f>
        <v>4.9809999999999999</v>
      </c>
      <c r="W18" s="66">
        <f t="shared" si="11"/>
        <v>10</v>
      </c>
      <c r="X18" s="65">
        <f>VLOOKUP($A18,'Return Data'!$B$7:$R$2292,14,0)</f>
        <v>5.9114000000000004</v>
      </c>
      <c r="Y18" s="66">
        <f>RANK(X18,X$8:X$34,0)</f>
        <v>8</v>
      </c>
      <c r="Z18" s="65">
        <f>VLOOKUP($A18,'Return Data'!$B$7:$R$2292,16,0)</f>
        <v>7.4930000000000003</v>
      </c>
      <c r="AA18" s="67">
        <f t="shared" si="10"/>
        <v>10</v>
      </c>
    </row>
    <row r="19" spans="1:27" x14ac:dyDescent="0.3">
      <c r="A19" s="63" t="s">
        <v>1513</v>
      </c>
      <c r="B19" s="64">
        <f>VLOOKUP($A19,'Return Data'!$B$7:$R$2292,3,0)</f>
        <v>44531</v>
      </c>
      <c r="C19" s="65">
        <f>VLOOKUP($A19,'Return Data'!$B$7:$R$2292,4,0)</f>
        <v>12.253</v>
      </c>
      <c r="D19" s="65">
        <f>VLOOKUP($A19,'Return Data'!$B$7:$R$2292,5,0)</f>
        <v>4.4687999999999999</v>
      </c>
      <c r="E19" s="66">
        <f t="shared" si="0"/>
        <v>8</v>
      </c>
      <c r="F19" s="65">
        <f>VLOOKUP($A19,'Return Data'!$B$7:$R$2292,6,0)</f>
        <v>4.2920999999999996</v>
      </c>
      <c r="G19" s="66">
        <f t="shared" si="1"/>
        <v>4</v>
      </c>
      <c r="H19" s="65">
        <f>VLOOKUP($A19,'Return Data'!$B$7:$R$2292,7,0)</f>
        <v>4.3015999999999996</v>
      </c>
      <c r="I19" s="66">
        <f t="shared" si="2"/>
        <v>2</v>
      </c>
      <c r="J19" s="65">
        <f>VLOOKUP($A19,'Return Data'!$B$7:$R$2292,8,0)</f>
        <v>3.8355999999999999</v>
      </c>
      <c r="K19" s="66">
        <f t="shared" si="3"/>
        <v>7</v>
      </c>
      <c r="L19" s="65">
        <f>VLOOKUP($A19,'Return Data'!$B$7:$R$2292,9,0)</f>
        <v>4.0347999999999997</v>
      </c>
      <c r="M19" s="66">
        <f t="shared" si="4"/>
        <v>15</v>
      </c>
      <c r="N19" s="65">
        <f>VLOOKUP($A19,'Return Data'!$B$7:$R$2292,10,0)</f>
        <v>3.1074999999999999</v>
      </c>
      <c r="O19" s="66">
        <f t="shared" si="5"/>
        <v>21</v>
      </c>
      <c r="P19" s="65">
        <f>VLOOKUP($A19,'Return Data'!$B$7:$R$2292,11,0)</f>
        <v>3.4712000000000001</v>
      </c>
      <c r="Q19" s="66">
        <f t="shared" si="6"/>
        <v>22</v>
      </c>
      <c r="R19" s="65">
        <f>VLOOKUP($A19,'Return Data'!$B$7:$R$2292,12,0)</f>
        <v>3.6038000000000001</v>
      </c>
      <c r="S19" s="66">
        <f t="shared" si="7"/>
        <v>20</v>
      </c>
      <c r="T19" s="65">
        <f>VLOOKUP($A19,'Return Data'!$B$7:$R$2292,13,0)</f>
        <v>3.4253</v>
      </c>
      <c r="U19" s="66">
        <f t="shared" si="8"/>
        <v>22</v>
      </c>
      <c r="V19" s="65">
        <f>VLOOKUP($A19,'Return Data'!$B$7:$R$2292,17,0)</f>
        <v>4.6813000000000002</v>
      </c>
      <c r="W19" s="66">
        <f t="shared" si="11"/>
        <v>15</v>
      </c>
      <c r="X19" s="65"/>
      <c r="Y19" s="66"/>
      <c r="Z19" s="65">
        <f>VLOOKUP($A19,'Return Data'!$B$7:$R$2292,16,0)</f>
        <v>6.2046000000000001</v>
      </c>
      <c r="AA19" s="67">
        <f t="shared" si="10"/>
        <v>19</v>
      </c>
    </row>
    <row r="20" spans="1:27" x14ac:dyDescent="0.3">
      <c r="A20" s="63" t="s">
        <v>1518</v>
      </c>
      <c r="B20" s="64">
        <f>VLOOKUP($A20,'Return Data'!$B$7:$R$2292,3,0)</f>
        <v>44531</v>
      </c>
      <c r="C20" s="65">
        <f>VLOOKUP($A20,'Return Data'!$B$7:$R$2292,4,0)</f>
        <v>2277.6404000000002</v>
      </c>
      <c r="D20" s="65">
        <f>VLOOKUP($A20,'Return Data'!$B$7:$R$2292,5,0)</f>
        <v>4.0820999999999996</v>
      </c>
      <c r="E20" s="66">
        <f t="shared" si="0"/>
        <v>11</v>
      </c>
      <c r="F20" s="65">
        <f>VLOOKUP($A20,'Return Data'!$B$7:$R$2292,6,0)</f>
        <v>3.5160999999999998</v>
      </c>
      <c r="G20" s="66">
        <f t="shared" si="1"/>
        <v>14</v>
      </c>
      <c r="H20" s="65">
        <f>VLOOKUP($A20,'Return Data'!$B$7:$R$2292,7,0)</f>
        <v>3.6011000000000002</v>
      </c>
      <c r="I20" s="66">
        <f t="shared" si="2"/>
        <v>17</v>
      </c>
      <c r="J20" s="65">
        <f>VLOOKUP($A20,'Return Data'!$B$7:$R$2292,8,0)</f>
        <v>3.5537999999999998</v>
      </c>
      <c r="K20" s="66">
        <f t="shared" si="3"/>
        <v>14</v>
      </c>
      <c r="L20" s="65">
        <f>VLOOKUP($A20,'Return Data'!$B$7:$R$2292,9,0)</f>
        <v>4.165</v>
      </c>
      <c r="M20" s="66">
        <f t="shared" si="4"/>
        <v>9</v>
      </c>
      <c r="N20" s="65">
        <f>VLOOKUP($A20,'Return Data'!$B$7:$R$2292,10,0)</f>
        <v>3.1514000000000002</v>
      </c>
      <c r="O20" s="66">
        <f t="shared" si="5"/>
        <v>19</v>
      </c>
      <c r="P20" s="65">
        <f>VLOOKUP($A20,'Return Data'!$B$7:$R$2292,11,0)</f>
        <v>3.6492</v>
      </c>
      <c r="Q20" s="66">
        <f t="shared" si="6"/>
        <v>16</v>
      </c>
      <c r="R20" s="65">
        <f>VLOOKUP($A20,'Return Data'!$B$7:$R$2292,12,0)</f>
        <v>3.7844000000000002</v>
      </c>
      <c r="S20" s="66">
        <f t="shared" si="7"/>
        <v>16</v>
      </c>
      <c r="T20" s="65">
        <f>VLOOKUP($A20,'Return Data'!$B$7:$R$2292,13,0)</f>
        <v>3.6720999999999999</v>
      </c>
      <c r="U20" s="66">
        <f t="shared" si="8"/>
        <v>16</v>
      </c>
      <c r="V20" s="65">
        <f>VLOOKUP($A20,'Return Data'!$B$7:$R$2292,17,0)</f>
        <v>4.7721999999999998</v>
      </c>
      <c r="W20" s="66">
        <f t="shared" si="11"/>
        <v>13</v>
      </c>
      <c r="X20" s="65">
        <f>VLOOKUP($A20,'Return Data'!$B$7:$R$2292,14,0)</f>
        <v>6.0309999999999997</v>
      </c>
      <c r="Y20" s="66">
        <f>RANK(X20,X$8:X$34,0)</f>
        <v>7</v>
      </c>
      <c r="Z20" s="65">
        <f>VLOOKUP($A20,'Return Data'!$B$7:$R$2292,16,0)</f>
        <v>7.6601999999999997</v>
      </c>
      <c r="AA20" s="67">
        <f t="shared" si="10"/>
        <v>9</v>
      </c>
    </row>
    <row r="21" spans="1:27" x14ac:dyDescent="0.3">
      <c r="A21" s="63" t="s">
        <v>1522</v>
      </c>
      <c r="B21" s="64">
        <f>VLOOKUP($A21,'Return Data'!$B$7:$R$2292,3,0)</f>
        <v>44531</v>
      </c>
      <c r="C21" s="65">
        <f>VLOOKUP($A21,'Return Data'!$B$7:$R$2292,4,0)</f>
        <v>35.537599999999998</v>
      </c>
      <c r="D21" s="65">
        <f>VLOOKUP($A21,'Return Data'!$B$7:$R$2292,5,0)</f>
        <v>2.9788000000000001</v>
      </c>
      <c r="E21" s="66">
        <f t="shared" si="0"/>
        <v>20</v>
      </c>
      <c r="F21" s="65">
        <f>VLOOKUP($A21,'Return Data'!$B$7:$R$2292,6,0)</f>
        <v>3.0003000000000002</v>
      </c>
      <c r="G21" s="66">
        <f t="shared" si="1"/>
        <v>23</v>
      </c>
      <c r="H21" s="65">
        <f>VLOOKUP($A21,'Return Data'!$B$7:$R$2292,7,0)</f>
        <v>3.274</v>
      </c>
      <c r="I21" s="66">
        <f t="shared" si="2"/>
        <v>23</v>
      </c>
      <c r="J21" s="65">
        <f>VLOOKUP($A21,'Return Data'!$B$7:$R$2292,8,0)</f>
        <v>3.1951999999999998</v>
      </c>
      <c r="K21" s="66">
        <f t="shared" si="3"/>
        <v>23</v>
      </c>
      <c r="L21" s="65">
        <f>VLOOKUP($A21,'Return Data'!$B$7:$R$2292,9,0)</f>
        <v>3.8809999999999998</v>
      </c>
      <c r="M21" s="66">
        <f t="shared" si="4"/>
        <v>22</v>
      </c>
      <c r="N21" s="65">
        <f>VLOOKUP($A21,'Return Data'!$B$7:$R$2292,10,0)</f>
        <v>3.1463999999999999</v>
      </c>
      <c r="O21" s="66">
        <f t="shared" si="5"/>
        <v>20</v>
      </c>
      <c r="P21" s="65">
        <f>VLOOKUP($A21,'Return Data'!$B$7:$R$2292,11,0)</f>
        <v>3.6776</v>
      </c>
      <c r="Q21" s="66">
        <f t="shared" si="6"/>
        <v>14</v>
      </c>
      <c r="R21" s="65">
        <f>VLOOKUP($A21,'Return Data'!$B$7:$R$2292,12,0)</f>
        <v>3.7875999999999999</v>
      </c>
      <c r="S21" s="66">
        <f t="shared" si="7"/>
        <v>15</v>
      </c>
      <c r="T21" s="65">
        <f>VLOOKUP($A21,'Return Data'!$B$7:$R$2292,13,0)</f>
        <v>3.6238999999999999</v>
      </c>
      <c r="U21" s="66">
        <f t="shared" si="8"/>
        <v>17</v>
      </c>
      <c r="V21" s="65">
        <f>VLOOKUP($A21,'Return Data'!$B$7:$R$2292,17,0)</f>
        <v>5.0206999999999997</v>
      </c>
      <c r="W21" s="66">
        <f t="shared" si="11"/>
        <v>8</v>
      </c>
      <c r="X21" s="65">
        <f>VLOOKUP($A21,'Return Data'!$B$7:$R$2292,14,0)</f>
        <v>6.2229999999999999</v>
      </c>
      <c r="Y21" s="66">
        <f>RANK(X21,X$8:X$34,0)</f>
        <v>5</v>
      </c>
      <c r="Z21" s="65">
        <f>VLOOKUP($A21,'Return Data'!$B$7:$R$2292,16,0)</f>
        <v>7.7343999999999999</v>
      </c>
      <c r="AA21" s="67">
        <f t="shared" si="10"/>
        <v>7</v>
      </c>
    </row>
    <row r="22" spans="1:27" x14ac:dyDescent="0.3">
      <c r="A22" s="63" t="s">
        <v>1524</v>
      </c>
      <c r="B22" s="64">
        <f>VLOOKUP($A22,'Return Data'!$B$7:$R$2292,3,0)</f>
        <v>44531</v>
      </c>
      <c r="C22" s="65">
        <f>VLOOKUP($A22,'Return Data'!$B$7:$R$2292,4,0)</f>
        <v>35.919400000000003</v>
      </c>
      <c r="D22" s="65">
        <f>VLOOKUP($A22,'Return Data'!$B$7:$R$2292,5,0)</f>
        <v>3.9634999999999998</v>
      </c>
      <c r="E22" s="66">
        <f t="shared" si="0"/>
        <v>12</v>
      </c>
      <c r="F22" s="65">
        <f>VLOOKUP($A22,'Return Data'!$B$7:$R$2292,6,0)</f>
        <v>3.8431000000000002</v>
      </c>
      <c r="G22" s="66">
        <f t="shared" si="1"/>
        <v>10</v>
      </c>
      <c r="H22" s="65">
        <f>VLOOKUP($A22,'Return Data'!$B$7:$R$2292,7,0)</f>
        <v>3.7189000000000001</v>
      </c>
      <c r="I22" s="66">
        <f t="shared" si="2"/>
        <v>14</v>
      </c>
      <c r="J22" s="65">
        <f>VLOOKUP($A22,'Return Data'!$B$7:$R$2292,8,0)</f>
        <v>3.4958999999999998</v>
      </c>
      <c r="K22" s="66">
        <f t="shared" si="3"/>
        <v>16</v>
      </c>
      <c r="L22" s="65">
        <f>VLOOKUP($A22,'Return Data'!$B$7:$R$2292,9,0)</f>
        <v>4.0884999999999998</v>
      </c>
      <c r="M22" s="66">
        <f t="shared" si="4"/>
        <v>12</v>
      </c>
      <c r="N22" s="65">
        <f>VLOOKUP($A22,'Return Data'!$B$7:$R$2292,10,0)</f>
        <v>3.1898</v>
      </c>
      <c r="O22" s="66">
        <f t="shared" si="5"/>
        <v>17</v>
      </c>
      <c r="P22" s="65">
        <f>VLOOKUP($A22,'Return Data'!$B$7:$R$2292,11,0)</f>
        <v>3.5169999999999999</v>
      </c>
      <c r="Q22" s="66">
        <f t="shared" si="6"/>
        <v>20</v>
      </c>
      <c r="R22" s="65">
        <f>VLOOKUP($A22,'Return Data'!$B$7:$R$2292,12,0)</f>
        <v>3.6011000000000002</v>
      </c>
      <c r="S22" s="66">
        <f t="shared" si="7"/>
        <v>21</v>
      </c>
      <c r="T22" s="65">
        <f>VLOOKUP($A22,'Return Data'!$B$7:$R$2292,13,0)</f>
        <v>3.4718</v>
      </c>
      <c r="U22" s="66">
        <f t="shared" si="8"/>
        <v>21</v>
      </c>
      <c r="V22" s="65">
        <f>VLOOKUP($A22,'Return Data'!$B$7:$R$2292,17,0)</f>
        <v>4.7030000000000003</v>
      </c>
      <c r="W22" s="66">
        <f t="shared" si="11"/>
        <v>14</v>
      </c>
      <c r="X22" s="65">
        <f>VLOOKUP($A22,'Return Data'!$B$7:$R$2292,14,0)</f>
        <v>5.9051999999999998</v>
      </c>
      <c r="Y22" s="66">
        <f>RANK(X22,X$8:X$34,0)</f>
        <v>9</v>
      </c>
      <c r="Z22" s="65">
        <f>VLOOKUP($A22,'Return Data'!$B$7:$R$2292,16,0)</f>
        <v>7.6707999999999998</v>
      </c>
      <c r="AA22" s="67">
        <f t="shared" si="10"/>
        <v>8</v>
      </c>
    </row>
    <row r="23" spans="1:27" x14ac:dyDescent="0.3">
      <c r="A23" s="63" t="s">
        <v>1525</v>
      </c>
      <c r="B23" s="64">
        <f>VLOOKUP($A23,'Return Data'!$B$7:$R$2292,3,0)</f>
        <v>44531</v>
      </c>
      <c r="C23" s="65">
        <f>VLOOKUP($A23,'Return Data'!$B$7:$R$2292,4,0)</f>
        <v>1083.9912999999999</v>
      </c>
      <c r="D23" s="65">
        <f>VLOOKUP($A23,'Return Data'!$B$7:$R$2292,5,0)</f>
        <v>3.9535</v>
      </c>
      <c r="E23" s="66">
        <f t="shared" si="0"/>
        <v>13</v>
      </c>
      <c r="F23" s="65">
        <f>VLOOKUP($A23,'Return Data'!$B$7:$R$2292,6,0)</f>
        <v>3.8736000000000002</v>
      </c>
      <c r="G23" s="66">
        <f t="shared" si="1"/>
        <v>9</v>
      </c>
      <c r="H23" s="65">
        <f>VLOOKUP($A23,'Return Data'!$B$7:$R$2292,7,0)</f>
        <v>3.7610000000000001</v>
      </c>
      <c r="I23" s="66">
        <f t="shared" si="2"/>
        <v>12</v>
      </c>
      <c r="J23" s="65">
        <f>VLOOKUP($A23,'Return Data'!$B$7:$R$2292,8,0)</f>
        <v>3.5674000000000001</v>
      </c>
      <c r="K23" s="66">
        <f t="shared" si="3"/>
        <v>13</v>
      </c>
      <c r="L23" s="65">
        <f>VLOOKUP($A23,'Return Data'!$B$7:$R$2292,9,0)</f>
        <v>3.9514</v>
      </c>
      <c r="M23" s="66">
        <f t="shared" si="4"/>
        <v>20</v>
      </c>
      <c r="N23" s="65">
        <f>VLOOKUP($A23,'Return Data'!$B$7:$R$2292,10,0)</f>
        <v>3.2703000000000002</v>
      </c>
      <c r="O23" s="66">
        <f t="shared" si="5"/>
        <v>12</v>
      </c>
      <c r="P23" s="65">
        <f>VLOOKUP($A23,'Return Data'!$B$7:$R$2292,11,0)</f>
        <v>3.4748000000000001</v>
      </c>
      <c r="Q23" s="66">
        <f t="shared" si="6"/>
        <v>21</v>
      </c>
      <c r="R23" s="65">
        <f>VLOOKUP($A23,'Return Data'!$B$7:$R$2292,12,0)</f>
        <v>3.4681999999999999</v>
      </c>
      <c r="S23" s="66">
        <f t="shared" si="7"/>
        <v>23</v>
      </c>
      <c r="T23" s="65">
        <f>VLOOKUP($A23,'Return Data'!$B$7:$R$2292,13,0)</f>
        <v>3.3801999999999999</v>
      </c>
      <c r="U23" s="66">
        <f t="shared" si="8"/>
        <v>23</v>
      </c>
      <c r="V23" s="65"/>
      <c r="W23" s="66"/>
      <c r="X23" s="65"/>
      <c r="Y23" s="66"/>
      <c r="Z23" s="65">
        <f>VLOOKUP($A23,'Return Data'!$B$7:$R$2292,16,0)</f>
        <v>4.0862999999999996</v>
      </c>
      <c r="AA23" s="67">
        <f t="shared" si="10"/>
        <v>27</v>
      </c>
    </row>
    <row r="24" spans="1:27" x14ac:dyDescent="0.3">
      <c r="A24" s="63" t="s">
        <v>1527</v>
      </c>
      <c r="B24" s="64">
        <f>VLOOKUP($A24,'Return Data'!$B$7:$R$2292,3,0)</f>
        <v>44531</v>
      </c>
      <c r="C24" s="65">
        <f>VLOOKUP($A24,'Return Data'!$B$7:$R$2292,4,0)</f>
        <v>1114.9925000000001</v>
      </c>
      <c r="D24" s="65">
        <f>VLOOKUP($A24,'Return Data'!$B$7:$R$2292,5,0)</f>
        <v>3.6339999999999999</v>
      </c>
      <c r="E24" s="66">
        <f t="shared" si="0"/>
        <v>14</v>
      </c>
      <c r="F24" s="65">
        <f>VLOOKUP($A24,'Return Data'!$B$7:$R$2292,6,0)</f>
        <v>3.6676000000000002</v>
      </c>
      <c r="G24" s="66">
        <f t="shared" si="1"/>
        <v>13</v>
      </c>
      <c r="H24" s="65">
        <f>VLOOKUP($A24,'Return Data'!$B$7:$R$2292,7,0)</f>
        <v>3.7416</v>
      </c>
      <c r="I24" s="66">
        <f t="shared" si="2"/>
        <v>13</v>
      </c>
      <c r="J24" s="65">
        <f>VLOOKUP($A24,'Return Data'!$B$7:$R$2292,8,0)</f>
        <v>3.5710000000000002</v>
      </c>
      <c r="K24" s="66">
        <f t="shared" si="3"/>
        <v>12</v>
      </c>
      <c r="L24" s="65">
        <f>VLOOKUP($A24,'Return Data'!$B$7:$R$2292,9,0)</f>
        <v>3.9613999999999998</v>
      </c>
      <c r="M24" s="66">
        <f t="shared" si="4"/>
        <v>19</v>
      </c>
      <c r="N24" s="65">
        <f>VLOOKUP($A24,'Return Data'!$B$7:$R$2292,10,0)</f>
        <v>3.2139000000000002</v>
      </c>
      <c r="O24" s="66">
        <f t="shared" si="5"/>
        <v>16</v>
      </c>
      <c r="P24" s="65">
        <f>VLOOKUP($A24,'Return Data'!$B$7:$R$2292,11,0)</f>
        <v>3.7345000000000002</v>
      </c>
      <c r="Q24" s="66">
        <f t="shared" si="6"/>
        <v>13</v>
      </c>
      <c r="R24" s="65">
        <f>VLOOKUP($A24,'Return Data'!$B$7:$R$2292,12,0)</f>
        <v>3.8801000000000001</v>
      </c>
      <c r="S24" s="66">
        <f t="shared" si="7"/>
        <v>13</v>
      </c>
      <c r="T24" s="65">
        <f>VLOOKUP($A24,'Return Data'!$B$7:$R$2292,13,0)</f>
        <v>3.6793</v>
      </c>
      <c r="U24" s="66">
        <f t="shared" si="8"/>
        <v>14</v>
      </c>
      <c r="V24" s="65"/>
      <c r="W24" s="66"/>
      <c r="X24" s="65"/>
      <c r="Y24" s="66"/>
      <c r="Z24" s="65">
        <f>VLOOKUP($A24,'Return Data'!$B$7:$R$2292,16,0)</f>
        <v>5.2530999999999999</v>
      </c>
      <c r="AA24" s="67">
        <f t="shared" si="10"/>
        <v>23</v>
      </c>
    </row>
    <row r="25" spans="1:27" x14ac:dyDescent="0.3">
      <c r="A25" s="63" t="s">
        <v>1529</v>
      </c>
      <c r="B25" s="64">
        <f>VLOOKUP($A25,'Return Data'!$B$7:$R$2292,3,0)</f>
        <v>44531</v>
      </c>
      <c r="C25" s="65">
        <f>VLOOKUP($A25,'Return Data'!$B$7:$R$2292,4,0)</f>
        <v>14.2494</v>
      </c>
      <c r="D25" s="65">
        <f>VLOOKUP($A25,'Return Data'!$B$7:$R$2292,5,0)</f>
        <v>-3.0735999999999999</v>
      </c>
      <c r="E25" s="66">
        <f t="shared" si="0"/>
        <v>27</v>
      </c>
      <c r="F25" s="65">
        <f>VLOOKUP($A25,'Return Data'!$B$7:$R$2292,6,0)</f>
        <v>1.8959999999999999</v>
      </c>
      <c r="G25" s="66">
        <f t="shared" si="1"/>
        <v>27</v>
      </c>
      <c r="H25" s="65">
        <f>VLOOKUP($A25,'Return Data'!$B$7:$R$2292,7,0)</f>
        <v>2.6726999999999999</v>
      </c>
      <c r="I25" s="66">
        <f t="shared" si="2"/>
        <v>27</v>
      </c>
      <c r="J25" s="65">
        <f>VLOOKUP($A25,'Return Data'!$B$7:$R$2292,8,0)</f>
        <v>2.4174000000000002</v>
      </c>
      <c r="K25" s="66">
        <f t="shared" si="3"/>
        <v>27</v>
      </c>
      <c r="L25" s="65">
        <f>VLOOKUP($A25,'Return Data'!$B$7:$R$2292,9,0)</f>
        <v>3.1760000000000002</v>
      </c>
      <c r="M25" s="66">
        <f t="shared" si="4"/>
        <v>27</v>
      </c>
      <c r="N25" s="65">
        <f>VLOOKUP($A25,'Return Data'!$B$7:$R$2292,10,0)</f>
        <v>2.8660999999999999</v>
      </c>
      <c r="O25" s="66">
        <f t="shared" si="5"/>
        <v>25</v>
      </c>
      <c r="P25" s="65">
        <f>VLOOKUP($A25,'Return Data'!$B$7:$R$2292,11,0)</f>
        <v>3.1999</v>
      </c>
      <c r="Q25" s="66">
        <f t="shared" si="6"/>
        <v>25</v>
      </c>
      <c r="R25" s="65">
        <f>VLOOKUP($A25,'Return Data'!$B$7:$R$2292,12,0)</f>
        <v>3.2071999999999998</v>
      </c>
      <c r="S25" s="66">
        <f t="shared" si="7"/>
        <v>26</v>
      </c>
      <c r="T25" s="65">
        <f>VLOOKUP($A25,'Return Data'!$B$7:$R$2292,13,0)</f>
        <v>3.1772999999999998</v>
      </c>
      <c r="U25" s="66">
        <f t="shared" si="8"/>
        <v>25</v>
      </c>
      <c r="V25" s="65">
        <f>VLOOKUP($A25,'Return Data'!$B$7:$R$2292,17,0)</f>
        <v>3.8267000000000002</v>
      </c>
      <c r="W25" s="66">
        <f t="shared" ref="W25:W30" si="12">RANK(V25,V$8:V$34,0)</f>
        <v>21</v>
      </c>
      <c r="X25" s="65">
        <f>VLOOKUP($A25,'Return Data'!$B$7:$R$2292,14,0)</f>
        <v>1.8552</v>
      </c>
      <c r="Y25" s="66">
        <f t="shared" ref="Y25:Y30" si="13">RANK(X25,X$8:X$34,0)</f>
        <v>17</v>
      </c>
      <c r="Z25" s="65">
        <f>VLOOKUP($A25,'Return Data'!$B$7:$R$2292,16,0)</f>
        <v>4.3907999999999996</v>
      </c>
      <c r="AA25" s="67">
        <f t="shared" si="10"/>
        <v>26</v>
      </c>
    </row>
    <row r="26" spans="1:27" x14ac:dyDescent="0.3">
      <c r="A26" s="63" t="s">
        <v>2019</v>
      </c>
      <c r="B26" s="64">
        <f>VLOOKUP($A26,'Return Data'!$B$7:$R$2292,3,0)</f>
        <v>44531</v>
      </c>
      <c r="C26" s="65">
        <f>VLOOKUP($A26,'Return Data'!$B$7:$R$2292,4,0)</f>
        <v>2357.3462</v>
      </c>
      <c r="D26" s="65">
        <f>VLOOKUP($A26,'Return Data'!$B$7:$R$2292,5,0)</f>
        <v>3.4392</v>
      </c>
      <c r="E26" s="66">
        <f t="shared" si="0"/>
        <v>17</v>
      </c>
      <c r="F26" s="65">
        <f>VLOOKUP($A26,'Return Data'!$B$7:$R$2292,6,0)</f>
        <v>3.0695000000000001</v>
      </c>
      <c r="G26" s="66">
        <f t="shared" si="1"/>
        <v>22</v>
      </c>
      <c r="H26" s="65">
        <f>VLOOKUP($A26,'Return Data'!$B$7:$R$2292,7,0)</f>
        <v>3.4331999999999998</v>
      </c>
      <c r="I26" s="66">
        <f t="shared" si="2"/>
        <v>20</v>
      </c>
      <c r="J26" s="65">
        <f>VLOOKUP($A26,'Return Data'!$B$7:$R$2292,8,0)</f>
        <v>3.2637</v>
      </c>
      <c r="K26" s="66">
        <f t="shared" si="3"/>
        <v>22</v>
      </c>
      <c r="L26" s="65">
        <f>VLOOKUP($A26,'Return Data'!$B$7:$R$2292,9,0)</f>
        <v>3.5059999999999998</v>
      </c>
      <c r="M26" s="66">
        <f t="shared" si="4"/>
        <v>25</v>
      </c>
      <c r="N26" s="65">
        <f>VLOOKUP($A26,'Return Data'!$B$7:$R$2292,10,0)</f>
        <v>2.6347999999999998</v>
      </c>
      <c r="O26" s="66">
        <f t="shared" si="5"/>
        <v>27</v>
      </c>
      <c r="P26" s="65">
        <f>VLOOKUP($A26,'Return Data'!$B$7:$R$2292,11,0)</f>
        <v>2.9333</v>
      </c>
      <c r="Q26" s="66">
        <f t="shared" si="6"/>
        <v>27</v>
      </c>
      <c r="R26" s="65">
        <f>VLOOKUP($A26,'Return Data'!$B$7:$R$2292,12,0)</f>
        <v>2.9975000000000001</v>
      </c>
      <c r="S26" s="66">
        <f t="shared" si="7"/>
        <v>27</v>
      </c>
      <c r="T26" s="65">
        <f>VLOOKUP($A26,'Return Data'!$B$7:$R$2292,13,0)</f>
        <v>2.8159999999999998</v>
      </c>
      <c r="U26" s="66">
        <f t="shared" si="8"/>
        <v>27</v>
      </c>
      <c r="V26" s="65">
        <f>VLOOKUP($A26,'Return Data'!$B$7:$R$2292,17,0)</f>
        <v>3.7669000000000001</v>
      </c>
      <c r="W26" s="66">
        <f t="shared" si="12"/>
        <v>22</v>
      </c>
      <c r="X26" s="65">
        <f>VLOOKUP($A26,'Return Data'!$B$7:$R$2292,14,0)</f>
        <v>4.9688999999999997</v>
      </c>
      <c r="Y26" s="66">
        <f t="shared" si="13"/>
        <v>16</v>
      </c>
      <c r="Z26" s="65">
        <f>VLOOKUP($A26,'Return Data'!$B$7:$R$2292,16,0)</f>
        <v>7.2060000000000004</v>
      </c>
      <c r="AA26" s="67">
        <f t="shared" si="10"/>
        <v>14</v>
      </c>
    </row>
    <row r="27" spans="1:27" x14ac:dyDescent="0.3">
      <c r="A27" s="63" t="s">
        <v>1532</v>
      </c>
      <c r="B27" s="64">
        <f>VLOOKUP($A27,'Return Data'!$B$7:$R$2292,3,0)</f>
        <v>44531</v>
      </c>
      <c r="C27" s="65">
        <f>VLOOKUP($A27,'Return Data'!$B$7:$R$2292,4,0)</f>
        <v>3471.4801000000002</v>
      </c>
      <c r="D27" s="65">
        <f>VLOOKUP($A27,'Return Data'!$B$7:$R$2292,5,0)</f>
        <v>6.8082000000000003</v>
      </c>
      <c r="E27" s="66">
        <f t="shared" si="0"/>
        <v>2</v>
      </c>
      <c r="F27" s="65">
        <f>VLOOKUP($A27,'Return Data'!$B$7:$R$2292,6,0)</f>
        <v>4.5030999999999999</v>
      </c>
      <c r="G27" s="66">
        <f t="shared" si="1"/>
        <v>3</v>
      </c>
      <c r="H27" s="65">
        <f>VLOOKUP($A27,'Return Data'!$B$7:$R$2292,7,0)</f>
        <v>4.13</v>
      </c>
      <c r="I27" s="66">
        <f t="shared" si="2"/>
        <v>5</v>
      </c>
      <c r="J27" s="65">
        <f>VLOOKUP($A27,'Return Data'!$B$7:$R$2292,8,0)</f>
        <v>3.9849000000000001</v>
      </c>
      <c r="K27" s="66">
        <f t="shared" si="3"/>
        <v>3</v>
      </c>
      <c r="L27" s="65">
        <f>VLOOKUP($A27,'Return Data'!$B$7:$R$2292,9,0)</f>
        <v>4.6961000000000004</v>
      </c>
      <c r="M27" s="66">
        <f t="shared" si="4"/>
        <v>2</v>
      </c>
      <c r="N27" s="65">
        <f>VLOOKUP($A27,'Return Data'!$B$7:$R$2292,10,0)</f>
        <v>4.1048</v>
      </c>
      <c r="O27" s="66">
        <f t="shared" si="5"/>
        <v>5</v>
      </c>
      <c r="P27" s="65">
        <f>VLOOKUP($A27,'Return Data'!$B$7:$R$2292,11,0)</f>
        <v>11.8177</v>
      </c>
      <c r="Q27" s="66">
        <f t="shared" si="6"/>
        <v>2</v>
      </c>
      <c r="R27" s="65">
        <f>VLOOKUP($A27,'Return Data'!$B$7:$R$2292,12,0)</f>
        <v>9.9111999999999991</v>
      </c>
      <c r="S27" s="66">
        <f t="shared" si="7"/>
        <v>2</v>
      </c>
      <c r="T27" s="65">
        <f>VLOOKUP($A27,'Return Data'!$B$7:$R$2292,13,0)</f>
        <v>8.6478000000000002</v>
      </c>
      <c r="U27" s="66">
        <f t="shared" si="8"/>
        <v>2</v>
      </c>
      <c r="V27" s="65">
        <f>VLOOKUP($A27,'Return Data'!$B$7:$R$2292,17,0)</f>
        <v>7.2792000000000003</v>
      </c>
      <c r="W27" s="66">
        <f t="shared" si="12"/>
        <v>2</v>
      </c>
      <c r="X27" s="65">
        <f>VLOOKUP($A27,'Return Data'!$B$7:$R$2292,14,0)</f>
        <v>5.4394</v>
      </c>
      <c r="Y27" s="66">
        <f t="shared" si="13"/>
        <v>13</v>
      </c>
      <c r="Z27" s="65">
        <f>VLOOKUP($A27,'Return Data'!$B$7:$R$2292,16,0)</f>
        <v>7.2816000000000001</v>
      </c>
      <c r="AA27" s="67">
        <f t="shared" si="10"/>
        <v>13</v>
      </c>
    </row>
    <row r="28" spans="1:27" x14ac:dyDescent="0.3">
      <c r="A28" s="63" t="s">
        <v>1536</v>
      </c>
      <c r="B28" s="64">
        <f>VLOOKUP($A28,'Return Data'!$B$7:$R$2292,3,0)</f>
        <v>44531</v>
      </c>
      <c r="C28" s="65">
        <f>VLOOKUP($A28,'Return Data'!$B$7:$R$2292,4,0)</f>
        <v>28.267399999999999</v>
      </c>
      <c r="D28" s="65">
        <f>VLOOKUP($A28,'Return Data'!$B$7:$R$2292,5,0)</f>
        <v>2.9701</v>
      </c>
      <c r="E28" s="66">
        <f t="shared" si="0"/>
        <v>21</v>
      </c>
      <c r="F28" s="65">
        <f>VLOOKUP($A28,'Return Data'!$B$7:$R$2292,6,0)</f>
        <v>3.4363000000000001</v>
      </c>
      <c r="G28" s="66">
        <f t="shared" si="1"/>
        <v>19</v>
      </c>
      <c r="H28" s="65">
        <f>VLOOKUP($A28,'Return Data'!$B$7:$R$2292,7,0)</f>
        <v>3.581</v>
      </c>
      <c r="I28" s="66">
        <f t="shared" si="2"/>
        <v>18</v>
      </c>
      <c r="J28" s="65">
        <f>VLOOKUP($A28,'Return Data'!$B$7:$R$2292,8,0)</f>
        <v>3.4725000000000001</v>
      </c>
      <c r="K28" s="66">
        <f t="shared" si="3"/>
        <v>17</v>
      </c>
      <c r="L28" s="65">
        <f>VLOOKUP($A28,'Return Data'!$B$7:$R$2292,9,0)</f>
        <v>3.9510999999999998</v>
      </c>
      <c r="M28" s="66">
        <f t="shared" si="4"/>
        <v>21</v>
      </c>
      <c r="N28" s="65">
        <f>VLOOKUP($A28,'Return Data'!$B$7:$R$2292,10,0)</f>
        <v>3.1562999999999999</v>
      </c>
      <c r="O28" s="66">
        <f t="shared" si="5"/>
        <v>18</v>
      </c>
      <c r="P28" s="65">
        <f>VLOOKUP($A28,'Return Data'!$B$7:$R$2292,11,0)</f>
        <v>3.6669</v>
      </c>
      <c r="Q28" s="66">
        <f t="shared" si="6"/>
        <v>15</v>
      </c>
      <c r="R28" s="65">
        <f>VLOOKUP($A28,'Return Data'!$B$7:$R$2292,12,0)</f>
        <v>3.7995999999999999</v>
      </c>
      <c r="S28" s="66">
        <f t="shared" si="7"/>
        <v>14</v>
      </c>
      <c r="T28" s="65">
        <f>VLOOKUP($A28,'Return Data'!$B$7:$R$2292,13,0)</f>
        <v>3.7279</v>
      </c>
      <c r="U28" s="66">
        <f t="shared" si="8"/>
        <v>12</v>
      </c>
      <c r="V28" s="65">
        <f>VLOOKUP($A28,'Return Data'!$B$7:$R$2292,17,0)</f>
        <v>5.0079000000000002</v>
      </c>
      <c r="W28" s="66">
        <f t="shared" si="12"/>
        <v>9</v>
      </c>
      <c r="X28" s="65">
        <f>VLOOKUP($A28,'Return Data'!$B$7:$R$2292,14,0)</f>
        <v>8.0494000000000003</v>
      </c>
      <c r="Y28" s="66">
        <f t="shared" si="13"/>
        <v>2</v>
      </c>
      <c r="Z28" s="65">
        <f>VLOOKUP($A28,'Return Data'!$B$7:$R$2292,16,0)</f>
        <v>8.5248000000000008</v>
      </c>
      <c r="AA28" s="67">
        <f t="shared" si="10"/>
        <v>2</v>
      </c>
    </row>
    <row r="29" spans="1:27" x14ac:dyDescent="0.3">
      <c r="A29" s="63" t="s">
        <v>1538</v>
      </c>
      <c r="B29" s="64">
        <f>VLOOKUP($A29,'Return Data'!$B$7:$R$2292,3,0)</f>
        <v>44531</v>
      </c>
      <c r="C29" s="65">
        <f>VLOOKUP($A29,'Return Data'!$B$7:$R$2292,4,0)</f>
        <v>2313.8200000000002</v>
      </c>
      <c r="D29" s="65">
        <f>VLOOKUP($A29,'Return Data'!$B$7:$R$2292,5,0)</f>
        <v>2.48</v>
      </c>
      <c r="E29" s="66">
        <f t="shared" si="0"/>
        <v>24</v>
      </c>
      <c r="F29" s="65">
        <f>VLOOKUP($A29,'Return Data'!$B$7:$R$2292,6,0)</f>
        <v>3.4453</v>
      </c>
      <c r="G29" s="66">
        <f t="shared" si="1"/>
        <v>17</v>
      </c>
      <c r="H29" s="65">
        <f>VLOOKUP($A29,'Return Data'!$B$7:$R$2292,7,0)</f>
        <v>3.4140999999999999</v>
      </c>
      <c r="I29" s="66">
        <f t="shared" si="2"/>
        <v>21</v>
      </c>
      <c r="J29" s="65">
        <f>VLOOKUP($A29,'Return Data'!$B$7:$R$2292,8,0)</f>
        <v>2.9243999999999999</v>
      </c>
      <c r="K29" s="66">
        <f t="shared" si="3"/>
        <v>26</v>
      </c>
      <c r="L29" s="65">
        <f>VLOOKUP($A29,'Return Data'!$B$7:$R$2292,9,0)</f>
        <v>3.8656000000000001</v>
      </c>
      <c r="M29" s="66">
        <f t="shared" si="4"/>
        <v>23</v>
      </c>
      <c r="N29" s="65">
        <f>VLOOKUP($A29,'Return Data'!$B$7:$R$2292,10,0)</f>
        <v>3.0966999999999998</v>
      </c>
      <c r="O29" s="66">
        <f t="shared" si="5"/>
        <v>22</v>
      </c>
      <c r="P29" s="65">
        <f>VLOOKUP($A29,'Return Data'!$B$7:$R$2292,11,0)</f>
        <v>3.4698000000000002</v>
      </c>
      <c r="Q29" s="66">
        <f t="shared" si="6"/>
        <v>23</v>
      </c>
      <c r="R29" s="65">
        <f>VLOOKUP($A29,'Return Data'!$B$7:$R$2292,12,0)</f>
        <v>3.5985</v>
      </c>
      <c r="S29" s="66">
        <f t="shared" si="7"/>
        <v>22</v>
      </c>
      <c r="T29" s="65">
        <f>VLOOKUP($A29,'Return Data'!$B$7:$R$2292,13,0)</f>
        <v>3.4897</v>
      </c>
      <c r="U29" s="66">
        <f t="shared" si="8"/>
        <v>20</v>
      </c>
      <c r="V29" s="65">
        <f>VLOOKUP($A29,'Return Data'!$B$7:$R$2292,17,0)</f>
        <v>4.2633999999999999</v>
      </c>
      <c r="W29" s="66">
        <f t="shared" si="12"/>
        <v>19</v>
      </c>
      <c r="X29" s="65">
        <f>VLOOKUP($A29,'Return Data'!$B$7:$R$2292,14,0)</f>
        <v>5.4230999999999998</v>
      </c>
      <c r="Y29" s="66">
        <f t="shared" si="13"/>
        <v>14</v>
      </c>
      <c r="Z29" s="65">
        <f>VLOOKUP($A29,'Return Data'!$B$7:$R$2292,16,0)</f>
        <v>6.8060999999999998</v>
      </c>
      <c r="AA29" s="67">
        <f t="shared" si="10"/>
        <v>16</v>
      </c>
    </row>
    <row r="30" spans="1:27" x14ac:dyDescent="0.3">
      <c r="A30" s="63" t="s">
        <v>1539</v>
      </c>
      <c r="B30" s="64">
        <f>VLOOKUP($A30,'Return Data'!$B$7:$R$2292,3,0)</f>
        <v>44531</v>
      </c>
      <c r="C30" s="65">
        <f>VLOOKUP($A30,'Return Data'!$B$7:$R$2292,4,0)</f>
        <v>4832.0353999999998</v>
      </c>
      <c r="D30" s="65">
        <f>VLOOKUP($A30,'Return Data'!$B$7:$R$2292,5,0)</f>
        <v>2.3018000000000001</v>
      </c>
      <c r="E30" s="66">
        <f t="shared" si="0"/>
        <v>25</v>
      </c>
      <c r="F30" s="65">
        <f>VLOOKUP($A30,'Return Data'!$B$7:$R$2292,6,0)</f>
        <v>2.9679000000000002</v>
      </c>
      <c r="G30" s="66">
        <f t="shared" si="1"/>
        <v>24</v>
      </c>
      <c r="H30" s="65">
        <f>VLOOKUP($A30,'Return Data'!$B$7:$R$2292,7,0)</f>
        <v>3.1269999999999998</v>
      </c>
      <c r="I30" s="66">
        <f t="shared" si="2"/>
        <v>25</v>
      </c>
      <c r="J30" s="65">
        <f>VLOOKUP($A30,'Return Data'!$B$7:$R$2292,8,0)</f>
        <v>3.3073000000000001</v>
      </c>
      <c r="K30" s="66">
        <f t="shared" si="3"/>
        <v>21</v>
      </c>
      <c r="L30" s="65">
        <f>VLOOKUP($A30,'Return Data'!$B$7:$R$2292,9,0)</f>
        <v>3.9861</v>
      </c>
      <c r="M30" s="66">
        <f t="shared" si="4"/>
        <v>18</v>
      </c>
      <c r="N30" s="65">
        <f>VLOOKUP($A30,'Return Data'!$B$7:$R$2292,10,0)</f>
        <v>3.2153</v>
      </c>
      <c r="O30" s="66">
        <f t="shared" si="5"/>
        <v>13</v>
      </c>
      <c r="P30" s="65">
        <f>VLOOKUP($A30,'Return Data'!$B$7:$R$2292,11,0)</f>
        <v>3.5951</v>
      </c>
      <c r="Q30" s="66">
        <f t="shared" si="6"/>
        <v>18</v>
      </c>
      <c r="R30" s="65">
        <f>VLOOKUP($A30,'Return Data'!$B$7:$R$2292,12,0)</f>
        <v>3.6621000000000001</v>
      </c>
      <c r="S30" s="66">
        <f t="shared" si="7"/>
        <v>19</v>
      </c>
      <c r="T30" s="65">
        <f>VLOOKUP($A30,'Return Data'!$B$7:$R$2292,13,0)</f>
        <v>3.5363000000000002</v>
      </c>
      <c r="U30" s="66">
        <f t="shared" si="8"/>
        <v>19</v>
      </c>
      <c r="V30" s="65">
        <f>VLOOKUP($A30,'Return Data'!$B$7:$R$2292,17,0)</f>
        <v>4.8624999999999998</v>
      </c>
      <c r="W30" s="66">
        <f t="shared" si="12"/>
        <v>11</v>
      </c>
      <c r="X30" s="65">
        <f>VLOOKUP($A30,'Return Data'!$B$7:$R$2292,14,0)</f>
        <v>6.0609000000000002</v>
      </c>
      <c r="Y30" s="66">
        <f t="shared" si="13"/>
        <v>6</v>
      </c>
      <c r="Z30" s="65">
        <f>VLOOKUP($A30,'Return Data'!$B$7:$R$2292,16,0)</f>
        <v>7.4790000000000001</v>
      </c>
      <c r="AA30" s="67">
        <f t="shared" si="10"/>
        <v>11</v>
      </c>
    </row>
    <row r="31" spans="1:27" x14ac:dyDescent="0.3">
      <c r="A31" s="63" t="s">
        <v>1541</v>
      </c>
      <c r="B31" s="64">
        <f>VLOOKUP($A31,'Return Data'!$B$7:$R$2292,3,0)</f>
        <v>44531</v>
      </c>
      <c r="C31" s="65">
        <f>VLOOKUP($A31,'Return Data'!$B$7:$R$2292,4,0)</f>
        <v>11.3451</v>
      </c>
      <c r="D31" s="65">
        <f>VLOOKUP($A31,'Return Data'!$B$7:$R$2292,5,0)</f>
        <v>3.5392999999999999</v>
      </c>
      <c r="E31" s="66">
        <f t="shared" si="0"/>
        <v>16</v>
      </c>
      <c r="F31" s="65">
        <f>VLOOKUP($A31,'Return Data'!$B$7:$R$2292,6,0)</f>
        <v>3.4763000000000002</v>
      </c>
      <c r="G31" s="66">
        <f t="shared" si="1"/>
        <v>16</v>
      </c>
      <c r="H31" s="65">
        <f>VLOOKUP($A31,'Return Data'!$B$7:$R$2292,7,0)</f>
        <v>3.6334</v>
      </c>
      <c r="I31" s="66">
        <f t="shared" si="2"/>
        <v>16</v>
      </c>
      <c r="J31" s="65">
        <f>VLOOKUP($A31,'Return Data'!$B$7:$R$2292,8,0)</f>
        <v>3.5207000000000002</v>
      </c>
      <c r="K31" s="66">
        <f t="shared" si="3"/>
        <v>15</v>
      </c>
      <c r="L31" s="65">
        <f>VLOOKUP($A31,'Return Data'!$B$7:$R$2292,9,0)</f>
        <v>4.1321000000000003</v>
      </c>
      <c r="M31" s="66">
        <f t="shared" si="4"/>
        <v>11</v>
      </c>
      <c r="N31" s="65">
        <f>VLOOKUP($A31,'Return Data'!$B$7:$R$2292,10,0)</f>
        <v>3.2145000000000001</v>
      </c>
      <c r="O31" s="66">
        <f t="shared" si="5"/>
        <v>15</v>
      </c>
      <c r="P31" s="65">
        <f>VLOOKUP($A31,'Return Data'!$B$7:$R$2292,11,0)</f>
        <v>3.6193</v>
      </c>
      <c r="Q31" s="66">
        <f t="shared" si="6"/>
        <v>17</v>
      </c>
      <c r="R31" s="65">
        <f>VLOOKUP($A31,'Return Data'!$B$7:$R$2292,12,0)</f>
        <v>3.7818000000000001</v>
      </c>
      <c r="S31" s="66">
        <f t="shared" si="7"/>
        <v>17</v>
      </c>
      <c r="T31" s="65">
        <f>VLOOKUP($A31,'Return Data'!$B$7:$R$2292,13,0)</f>
        <v>3.6791999999999998</v>
      </c>
      <c r="U31" s="66">
        <f t="shared" si="8"/>
        <v>15</v>
      </c>
      <c r="V31" s="65"/>
      <c r="W31" s="66"/>
      <c r="X31" s="65"/>
      <c r="Y31" s="66"/>
      <c r="Z31" s="65">
        <f>VLOOKUP($A31,'Return Data'!$B$7:$R$2292,16,0)</f>
        <v>5.3057999999999996</v>
      </c>
      <c r="AA31" s="67">
        <f t="shared" si="10"/>
        <v>22</v>
      </c>
    </row>
    <row r="32" spans="1:27" x14ac:dyDescent="0.3">
      <c r="A32" s="63" t="s">
        <v>1543</v>
      </c>
      <c r="B32" s="64">
        <f>VLOOKUP($A32,'Return Data'!$B$7:$R$2292,3,0)</f>
        <v>44531</v>
      </c>
      <c r="C32" s="65">
        <f>VLOOKUP($A32,'Return Data'!$B$7:$R$2292,4,0)</f>
        <v>11.740600000000001</v>
      </c>
      <c r="D32" s="65">
        <f>VLOOKUP($A32,'Return Data'!$B$7:$R$2292,5,0)</f>
        <v>4.3529</v>
      </c>
      <c r="E32" s="66">
        <f t="shared" si="0"/>
        <v>10</v>
      </c>
      <c r="F32" s="65">
        <f>VLOOKUP($A32,'Return Data'!$B$7:$R$2292,6,0)</f>
        <v>3.9815</v>
      </c>
      <c r="G32" s="66">
        <f t="shared" si="1"/>
        <v>8</v>
      </c>
      <c r="H32" s="65">
        <f>VLOOKUP($A32,'Return Data'!$B$7:$R$2292,7,0)</f>
        <v>4.0002000000000004</v>
      </c>
      <c r="I32" s="66">
        <f t="shared" si="2"/>
        <v>7</v>
      </c>
      <c r="J32" s="65">
        <f>VLOOKUP($A32,'Return Data'!$B$7:$R$2292,8,0)</f>
        <v>3.6469</v>
      </c>
      <c r="K32" s="66">
        <f t="shared" si="3"/>
        <v>10</v>
      </c>
      <c r="L32" s="65">
        <f>VLOOKUP($A32,'Return Data'!$B$7:$R$2292,9,0)</f>
        <v>4.1802000000000001</v>
      </c>
      <c r="M32" s="66">
        <f t="shared" si="4"/>
        <v>8</v>
      </c>
      <c r="N32" s="65">
        <f>VLOOKUP($A32,'Return Data'!$B$7:$R$2292,10,0)</f>
        <v>3.5326</v>
      </c>
      <c r="O32" s="66">
        <f t="shared" si="5"/>
        <v>7</v>
      </c>
      <c r="P32" s="65">
        <f>VLOOKUP($A32,'Return Data'!$B$7:$R$2292,11,0)</f>
        <v>3.9077000000000002</v>
      </c>
      <c r="Q32" s="66">
        <f t="shared" si="6"/>
        <v>9</v>
      </c>
      <c r="R32" s="65">
        <f>VLOOKUP($A32,'Return Data'!$B$7:$R$2292,12,0)</f>
        <v>4.0134999999999996</v>
      </c>
      <c r="S32" s="66">
        <f t="shared" si="7"/>
        <v>10</v>
      </c>
      <c r="T32" s="65">
        <f>VLOOKUP($A32,'Return Data'!$B$7:$R$2292,13,0)</f>
        <v>3.8622999999999998</v>
      </c>
      <c r="U32" s="66">
        <f t="shared" si="8"/>
        <v>10</v>
      </c>
      <c r="V32" s="65">
        <f>VLOOKUP($A32,'Return Data'!$B$7:$R$2292,17,0)</f>
        <v>4.8201999999999998</v>
      </c>
      <c r="W32" s="66">
        <f>RANK(V32,V$8:V$34,0)</f>
        <v>12</v>
      </c>
      <c r="X32" s="65"/>
      <c r="Y32" s="66"/>
      <c r="Z32" s="65">
        <f>VLOOKUP($A32,'Return Data'!$B$7:$R$2292,16,0)</f>
        <v>5.7706</v>
      </c>
      <c r="AA32" s="67">
        <f t="shared" si="10"/>
        <v>21</v>
      </c>
    </row>
    <row r="33" spans="1:27" x14ac:dyDescent="0.3">
      <c r="A33" s="63" t="s">
        <v>1545</v>
      </c>
      <c r="B33" s="64">
        <f>VLOOKUP($A33,'Return Data'!$B$7:$R$2292,3,0)</f>
        <v>44531</v>
      </c>
      <c r="C33" s="65">
        <f>VLOOKUP($A33,'Return Data'!$B$7:$R$2292,4,0)</f>
        <v>3598.0156999999999</v>
      </c>
      <c r="D33" s="65">
        <f>VLOOKUP($A33,'Return Data'!$B$7:$R$2292,5,0)</f>
        <v>3.4321999999999999</v>
      </c>
      <c r="E33" s="66">
        <f t="shared" si="0"/>
        <v>18</v>
      </c>
      <c r="F33" s="65">
        <f>VLOOKUP($A33,'Return Data'!$B$7:$R$2292,6,0)</f>
        <v>3.4407999999999999</v>
      </c>
      <c r="G33" s="66">
        <f t="shared" si="1"/>
        <v>18</v>
      </c>
      <c r="H33" s="65">
        <f>VLOOKUP($A33,'Return Data'!$B$7:$R$2292,7,0)</f>
        <v>3.6573000000000002</v>
      </c>
      <c r="I33" s="66">
        <f t="shared" si="2"/>
        <v>15</v>
      </c>
      <c r="J33" s="65">
        <f>VLOOKUP($A33,'Return Data'!$B$7:$R$2292,8,0)</f>
        <v>3.4653</v>
      </c>
      <c r="K33" s="66">
        <f t="shared" si="3"/>
        <v>18</v>
      </c>
      <c r="L33" s="65">
        <f>VLOOKUP($A33,'Return Data'!$B$7:$R$2292,9,0)</f>
        <v>4.0178000000000003</v>
      </c>
      <c r="M33" s="66">
        <f t="shared" si="4"/>
        <v>16</v>
      </c>
      <c r="N33" s="65">
        <f>VLOOKUP($A33,'Return Data'!$B$7:$R$2292,10,0)</f>
        <v>14.530799999999999</v>
      </c>
      <c r="O33" s="66">
        <f t="shared" si="5"/>
        <v>2</v>
      </c>
      <c r="P33" s="65">
        <f>VLOOKUP($A33,'Return Data'!$B$7:$R$2292,11,0)</f>
        <v>9.3623999999999992</v>
      </c>
      <c r="Q33" s="66">
        <f t="shared" si="6"/>
        <v>3</v>
      </c>
      <c r="R33" s="65">
        <f>VLOOKUP($A33,'Return Data'!$B$7:$R$2292,12,0)</f>
        <v>7.6321000000000003</v>
      </c>
      <c r="S33" s="66">
        <f t="shared" si="7"/>
        <v>3</v>
      </c>
      <c r="T33" s="65">
        <f>VLOOKUP($A33,'Return Data'!$B$7:$R$2292,13,0)</f>
        <v>6.7435</v>
      </c>
      <c r="U33" s="66">
        <f t="shared" si="8"/>
        <v>3</v>
      </c>
      <c r="V33" s="65">
        <f>VLOOKUP($A33,'Return Data'!$B$7:$R$2292,17,0)</f>
        <v>6.3555999999999999</v>
      </c>
      <c r="W33" s="66">
        <f>RANK(V33,V$8:V$34,0)</f>
        <v>3</v>
      </c>
      <c r="X33" s="65">
        <f>VLOOKUP($A33,'Return Data'!$B$7:$R$2292,14,0)</f>
        <v>5.6146000000000003</v>
      </c>
      <c r="Y33" s="66">
        <f>RANK(X33,X$8:X$34,0)</f>
        <v>10</v>
      </c>
      <c r="Z33" s="65">
        <f>VLOOKUP($A33,'Return Data'!$B$7:$R$2292,16,0)</f>
        <v>7.7576000000000001</v>
      </c>
      <c r="AA33" s="67">
        <f t="shared" si="10"/>
        <v>6</v>
      </c>
    </row>
    <row r="34" spans="1:27" x14ac:dyDescent="0.3">
      <c r="A34" s="63" t="s">
        <v>1547</v>
      </c>
      <c r="B34" s="64">
        <f>VLOOKUP($A34,'Return Data'!$B$7:$R$2292,3,0)</f>
        <v>44531</v>
      </c>
      <c r="C34" s="65">
        <f>VLOOKUP($A34,'Return Data'!$B$7:$R$2292,4,0)</f>
        <v>1125.6681000000001</v>
      </c>
      <c r="D34" s="65">
        <f>VLOOKUP($A34,'Return Data'!$B$7:$R$2292,5,0)</f>
        <v>3.5931000000000002</v>
      </c>
      <c r="E34" s="66">
        <f t="shared" si="0"/>
        <v>15</v>
      </c>
      <c r="F34" s="65">
        <f>VLOOKUP($A34,'Return Data'!$B$7:$R$2292,6,0)</f>
        <v>2.7208000000000001</v>
      </c>
      <c r="G34" s="66">
        <f t="shared" si="1"/>
        <v>25</v>
      </c>
      <c r="H34" s="65">
        <f>VLOOKUP($A34,'Return Data'!$B$7:$R$2292,7,0)</f>
        <v>3.0405000000000002</v>
      </c>
      <c r="I34" s="66">
        <f t="shared" si="2"/>
        <v>26</v>
      </c>
      <c r="J34" s="65">
        <f>VLOOKUP($A34,'Return Data'!$B$7:$R$2292,8,0)</f>
        <v>3.4201999999999999</v>
      </c>
      <c r="K34" s="66">
        <f t="shared" si="3"/>
        <v>19</v>
      </c>
      <c r="L34" s="65">
        <f>VLOOKUP($A34,'Return Data'!$B$7:$R$2292,9,0)</f>
        <v>3.2073999999999998</v>
      </c>
      <c r="M34" s="66">
        <f t="shared" si="4"/>
        <v>26</v>
      </c>
      <c r="N34" s="65">
        <f>VLOOKUP($A34,'Return Data'!$B$7:$R$2292,10,0)</f>
        <v>5.8818999999999999</v>
      </c>
      <c r="O34" s="66">
        <f t="shared" si="5"/>
        <v>3</v>
      </c>
      <c r="P34" s="65">
        <f>VLOOKUP($A34,'Return Data'!$B$7:$R$2292,11,0)</f>
        <v>4.3968999999999996</v>
      </c>
      <c r="Q34" s="66">
        <f t="shared" si="6"/>
        <v>5</v>
      </c>
      <c r="R34" s="65">
        <f>VLOOKUP($A34,'Return Data'!$B$7:$R$2292,12,0)</f>
        <v>3.9805999999999999</v>
      </c>
      <c r="S34" s="66">
        <f t="shared" si="7"/>
        <v>11</v>
      </c>
      <c r="T34" s="65">
        <f>VLOOKUP($A34,'Return Data'!$B$7:$R$2292,13,0)</f>
        <v>4.4892000000000003</v>
      </c>
      <c r="U34" s="66">
        <f t="shared" si="8"/>
        <v>5</v>
      </c>
      <c r="V34" s="65"/>
      <c r="W34" s="66"/>
      <c r="X34" s="65"/>
      <c r="Y34" s="66"/>
      <c r="Z34" s="65">
        <f>VLOOKUP($A34,'Return Data'!$B$7:$R$2292,16,0)</f>
        <v>4.8681000000000001</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4.0165925925925938</v>
      </c>
      <c r="E36" s="74"/>
      <c r="F36" s="75">
        <f>AVERAGE(F8:F34)</f>
        <v>7.6181777777777775</v>
      </c>
      <c r="G36" s="74"/>
      <c r="H36" s="75">
        <f>AVERAGE(H8:H34)</f>
        <v>6.6459962962962944</v>
      </c>
      <c r="I36" s="74"/>
      <c r="J36" s="75">
        <f>AVERAGE(J8:J34)</f>
        <v>5.1485629629629619</v>
      </c>
      <c r="K36" s="74"/>
      <c r="L36" s="75">
        <f>AVERAGE(L8:L34)</f>
        <v>4.9646000000000008</v>
      </c>
      <c r="M36" s="74"/>
      <c r="N36" s="75">
        <f>AVERAGE(N8:N34)</f>
        <v>4.4057703703703703</v>
      </c>
      <c r="O36" s="74"/>
      <c r="P36" s="75">
        <f>AVERAGE(P8:P34)</f>
        <v>4.6909925925925924</v>
      </c>
      <c r="Q36" s="74"/>
      <c r="R36" s="75">
        <f>AVERAGE(R8:R34)</f>
        <v>4.5111592592592586</v>
      </c>
      <c r="S36" s="74"/>
      <c r="T36" s="75">
        <f>AVERAGE(T8:T34)</f>
        <v>4.2791481481481481</v>
      </c>
      <c r="U36" s="74"/>
      <c r="V36" s="75">
        <f>AVERAGE(V8:V34)</f>
        <v>5.1001681818181828</v>
      </c>
      <c r="W36" s="74"/>
      <c r="X36" s="75">
        <f>AVERAGE(X8:X34)</f>
        <v>5.8934764705882365</v>
      </c>
      <c r="Y36" s="74"/>
      <c r="Z36" s="75">
        <f>AVERAGE(Z8:Z34)</f>
        <v>6.7950703703703699</v>
      </c>
      <c r="AA36" s="76"/>
    </row>
    <row r="37" spans="1:27" x14ac:dyDescent="0.3">
      <c r="A37" s="73" t="s">
        <v>28</v>
      </c>
      <c r="B37" s="74"/>
      <c r="C37" s="74"/>
      <c r="D37" s="75">
        <f>MIN(D8:D34)</f>
        <v>-3.0735999999999999</v>
      </c>
      <c r="E37" s="74"/>
      <c r="F37" s="75">
        <f>MIN(F8:F34)</f>
        <v>1.8959999999999999</v>
      </c>
      <c r="G37" s="74"/>
      <c r="H37" s="75">
        <f>MIN(H8:H34)</f>
        <v>2.6726999999999999</v>
      </c>
      <c r="I37" s="74"/>
      <c r="J37" s="75">
        <f>MIN(J8:J34)</f>
        <v>2.4174000000000002</v>
      </c>
      <c r="K37" s="74"/>
      <c r="L37" s="75">
        <f>MIN(L8:L34)</f>
        <v>3.1760000000000002</v>
      </c>
      <c r="M37" s="74"/>
      <c r="N37" s="75">
        <f>MIN(N8:N34)</f>
        <v>2.6347999999999998</v>
      </c>
      <c r="O37" s="74"/>
      <c r="P37" s="75">
        <f>MIN(P8:P34)</f>
        <v>2.9333</v>
      </c>
      <c r="Q37" s="74"/>
      <c r="R37" s="75">
        <f>MIN(R8:R34)</f>
        <v>2.9975000000000001</v>
      </c>
      <c r="S37" s="74"/>
      <c r="T37" s="75">
        <f>MIN(T8:T34)</f>
        <v>2.8159999999999998</v>
      </c>
      <c r="U37" s="74"/>
      <c r="V37" s="75">
        <f>MIN(V8:V34)</f>
        <v>3.7669000000000001</v>
      </c>
      <c r="W37" s="74"/>
      <c r="X37" s="75">
        <f>MIN(X8:X34)</f>
        <v>1.8552</v>
      </c>
      <c r="Y37" s="74"/>
      <c r="Z37" s="75">
        <f>MIN(Z8:Z34)</f>
        <v>4.0862999999999996</v>
      </c>
      <c r="AA37" s="76"/>
    </row>
    <row r="38" spans="1:27" ht="15" thickBot="1" x14ac:dyDescent="0.35">
      <c r="A38" s="77" t="s">
        <v>29</v>
      </c>
      <c r="B38" s="78"/>
      <c r="C38" s="78"/>
      <c r="D38" s="79">
        <f>MAX(D8:D34)</f>
        <v>12.414300000000001</v>
      </c>
      <c r="E38" s="78"/>
      <c r="F38" s="79">
        <f>MAX(F8:F34)</f>
        <v>113.3798</v>
      </c>
      <c r="G38" s="78"/>
      <c r="H38" s="79">
        <f>MAX(H8:H34)</f>
        <v>84.150099999999995</v>
      </c>
      <c r="I38" s="78"/>
      <c r="J38" s="79">
        <f>MAX(J8:J34)</f>
        <v>48.0501</v>
      </c>
      <c r="K38" s="78"/>
      <c r="L38" s="79">
        <f>MAX(L8:L34)</f>
        <v>29.608000000000001</v>
      </c>
      <c r="M38" s="78"/>
      <c r="N38" s="79">
        <f>MAX(N8:N34)</f>
        <v>18.220600000000001</v>
      </c>
      <c r="O38" s="78"/>
      <c r="P38" s="79">
        <f>MAX(P8:P34)</f>
        <v>16.5258</v>
      </c>
      <c r="Q38" s="78"/>
      <c r="R38" s="79">
        <f>MAX(R8:R34)</f>
        <v>13.1297</v>
      </c>
      <c r="S38" s="78"/>
      <c r="T38" s="79">
        <f>MAX(T8:T34)</f>
        <v>11.6332</v>
      </c>
      <c r="U38" s="78"/>
      <c r="V38" s="79">
        <f>MAX(V8:V34)</f>
        <v>7.9151999999999996</v>
      </c>
      <c r="W38" s="78"/>
      <c r="X38" s="79">
        <f>MAX(X8:X34)</f>
        <v>8.5542999999999996</v>
      </c>
      <c r="Y38" s="78"/>
      <c r="Z38" s="79">
        <f>MAX(Z8:Z34)</f>
        <v>9.1443999999999992</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1490</v>
      </c>
      <c r="B8" s="64">
        <f>VLOOKUP($A8,'Return Data'!$B$7:$R$2292,3,0)</f>
        <v>44531</v>
      </c>
      <c r="C8" s="65">
        <f>VLOOKUP($A8,'Return Data'!$B$7:$R$2292,4,0)</f>
        <v>434.23700000000002</v>
      </c>
      <c r="D8" s="65">
        <f>VLOOKUP($A8,'Return Data'!$B$7:$R$2292,5,0)</f>
        <v>1.9501999999999999</v>
      </c>
      <c r="E8" s="66">
        <f t="shared" ref="E8:E34" si="0">RANK(D8,D$8:D$34,0)</f>
        <v>25</v>
      </c>
      <c r="F8" s="65">
        <f>VLOOKUP($A8,'Return Data'!$B$7:$R$2292,6,0)</f>
        <v>2.4956</v>
      </c>
      <c r="G8" s="66">
        <f t="shared" ref="G8:G34" si="1">RANK(F8,F$8:F$34,0)</f>
        <v>23</v>
      </c>
      <c r="H8" s="65">
        <f>VLOOKUP($A8,'Return Data'!$B$7:$R$2292,7,0)</f>
        <v>3.1191</v>
      </c>
      <c r="I8" s="66">
        <f t="shared" ref="I8:I34" si="2">RANK(H8,H$8:H$34,0)</f>
        <v>16</v>
      </c>
      <c r="J8" s="65">
        <f>VLOOKUP($A8,'Return Data'!$B$7:$R$2292,8,0)</f>
        <v>3.7494999999999998</v>
      </c>
      <c r="K8" s="66">
        <f t="shared" ref="K8:K34" si="3">RANK(J8,J$8:J$34,0)</f>
        <v>2</v>
      </c>
      <c r="L8" s="65">
        <f>VLOOKUP($A8,'Return Data'!$B$7:$R$2292,9,0)</f>
        <v>4.4071999999999996</v>
      </c>
      <c r="M8" s="66">
        <f t="shared" ref="M8:M34" si="4">RANK(L8,L$8:L$34,0)</f>
        <v>2</v>
      </c>
      <c r="N8" s="65">
        <f>VLOOKUP($A8,'Return Data'!$B$7:$R$2292,10,0)</f>
        <v>3.1770999999999998</v>
      </c>
      <c r="O8" s="66">
        <f t="shared" ref="O8:O34" si="5">RANK(N8,N$8:N$34,0)</f>
        <v>8</v>
      </c>
      <c r="P8" s="65">
        <f>VLOOKUP($A8,'Return Data'!$B$7:$R$2292,11,0)</f>
        <v>3.9177</v>
      </c>
      <c r="Q8" s="66">
        <f t="shared" ref="Q8:Q34" si="6">RANK(P8,P$8:P$34,0)</f>
        <v>5</v>
      </c>
      <c r="R8" s="65">
        <f>VLOOKUP($A8,'Return Data'!$B$7:$R$2292,12,0)</f>
        <v>4.2337999999999996</v>
      </c>
      <c r="S8" s="66">
        <f>RANK(R8,R$8:R$34,0)</f>
        <v>4</v>
      </c>
      <c r="T8" s="65">
        <f>VLOOKUP($A8,'Return Data'!$B$7:$R$2292,13,0)</f>
        <v>3.8915000000000002</v>
      </c>
      <c r="U8" s="66">
        <f>RANK(T8,T$8:T$34,0)</f>
        <v>7</v>
      </c>
      <c r="V8" s="65">
        <f>VLOOKUP($A8,'Return Data'!$B$7:$R$2292,17,0)</f>
        <v>5.5195999999999996</v>
      </c>
      <c r="W8" s="66">
        <f>RANK(V8,V$8:V$34,0)</f>
        <v>4</v>
      </c>
      <c r="X8" s="65">
        <f>VLOOKUP($A8,'Return Data'!$B$7:$R$2292,14,0)</f>
        <v>6.6204999999999998</v>
      </c>
      <c r="Y8" s="66">
        <f>RANK(X8,X$8:X$34,0)</f>
        <v>3</v>
      </c>
      <c r="Z8" s="65">
        <f>VLOOKUP($A8,'Return Data'!$B$7:$R$2292,16,0)</f>
        <v>7.5641999999999996</v>
      </c>
      <c r="AA8" s="67">
        <f>RANK(Z8,Z$8:Z$34,0)</f>
        <v>4</v>
      </c>
    </row>
    <row r="9" spans="1:27" x14ac:dyDescent="0.3">
      <c r="A9" s="63" t="s">
        <v>1492</v>
      </c>
      <c r="B9" s="64">
        <f>VLOOKUP($A9,'Return Data'!$B$7:$R$2292,3,0)</f>
        <v>44531</v>
      </c>
      <c r="C9" s="65">
        <f>VLOOKUP($A9,'Return Data'!$B$7:$R$2292,4,0)</f>
        <v>11.942600000000001</v>
      </c>
      <c r="D9" s="65">
        <f>VLOOKUP($A9,'Return Data'!$B$7:$R$2292,5,0)</f>
        <v>3.6678999999999999</v>
      </c>
      <c r="E9" s="66">
        <f t="shared" si="0"/>
        <v>11</v>
      </c>
      <c r="F9" s="65">
        <f>VLOOKUP($A9,'Return Data'!$B$7:$R$2292,6,0)</f>
        <v>3.1187</v>
      </c>
      <c r="G9" s="66">
        <f t="shared" si="1"/>
        <v>13</v>
      </c>
      <c r="H9" s="65">
        <f>VLOOKUP($A9,'Return Data'!$B$7:$R$2292,7,0)</f>
        <v>3.0144000000000002</v>
      </c>
      <c r="I9" s="66">
        <f t="shared" si="2"/>
        <v>18</v>
      </c>
      <c r="J9" s="65">
        <f>VLOOKUP($A9,'Return Data'!$B$7:$R$2292,8,0)</f>
        <v>2.7753999999999999</v>
      </c>
      <c r="K9" s="66">
        <f t="shared" si="3"/>
        <v>20</v>
      </c>
      <c r="L9" s="65">
        <f>VLOOKUP($A9,'Return Data'!$B$7:$R$2292,9,0)</f>
        <v>3.1663999999999999</v>
      </c>
      <c r="M9" s="66">
        <f t="shared" si="4"/>
        <v>21</v>
      </c>
      <c r="N9" s="65">
        <f>VLOOKUP($A9,'Return Data'!$B$7:$R$2292,10,0)</f>
        <v>2.5314000000000001</v>
      </c>
      <c r="O9" s="66">
        <f t="shared" si="5"/>
        <v>20</v>
      </c>
      <c r="P9" s="65">
        <f>VLOOKUP($A9,'Return Data'!$B$7:$R$2292,11,0)</f>
        <v>3.0143</v>
      </c>
      <c r="Q9" s="66">
        <f t="shared" si="6"/>
        <v>20</v>
      </c>
      <c r="R9" s="65">
        <f>VLOOKUP($A9,'Return Data'!$B$7:$R$2292,12,0)</f>
        <v>3.2448999999999999</v>
      </c>
      <c r="S9" s="66">
        <f t="shared" ref="S9:S34" si="7">RANK(R9,R$8:R$34,0)</f>
        <v>19</v>
      </c>
      <c r="T9" s="65">
        <f>VLOOKUP($A9,'Return Data'!$B$7:$R$2292,13,0)</f>
        <v>3.15</v>
      </c>
      <c r="U9" s="66">
        <f t="shared" ref="U9:U34" si="8">RANK(T9,T$8:T$34,0)</f>
        <v>18</v>
      </c>
      <c r="V9" s="65">
        <f>VLOOKUP($A9,'Return Data'!$B$7:$R$2292,17,0)</f>
        <v>4.2629999999999999</v>
      </c>
      <c r="W9" s="66">
        <f t="shared" ref="W9:W33" si="9">RANK(V9,V$8:V$34,0)</f>
        <v>14</v>
      </c>
      <c r="X9" s="65"/>
      <c r="Y9" s="66"/>
      <c r="Z9" s="65">
        <f>VLOOKUP($A9,'Return Data'!$B$7:$R$2292,16,0)</f>
        <v>5.6547000000000001</v>
      </c>
      <c r="AA9" s="67">
        <f t="shared" ref="AA9:AA34" si="10">RANK(Z9,Z$8:Z$34,0)</f>
        <v>19</v>
      </c>
    </row>
    <row r="10" spans="1:27" x14ac:dyDescent="0.3">
      <c r="A10" s="63" t="s">
        <v>1493</v>
      </c>
      <c r="B10" s="64">
        <f>VLOOKUP($A10,'Return Data'!$B$7:$R$2292,3,0)</f>
        <v>44531</v>
      </c>
      <c r="C10" s="65">
        <f>VLOOKUP($A10,'Return Data'!$B$7:$R$2292,4,0)</f>
        <v>1225.1017999999999</v>
      </c>
      <c r="D10" s="65">
        <f>VLOOKUP($A10,'Return Data'!$B$7:$R$2292,5,0)</f>
        <v>2.4462000000000002</v>
      </c>
      <c r="E10" s="66">
        <f t="shared" si="0"/>
        <v>21</v>
      </c>
      <c r="F10" s="65">
        <f>VLOOKUP($A10,'Return Data'!$B$7:$R$2292,6,0)</f>
        <v>3.2292000000000001</v>
      </c>
      <c r="G10" s="66">
        <f t="shared" si="1"/>
        <v>12</v>
      </c>
      <c r="H10" s="65">
        <f>VLOOKUP($A10,'Return Data'!$B$7:$R$2292,7,0)</f>
        <v>3.2806000000000002</v>
      </c>
      <c r="I10" s="66">
        <f t="shared" si="2"/>
        <v>11</v>
      </c>
      <c r="J10" s="65">
        <f>VLOOKUP($A10,'Return Data'!$B$7:$R$2292,8,0)</f>
        <v>3.7139000000000002</v>
      </c>
      <c r="K10" s="66">
        <f t="shared" si="3"/>
        <v>3</v>
      </c>
      <c r="L10" s="65">
        <f>VLOOKUP($A10,'Return Data'!$B$7:$R$2292,9,0)</f>
        <v>4.0853999999999999</v>
      </c>
      <c r="M10" s="66">
        <f t="shared" si="4"/>
        <v>4</v>
      </c>
      <c r="N10" s="65">
        <f>VLOOKUP($A10,'Return Data'!$B$7:$R$2292,10,0)</f>
        <v>3.2854999999999999</v>
      </c>
      <c r="O10" s="66">
        <f t="shared" si="5"/>
        <v>6</v>
      </c>
      <c r="P10" s="65">
        <f>VLOOKUP($A10,'Return Data'!$B$7:$R$2292,11,0)</f>
        <v>3.5878999999999999</v>
      </c>
      <c r="Q10" s="66">
        <f t="shared" si="6"/>
        <v>8</v>
      </c>
      <c r="R10" s="65">
        <f>VLOOKUP($A10,'Return Data'!$B$7:$R$2292,12,0)</f>
        <v>3.8353999999999999</v>
      </c>
      <c r="S10" s="66">
        <f t="shared" si="7"/>
        <v>7</v>
      </c>
      <c r="T10" s="65">
        <f>VLOOKUP($A10,'Return Data'!$B$7:$R$2292,13,0)</f>
        <v>3.5905999999999998</v>
      </c>
      <c r="U10" s="66">
        <f t="shared" si="8"/>
        <v>8</v>
      </c>
      <c r="V10" s="65">
        <f>VLOOKUP($A10,'Return Data'!$B$7:$R$2292,17,0)</f>
        <v>4.4335000000000004</v>
      </c>
      <c r="W10" s="66">
        <f t="shared" si="9"/>
        <v>13</v>
      </c>
      <c r="X10" s="65"/>
      <c r="Y10" s="66"/>
      <c r="Z10" s="65">
        <f>VLOOKUP($A10,'Return Data'!$B$7:$R$2292,16,0)</f>
        <v>5.9649999999999999</v>
      </c>
      <c r="AA10" s="67">
        <f t="shared" si="10"/>
        <v>17</v>
      </c>
    </row>
    <row r="11" spans="1:27" x14ac:dyDescent="0.3">
      <c r="A11" s="63" t="s">
        <v>1496</v>
      </c>
      <c r="B11" s="64">
        <f>VLOOKUP($A11,'Return Data'!$B$7:$R$2292,3,0)</f>
        <v>44531</v>
      </c>
      <c r="C11" s="65">
        <f>VLOOKUP($A11,'Return Data'!$B$7:$R$2292,4,0)</f>
        <v>2574.9441000000002</v>
      </c>
      <c r="D11" s="65">
        <f>VLOOKUP($A11,'Return Data'!$B$7:$R$2292,5,0)</f>
        <v>6.4947999999999997</v>
      </c>
      <c r="E11" s="66">
        <f t="shared" si="0"/>
        <v>2</v>
      </c>
      <c r="F11" s="65">
        <f>VLOOKUP($A11,'Return Data'!$B$7:$R$2292,6,0)</f>
        <v>4.3753000000000002</v>
      </c>
      <c r="G11" s="66">
        <f t="shared" si="1"/>
        <v>2</v>
      </c>
      <c r="H11" s="65">
        <f>VLOOKUP($A11,'Return Data'!$B$7:$R$2292,7,0)</f>
        <v>4.1371000000000002</v>
      </c>
      <c r="I11" s="66">
        <f t="shared" si="2"/>
        <v>2</v>
      </c>
      <c r="J11" s="65">
        <f>VLOOKUP($A11,'Return Data'!$B$7:$R$2292,8,0)</f>
        <v>3.1656</v>
      </c>
      <c r="K11" s="66">
        <f t="shared" si="3"/>
        <v>11</v>
      </c>
      <c r="L11" s="65">
        <f>VLOOKUP($A11,'Return Data'!$B$7:$R$2292,9,0)</f>
        <v>3.98</v>
      </c>
      <c r="M11" s="66">
        <f t="shared" si="4"/>
        <v>5</v>
      </c>
      <c r="N11" s="65">
        <f>VLOOKUP($A11,'Return Data'!$B$7:$R$2292,10,0)</f>
        <v>2.8576000000000001</v>
      </c>
      <c r="O11" s="66">
        <f t="shared" si="5"/>
        <v>15</v>
      </c>
      <c r="P11" s="65">
        <f>VLOOKUP($A11,'Return Data'!$B$7:$R$2292,11,0)</f>
        <v>3.1755</v>
      </c>
      <c r="Q11" s="66">
        <f t="shared" si="6"/>
        <v>18</v>
      </c>
      <c r="R11" s="65">
        <f>VLOOKUP($A11,'Return Data'!$B$7:$R$2292,12,0)</f>
        <v>3.2530999999999999</v>
      </c>
      <c r="S11" s="66">
        <f t="shared" si="7"/>
        <v>18</v>
      </c>
      <c r="T11" s="65">
        <f>VLOOKUP($A11,'Return Data'!$B$7:$R$2292,13,0)</f>
        <v>3.0836000000000001</v>
      </c>
      <c r="U11" s="66">
        <f t="shared" si="8"/>
        <v>19</v>
      </c>
      <c r="V11" s="65">
        <f>VLOOKUP($A11,'Return Data'!$B$7:$R$2292,17,0)</f>
        <v>4.0841000000000003</v>
      </c>
      <c r="W11" s="66">
        <f t="shared" si="9"/>
        <v>16</v>
      </c>
      <c r="X11" s="65">
        <f>VLOOKUP($A11,'Return Data'!$B$7:$R$2292,14,0)</f>
        <v>5.3356000000000003</v>
      </c>
      <c r="Y11" s="66">
        <f t="shared" ref="Y11:Y33" si="11">RANK(X11,X$8:X$34,0)</f>
        <v>10</v>
      </c>
      <c r="Z11" s="65">
        <f>VLOOKUP($A11,'Return Data'!$B$7:$R$2292,16,0)</f>
        <v>7.3212000000000002</v>
      </c>
      <c r="AA11" s="67">
        <f t="shared" si="10"/>
        <v>8</v>
      </c>
    </row>
    <row r="12" spans="1:27" x14ac:dyDescent="0.3">
      <c r="A12" s="63" t="s">
        <v>1498</v>
      </c>
      <c r="B12" s="64">
        <f>VLOOKUP($A12,'Return Data'!$B$7:$R$2292,3,0)</f>
        <v>44531</v>
      </c>
      <c r="C12" s="65">
        <f>VLOOKUP($A12,'Return Data'!$B$7:$R$2292,4,0)</f>
        <v>3100.2878999999998</v>
      </c>
      <c r="D12" s="65">
        <f>VLOOKUP($A12,'Return Data'!$B$7:$R$2292,5,0)</f>
        <v>2.383</v>
      </c>
      <c r="E12" s="66">
        <f t="shared" si="0"/>
        <v>22</v>
      </c>
      <c r="F12" s="65">
        <f>VLOOKUP($A12,'Return Data'!$B$7:$R$2292,6,0)</f>
        <v>2.9432999999999998</v>
      </c>
      <c r="G12" s="66">
        <f t="shared" si="1"/>
        <v>17</v>
      </c>
      <c r="H12" s="65">
        <f>VLOOKUP($A12,'Return Data'!$B$7:$R$2292,7,0)</f>
        <v>2.7964000000000002</v>
      </c>
      <c r="I12" s="66">
        <f t="shared" si="2"/>
        <v>22</v>
      </c>
      <c r="J12" s="65">
        <f>VLOOKUP($A12,'Return Data'!$B$7:$R$2292,8,0)</f>
        <v>2.5270000000000001</v>
      </c>
      <c r="K12" s="66">
        <f t="shared" si="3"/>
        <v>22</v>
      </c>
      <c r="L12" s="65">
        <f>VLOOKUP($A12,'Return Data'!$B$7:$R$2292,9,0)</f>
        <v>2.9695</v>
      </c>
      <c r="M12" s="66">
        <f t="shared" si="4"/>
        <v>23</v>
      </c>
      <c r="N12" s="65">
        <f>VLOOKUP($A12,'Return Data'!$B$7:$R$2292,10,0)</f>
        <v>2.2633999999999999</v>
      </c>
      <c r="O12" s="66">
        <f t="shared" si="5"/>
        <v>24</v>
      </c>
      <c r="P12" s="65">
        <f>VLOOKUP($A12,'Return Data'!$B$7:$R$2292,11,0)</f>
        <v>2.6305999999999998</v>
      </c>
      <c r="Q12" s="66">
        <f t="shared" si="6"/>
        <v>24</v>
      </c>
      <c r="R12" s="65">
        <f>VLOOKUP($A12,'Return Data'!$B$7:$R$2292,12,0)</f>
        <v>2.7105000000000001</v>
      </c>
      <c r="S12" s="66">
        <f t="shared" si="7"/>
        <v>24</v>
      </c>
      <c r="T12" s="65">
        <f>VLOOKUP($A12,'Return Data'!$B$7:$R$2292,13,0)</f>
        <v>2.5924</v>
      </c>
      <c r="U12" s="66">
        <f t="shared" si="8"/>
        <v>24</v>
      </c>
      <c r="V12" s="65">
        <f>VLOOKUP($A12,'Return Data'!$B$7:$R$2292,17,0)</f>
        <v>3.6295999999999999</v>
      </c>
      <c r="W12" s="66">
        <f t="shared" si="9"/>
        <v>19</v>
      </c>
      <c r="X12" s="65">
        <f>VLOOKUP($A12,'Return Data'!$B$7:$R$2292,14,0)</f>
        <v>4.6809000000000003</v>
      </c>
      <c r="Y12" s="66">
        <f t="shared" si="11"/>
        <v>13</v>
      </c>
      <c r="Z12" s="65">
        <f>VLOOKUP($A12,'Return Data'!$B$7:$R$2292,16,0)</f>
        <v>7.0734000000000004</v>
      </c>
      <c r="AA12" s="67">
        <f t="shared" si="10"/>
        <v>10</v>
      </c>
    </row>
    <row r="13" spans="1:27" x14ac:dyDescent="0.3">
      <c r="A13" s="63" t="s">
        <v>1500</v>
      </c>
      <c r="B13" s="64">
        <f>VLOOKUP($A13,'Return Data'!$B$7:$R$2292,3,0)</f>
        <v>44531</v>
      </c>
      <c r="C13" s="65">
        <f>VLOOKUP($A13,'Return Data'!$B$7:$R$2292,4,0)</f>
        <v>2757.9618</v>
      </c>
      <c r="D13" s="65">
        <f>VLOOKUP($A13,'Return Data'!$B$7:$R$2292,5,0)</f>
        <v>5.6638999999999999</v>
      </c>
      <c r="E13" s="66">
        <f t="shared" si="0"/>
        <v>4</v>
      </c>
      <c r="F13" s="65">
        <f>VLOOKUP($A13,'Return Data'!$B$7:$R$2292,6,0)</f>
        <v>3.0684999999999998</v>
      </c>
      <c r="G13" s="66">
        <f t="shared" si="1"/>
        <v>14</v>
      </c>
      <c r="H13" s="65">
        <f>VLOOKUP($A13,'Return Data'!$B$7:$R$2292,7,0)</f>
        <v>3.2667999999999999</v>
      </c>
      <c r="I13" s="66">
        <f t="shared" si="2"/>
        <v>12</v>
      </c>
      <c r="J13" s="65">
        <f>VLOOKUP($A13,'Return Data'!$B$7:$R$2292,8,0)</f>
        <v>2.4565000000000001</v>
      </c>
      <c r="K13" s="66">
        <f t="shared" si="3"/>
        <v>23</v>
      </c>
      <c r="L13" s="65">
        <f>VLOOKUP($A13,'Return Data'!$B$7:$R$2292,9,0)</f>
        <v>3.2673000000000001</v>
      </c>
      <c r="M13" s="66">
        <f t="shared" si="4"/>
        <v>20</v>
      </c>
      <c r="N13" s="65">
        <f>VLOOKUP($A13,'Return Data'!$B$7:$R$2292,10,0)</f>
        <v>2.3544999999999998</v>
      </c>
      <c r="O13" s="66">
        <f t="shared" si="5"/>
        <v>22</v>
      </c>
      <c r="P13" s="65">
        <f>VLOOKUP($A13,'Return Data'!$B$7:$R$2292,11,0)</f>
        <v>2.8241000000000001</v>
      </c>
      <c r="Q13" s="66">
        <f t="shared" si="6"/>
        <v>22</v>
      </c>
      <c r="R13" s="65">
        <f>VLOOKUP($A13,'Return Data'!$B$7:$R$2292,12,0)</f>
        <v>2.9750999999999999</v>
      </c>
      <c r="S13" s="66">
        <f t="shared" si="7"/>
        <v>22</v>
      </c>
      <c r="T13" s="65">
        <f>VLOOKUP($A13,'Return Data'!$B$7:$R$2292,13,0)</f>
        <v>2.8532999999999999</v>
      </c>
      <c r="U13" s="66">
        <f t="shared" si="8"/>
        <v>22</v>
      </c>
      <c r="V13" s="65">
        <f>VLOOKUP($A13,'Return Data'!$B$7:$R$2292,17,0)</f>
        <v>3.8397999999999999</v>
      </c>
      <c r="W13" s="66">
        <f t="shared" si="9"/>
        <v>18</v>
      </c>
      <c r="X13" s="65">
        <f>VLOOKUP($A13,'Return Data'!$B$7:$R$2292,14,0)</f>
        <v>4.7184999999999997</v>
      </c>
      <c r="Y13" s="66">
        <f t="shared" si="11"/>
        <v>12</v>
      </c>
      <c r="Z13" s="65">
        <f>VLOOKUP($A13,'Return Data'!$B$7:$R$2292,16,0)</f>
        <v>6.8333000000000004</v>
      </c>
      <c r="AA13" s="67">
        <f t="shared" si="10"/>
        <v>13</v>
      </c>
    </row>
    <row r="14" spans="1:27" x14ac:dyDescent="0.3">
      <c r="A14" s="63" t="s">
        <v>1503</v>
      </c>
      <c r="B14" s="64">
        <f>VLOOKUP($A14,'Return Data'!$B$7:$R$2292,3,0)</f>
        <v>44531</v>
      </c>
      <c r="C14" s="65">
        <f>VLOOKUP($A14,'Return Data'!$B$7:$R$2292,4,0)</f>
        <v>32.445500000000003</v>
      </c>
      <c r="D14" s="65">
        <f>VLOOKUP($A14,'Return Data'!$B$7:$R$2292,5,0)</f>
        <v>12.3788</v>
      </c>
      <c r="E14" s="66">
        <f t="shared" si="0"/>
        <v>1</v>
      </c>
      <c r="F14" s="65">
        <f>VLOOKUP($A14,'Return Data'!$B$7:$R$2292,6,0)</f>
        <v>113.3753</v>
      </c>
      <c r="G14" s="66">
        <f t="shared" si="1"/>
        <v>1</v>
      </c>
      <c r="H14" s="65">
        <f>VLOOKUP($A14,'Return Data'!$B$7:$R$2292,7,0)</f>
        <v>84.149799999999999</v>
      </c>
      <c r="I14" s="66">
        <f t="shared" si="2"/>
        <v>1</v>
      </c>
      <c r="J14" s="65">
        <f>VLOOKUP($A14,'Return Data'!$B$7:$R$2292,8,0)</f>
        <v>48.045499999999997</v>
      </c>
      <c r="K14" s="66">
        <f t="shared" si="3"/>
        <v>1</v>
      </c>
      <c r="L14" s="65">
        <f>VLOOKUP($A14,'Return Data'!$B$7:$R$2292,9,0)</f>
        <v>29.607399999999998</v>
      </c>
      <c r="M14" s="66">
        <f t="shared" si="4"/>
        <v>1</v>
      </c>
      <c r="N14" s="65">
        <f>VLOOKUP($A14,'Return Data'!$B$7:$R$2292,10,0)</f>
        <v>18.22</v>
      </c>
      <c r="O14" s="66">
        <f t="shared" si="5"/>
        <v>1</v>
      </c>
      <c r="P14" s="65">
        <f>VLOOKUP($A14,'Return Data'!$B$7:$R$2292,11,0)</f>
        <v>16.5259</v>
      </c>
      <c r="Q14" s="66">
        <f t="shared" si="6"/>
        <v>1</v>
      </c>
      <c r="R14" s="65">
        <f>VLOOKUP($A14,'Return Data'!$B$7:$R$2292,12,0)</f>
        <v>13.1304</v>
      </c>
      <c r="S14" s="66">
        <f t="shared" si="7"/>
        <v>1</v>
      </c>
      <c r="T14" s="65">
        <f>VLOOKUP($A14,'Return Data'!$B$7:$R$2292,13,0)</f>
        <v>11.608599999999999</v>
      </c>
      <c r="U14" s="66">
        <f t="shared" si="8"/>
        <v>1</v>
      </c>
      <c r="V14" s="65">
        <f>VLOOKUP($A14,'Return Data'!$B$7:$R$2292,17,0)</f>
        <v>7.8510999999999997</v>
      </c>
      <c r="W14" s="66">
        <f t="shared" si="9"/>
        <v>1</v>
      </c>
      <c r="X14" s="65">
        <f>VLOOKUP($A14,'Return Data'!$B$7:$R$2292,14,0)</f>
        <v>8.4797999999999991</v>
      </c>
      <c r="Y14" s="66">
        <f t="shared" si="11"/>
        <v>1</v>
      </c>
      <c r="Z14" s="65">
        <f>VLOOKUP($A14,'Return Data'!$B$7:$R$2292,16,0)</f>
        <v>8.7937999999999992</v>
      </c>
      <c r="AA14" s="67">
        <f t="shared" si="10"/>
        <v>1</v>
      </c>
    </row>
    <row r="15" spans="1:27" x14ac:dyDescent="0.3">
      <c r="A15" s="63" t="s">
        <v>1506</v>
      </c>
      <c r="B15" s="64">
        <f>VLOOKUP($A15,'Return Data'!$B$7:$R$2292,3,0)</f>
        <v>44531</v>
      </c>
      <c r="C15" s="65">
        <f>VLOOKUP($A15,'Return Data'!$B$7:$R$2292,4,0)</f>
        <v>12.129</v>
      </c>
      <c r="D15" s="65">
        <f>VLOOKUP($A15,'Return Data'!$B$7:$R$2292,5,0)</f>
        <v>5.1166</v>
      </c>
      <c r="E15" s="66">
        <f t="shared" si="0"/>
        <v>5</v>
      </c>
      <c r="F15" s="65">
        <f>VLOOKUP($A15,'Return Data'!$B$7:$R$2292,6,0)</f>
        <v>3.4925000000000002</v>
      </c>
      <c r="G15" s="66">
        <f t="shared" si="1"/>
        <v>9</v>
      </c>
      <c r="H15" s="65">
        <f>VLOOKUP($A15,'Return Data'!$B$7:$R$2292,7,0)</f>
        <v>3.4845000000000002</v>
      </c>
      <c r="I15" s="66">
        <f t="shared" si="2"/>
        <v>9</v>
      </c>
      <c r="J15" s="65">
        <f>VLOOKUP($A15,'Return Data'!$B$7:$R$2292,8,0)</f>
        <v>3.3791000000000002</v>
      </c>
      <c r="K15" s="66">
        <f t="shared" si="3"/>
        <v>7</v>
      </c>
      <c r="L15" s="65">
        <f>VLOOKUP($A15,'Return Data'!$B$7:$R$2292,9,0)</f>
        <v>3.9247000000000001</v>
      </c>
      <c r="M15" s="66">
        <f t="shared" si="4"/>
        <v>7</v>
      </c>
      <c r="N15" s="65">
        <f>VLOOKUP($A15,'Return Data'!$B$7:$R$2292,10,0)</f>
        <v>2.9112</v>
      </c>
      <c r="O15" s="66">
        <f t="shared" si="5"/>
        <v>14</v>
      </c>
      <c r="P15" s="65">
        <f>VLOOKUP($A15,'Return Data'!$B$7:$R$2292,11,0)</f>
        <v>3.4784000000000002</v>
      </c>
      <c r="Q15" s="66">
        <f t="shared" si="6"/>
        <v>10</v>
      </c>
      <c r="R15" s="65">
        <f>VLOOKUP($A15,'Return Data'!$B$7:$R$2292,12,0)</f>
        <v>3.7006000000000001</v>
      </c>
      <c r="S15" s="66">
        <f t="shared" si="7"/>
        <v>8</v>
      </c>
      <c r="T15" s="65">
        <f>VLOOKUP($A15,'Return Data'!$B$7:$R$2292,13,0)</f>
        <v>3.5348000000000002</v>
      </c>
      <c r="U15" s="66">
        <f t="shared" si="8"/>
        <v>9</v>
      </c>
      <c r="V15" s="65">
        <f>VLOOKUP($A15,'Return Data'!$B$7:$R$2292,17,0)</f>
        <v>5.0212000000000003</v>
      </c>
      <c r="W15" s="66">
        <f t="shared" si="9"/>
        <v>6</v>
      </c>
      <c r="X15" s="65"/>
      <c r="Y15" s="66"/>
      <c r="Z15" s="65">
        <f>VLOOKUP($A15,'Return Data'!$B$7:$R$2292,16,0)</f>
        <v>6.2393000000000001</v>
      </c>
      <c r="AA15" s="67">
        <f t="shared" si="10"/>
        <v>14</v>
      </c>
    </row>
    <row r="16" spans="1:27" x14ac:dyDescent="0.3">
      <c r="A16" s="63" t="s">
        <v>1508</v>
      </c>
      <c r="B16" s="64">
        <f>VLOOKUP($A16,'Return Data'!$B$7:$R$2292,3,0)</f>
        <v>44531</v>
      </c>
      <c r="C16" s="65">
        <f>VLOOKUP($A16,'Return Data'!$B$7:$R$2292,4,0)</f>
        <v>1082.6892</v>
      </c>
      <c r="D16" s="65">
        <f>VLOOKUP($A16,'Return Data'!$B$7:$R$2292,5,0)</f>
        <v>4.3662999999999998</v>
      </c>
      <c r="E16" s="66">
        <f t="shared" si="0"/>
        <v>7</v>
      </c>
      <c r="F16" s="65">
        <f>VLOOKUP($A16,'Return Data'!$B$7:$R$2292,6,0)</f>
        <v>3.7582</v>
      </c>
      <c r="G16" s="66">
        <f t="shared" si="1"/>
        <v>4</v>
      </c>
      <c r="H16" s="65">
        <f>VLOOKUP($A16,'Return Data'!$B$7:$R$2292,7,0)</f>
        <v>3.6126</v>
      </c>
      <c r="I16" s="66">
        <f t="shared" si="2"/>
        <v>6</v>
      </c>
      <c r="J16" s="65">
        <f>VLOOKUP($A16,'Return Data'!$B$7:$R$2292,8,0)</f>
        <v>3.5962999999999998</v>
      </c>
      <c r="K16" s="66">
        <f t="shared" si="3"/>
        <v>5</v>
      </c>
      <c r="L16" s="65">
        <f>VLOOKUP($A16,'Return Data'!$B$7:$R$2292,9,0)</f>
        <v>4.2108999999999996</v>
      </c>
      <c r="M16" s="66">
        <f t="shared" si="4"/>
        <v>3</v>
      </c>
      <c r="N16" s="65">
        <f>VLOOKUP($A16,'Return Data'!$B$7:$R$2292,10,0)</f>
        <v>3.0870000000000002</v>
      </c>
      <c r="O16" s="66">
        <f t="shared" si="5"/>
        <v>9</v>
      </c>
      <c r="P16" s="65">
        <f>VLOOKUP($A16,'Return Data'!$B$7:$R$2292,11,0)</f>
        <v>3.5087999999999999</v>
      </c>
      <c r="Q16" s="66">
        <f t="shared" si="6"/>
        <v>9</v>
      </c>
      <c r="R16" s="65">
        <f>VLOOKUP($A16,'Return Data'!$B$7:$R$2292,12,0)</f>
        <v>3.6204999999999998</v>
      </c>
      <c r="S16" s="66">
        <f t="shared" si="7"/>
        <v>9</v>
      </c>
      <c r="T16" s="65">
        <f>VLOOKUP($A16,'Return Data'!$B$7:$R$2292,13,0)</f>
        <v>3.4439000000000002</v>
      </c>
      <c r="U16" s="66">
        <f t="shared" si="8"/>
        <v>10</v>
      </c>
      <c r="V16" s="65"/>
      <c r="W16" s="66"/>
      <c r="X16" s="65"/>
      <c r="Y16" s="66"/>
      <c r="Z16" s="65">
        <f>VLOOKUP($A16,'Return Data'!$B$7:$R$2292,16,0)</f>
        <v>4.4097</v>
      </c>
      <c r="AA16" s="67">
        <f t="shared" si="10"/>
        <v>22</v>
      </c>
    </row>
    <row r="17" spans="1:27" x14ac:dyDescent="0.3">
      <c r="A17" s="63" t="s">
        <v>1509</v>
      </c>
      <c r="B17" s="64">
        <f>VLOOKUP($A17,'Return Data'!$B$7:$R$2292,3,0)</f>
        <v>44531</v>
      </c>
      <c r="C17" s="65">
        <f>VLOOKUP($A17,'Return Data'!$B$7:$R$2292,4,0)</f>
        <v>22.1417</v>
      </c>
      <c r="D17" s="65">
        <f>VLOOKUP($A17,'Return Data'!$B$7:$R$2292,5,0)</f>
        <v>2.6377000000000002</v>
      </c>
      <c r="E17" s="66">
        <f t="shared" si="0"/>
        <v>18</v>
      </c>
      <c r="F17" s="65">
        <f>VLOOKUP($A17,'Return Data'!$B$7:$R$2292,6,0)</f>
        <v>3.5623999999999998</v>
      </c>
      <c r="G17" s="66">
        <f t="shared" si="1"/>
        <v>8</v>
      </c>
      <c r="H17" s="65">
        <f>VLOOKUP($A17,'Return Data'!$B$7:$R$2292,7,0)</f>
        <v>3.7235</v>
      </c>
      <c r="I17" s="66">
        <f t="shared" si="2"/>
        <v>4</v>
      </c>
      <c r="J17" s="65">
        <f>VLOOKUP($A17,'Return Data'!$B$7:$R$2292,8,0)</f>
        <v>3.5727000000000002</v>
      </c>
      <c r="K17" s="66">
        <f t="shared" si="3"/>
        <v>6</v>
      </c>
      <c r="L17" s="65">
        <f>VLOOKUP($A17,'Return Data'!$B$7:$R$2292,9,0)</f>
        <v>3.7923</v>
      </c>
      <c r="M17" s="66">
        <f t="shared" si="4"/>
        <v>11</v>
      </c>
      <c r="N17" s="65">
        <f>VLOOKUP($A17,'Return Data'!$B$7:$R$2292,10,0)</f>
        <v>3.3334999999999999</v>
      </c>
      <c r="O17" s="66">
        <f t="shared" si="5"/>
        <v>5</v>
      </c>
      <c r="P17" s="65">
        <f>VLOOKUP($A17,'Return Data'!$B$7:$R$2292,11,0)</f>
        <v>3.8079000000000001</v>
      </c>
      <c r="Q17" s="66">
        <f t="shared" si="6"/>
        <v>7</v>
      </c>
      <c r="R17" s="65">
        <f>VLOOKUP($A17,'Return Data'!$B$7:$R$2292,12,0)</f>
        <v>4.0823</v>
      </c>
      <c r="S17" s="66">
        <f t="shared" si="7"/>
        <v>5</v>
      </c>
      <c r="T17" s="65">
        <f>VLOOKUP($A17,'Return Data'!$B$7:$R$2292,13,0)</f>
        <v>3.9819</v>
      </c>
      <c r="U17" s="66">
        <f t="shared" si="8"/>
        <v>5</v>
      </c>
      <c r="V17" s="65">
        <f>VLOOKUP($A17,'Return Data'!$B$7:$R$2292,17,0)</f>
        <v>5.3594999999999997</v>
      </c>
      <c r="W17" s="66">
        <f t="shared" si="9"/>
        <v>5</v>
      </c>
      <c r="X17" s="65">
        <f>VLOOKUP($A17,'Return Data'!$B$7:$R$2292,14,0)</f>
        <v>6.4713000000000003</v>
      </c>
      <c r="Y17" s="66">
        <f t="shared" si="11"/>
        <v>4</v>
      </c>
      <c r="Z17" s="65">
        <f>VLOOKUP($A17,'Return Data'!$B$7:$R$2292,16,0)</f>
        <v>7.7954999999999997</v>
      </c>
      <c r="AA17" s="67">
        <f t="shared" si="10"/>
        <v>3</v>
      </c>
    </row>
    <row r="18" spans="1:27" x14ac:dyDescent="0.3">
      <c r="A18" s="63" t="s">
        <v>1511</v>
      </c>
      <c r="B18" s="64">
        <f>VLOOKUP($A18,'Return Data'!$B$7:$R$2292,3,0)</f>
        <v>44531</v>
      </c>
      <c r="C18" s="65">
        <f>VLOOKUP($A18,'Return Data'!$B$7:$R$2292,4,0)</f>
        <v>2228.4078</v>
      </c>
      <c r="D18" s="65">
        <f>VLOOKUP($A18,'Return Data'!$B$7:$R$2292,5,0)</f>
        <v>4.0757000000000003</v>
      </c>
      <c r="E18" s="66">
        <f t="shared" si="0"/>
        <v>8</v>
      </c>
      <c r="F18" s="65">
        <f>VLOOKUP($A18,'Return Data'!$B$7:$R$2292,6,0)</f>
        <v>2.9737</v>
      </c>
      <c r="G18" s="66">
        <f t="shared" si="1"/>
        <v>16</v>
      </c>
      <c r="H18" s="65">
        <f>VLOOKUP($A18,'Return Data'!$B$7:$R$2292,7,0)</f>
        <v>3.6814</v>
      </c>
      <c r="I18" s="66">
        <f t="shared" si="2"/>
        <v>5</v>
      </c>
      <c r="J18" s="65">
        <f>VLOOKUP($A18,'Return Data'!$B$7:$R$2292,8,0)</f>
        <v>3.2997000000000001</v>
      </c>
      <c r="K18" s="66">
        <f t="shared" si="3"/>
        <v>10</v>
      </c>
      <c r="L18" s="65">
        <f>VLOOKUP($A18,'Return Data'!$B$7:$R$2292,9,0)</f>
        <v>3.7265999999999999</v>
      </c>
      <c r="M18" s="66">
        <f t="shared" si="4"/>
        <v>13</v>
      </c>
      <c r="N18" s="65">
        <f>VLOOKUP($A18,'Return Data'!$B$7:$R$2292,10,0)</f>
        <v>5.4740000000000002</v>
      </c>
      <c r="O18" s="66">
        <f t="shared" si="5"/>
        <v>3</v>
      </c>
      <c r="P18" s="65">
        <f>VLOOKUP($A18,'Return Data'!$B$7:$R$2292,11,0)</f>
        <v>4.4920999999999998</v>
      </c>
      <c r="Q18" s="66">
        <f t="shared" si="6"/>
        <v>4</v>
      </c>
      <c r="R18" s="65">
        <f>VLOOKUP($A18,'Return Data'!$B$7:$R$2292,12,0)</f>
        <v>4.0221</v>
      </c>
      <c r="S18" s="66">
        <f t="shared" si="7"/>
        <v>6</v>
      </c>
      <c r="T18" s="65">
        <f>VLOOKUP($A18,'Return Data'!$B$7:$R$2292,13,0)</f>
        <v>4.0194999999999999</v>
      </c>
      <c r="U18" s="66">
        <f t="shared" si="8"/>
        <v>4</v>
      </c>
      <c r="V18" s="65">
        <f>VLOOKUP($A18,'Return Data'!$B$7:$R$2292,17,0)</f>
        <v>4.6047000000000002</v>
      </c>
      <c r="W18" s="66">
        <f t="shared" si="9"/>
        <v>8</v>
      </c>
      <c r="X18" s="65">
        <f>VLOOKUP($A18,'Return Data'!$B$7:$R$2292,14,0)</f>
        <v>5.4752999999999998</v>
      </c>
      <c r="Y18" s="66">
        <f t="shared" si="11"/>
        <v>8</v>
      </c>
      <c r="Z18" s="65">
        <f>VLOOKUP($A18,'Return Data'!$B$7:$R$2292,16,0)</f>
        <v>7.3808999999999996</v>
      </c>
      <c r="AA18" s="67">
        <f t="shared" si="10"/>
        <v>6</v>
      </c>
    </row>
    <row r="19" spans="1:27" x14ac:dyDescent="0.3">
      <c r="A19" s="63" t="s">
        <v>1514</v>
      </c>
      <c r="B19" s="64">
        <f>VLOOKUP($A19,'Return Data'!$B$7:$R$2292,3,0)</f>
        <v>44531</v>
      </c>
      <c r="C19" s="65">
        <f>VLOOKUP($A19,'Return Data'!$B$7:$R$2292,4,0)</f>
        <v>12.186</v>
      </c>
      <c r="D19" s="65">
        <f>VLOOKUP($A19,'Return Data'!$B$7:$R$2292,5,0)</f>
        <v>4.4934000000000003</v>
      </c>
      <c r="E19" s="66">
        <f t="shared" si="0"/>
        <v>6</v>
      </c>
      <c r="F19" s="65">
        <f>VLOOKUP($A19,'Return Data'!$B$7:$R$2292,6,0)</f>
        <v>4.1357999999999997</v>
      </c>
      <c r="G19" s="66">
        <f t="shared" si="1"/>
        <v>3</v>
      </c>
      <c r="H19" s="65">
        <f>VLOOKUP($A19,'Return Data'!$B$7:$R$2292,7,0)</f>
        <v>4.1109999999999998</v>
      </c>
      <c r="I19" s="66">
        <f t="shared" si="2"/>
        <v>3</v>
      </c>
      <c r="J19" s="65">
        <f>VLOOKUP($A19,'Return Data'!$B$7:$R$2292,8,0)</f>
        <v>3.6636000000000002</v>
      </c>
      <c r="K19" s="66">
        <f t="shared" si="3"/>
        <v>4</v>
      </c>
      <c r="L19" s="65">
        <f>VLOOKUP($A19,'Return Data'!$B$7:$R$2292,9,0)</f>
        <v>3.8561000000000001</v>
      </c>
      <c r="M19" s="66">
        <f t="shared" si="4"/>
        <v>8</v>
      </c>
      <c r="N19" s="65">
        <f>VLOOKUP($A19,'Return Data'!$B$7:$R$2292,10,0)</f>
        <v>2.9241999999999999</v>
      </c>
      <c r="O19" s="66">
        <f t="shared" si="5"/>
        <v>13</v>
      </c>
      <c r="P19" s="65">
        <f>VLOOKUP($A19,'Return Data'!$B$7:$R$2292,11,0)</f>
        <v>3.2976999999999999</v>
      </c>
      <c r="Q19" s="66">
        <f t="shared" si="6"/>
        <v>14</v>
      </c>
      <c r="R19" s="65">
        <f>VLOOKUP($A19,'Return Data'!$B$7:$R$2292,12,0)</f>
        <v>3.4348000000000001</v>
      </c>
      <c r="S19" s="66">
        <f t="shared" si="7"/>
        <v>14</v>
      </c>
      <c r="T19" s="65">
        <f>VLOOKUP($A19,'Return Data'!$B$7:$R$2292,13,0)</f>
        <v>3.2553999999999998</v>
      </c>
      <c r="U19" s="66">
        <f t="shared" si="8"/>
        <v>13</v>
      </c>
      <c r="V19" s="65">
        <f>VLOOKUP($A19,'Return Data'!$B$7:$R$2292,17,0)</f>
        <v>4.5166000000000004</v>
      </c>
      <c r="W19" s="66">
        <f t="shared" si="9"/>
        <v>10</v>
      </c>
      <c r="X19" s="65"/>
      <c r="Y19" s="66"/>
      <c r="Z19" s="65">
        <f>VLOOKUP($A19,'Return Data'!$B$7:$R$2292,16,0)</f>
        <v>6.0321999999999996</v>
      </c>
      <c r="AA19" s="67">
        <f t="shared" si="10"/>
        <v>16</v>
      </c>
    </row>
    <row r="20" spans="1:27" x14ac:dyDescent="0.3">
      <c r="A20" s="63" t="s">
        <v>1517</v>
      </c>
      <c r="B20" s="64">
        <f>VLOOKUP($A20,'Return Data'!$B$7:$R$2292,3,0)</f>
        <v>44531</v>
      </c>
      <c r="C20" s="65">
        <f>VLOOKUP($A20,'Return Data'!$B$7:$R$2292,4,0)</f>
        <v>2173.3933000000002</v>
      </c>
      <c r="D20" s="65">
        <f>VLOOKUP($A20,'Return Data'!$B$7:$R$2292,5,0)</f>
        <v>3.4312999999999998</v>
      </c>
      <c r="E20" s="66">
        <f t="shared" si="0"/>
        <v>13</v>
      </c>
      <c r="F20" s="65">
        <f>VLOOKUP($A20,'Return Data'!$B$7:$R$2292,6,0)</f>
        <v>2.8658000000000001</v>
      </c>
      <c r="G20" s="66">
        <f t="shared" si="1"/>
        <v>18</v>
      </c>
      <c r="H20" s="65">
        <f>VLOOKUP($A20,'Return Data'!$B$7:$R$2292,7,0)</f>
        <v>2.9506999999999999</v>
      </c>
      <c r="I20" s="66">
        <f t="shared" si="2"/>
        <v>19</v>
      </c>
      <c r="J20" s="65">
        <f>VLOOKUP($A20,'Return Data'!$B$7:$R$2292,8,0)</f>
        <v>2.903</v>
      </c>
      <c r="K20" s="66">
        <f t="shared" si="3"/>
        <v>18</v>
      </c>
      <c r="L20" s="65">
        <f>VLOOKUP($A20,'Return Data'!$B$7:$R$2292,9,0)</f>
        <v>3.5129000000000001</v>
      </c>
      <c r="M20" s="66">
        <f t="shared" si="4"/>
        <v>15</v>
      </c>
      <c r="N20" s="65">
        <f>VLOOKUP($A20,'Return Data'!$B$7:$R$2292,10,0)</f>
        <v>2.4967999999999999</v>
      </c>
      <c r="O20" s="66">
        <f t="shared" si="5"/>
        <v>21</v>
      </c>
      <c r="P20" s="65">
        <f>VLOOKUP($A20,'Return Data'!$B$7:$R$2292,11,0)</f>
        <v>2.9876</v>
      </c>
      <c r="Q20" s="66">
        <f t="shared" si="6"/>
        <v>21</v>
      </c>
      <c r="R20" s="65">
        <f>VLOOKUP($A20,'Return Data'!$B$7:$R$2292,12,0)</f>
        <v>3.117</v>
      </c>
      <c r="S20" s="66">
        <f t="shared" si="7"/>
        <v>21</v>
      </c>
      <c r="T20" s="65">
        <f>VLOOKUP($A20,'Return Data'!$B$7:$R$2292,13,0)</f>
        <v>3.0001000000000002</v>
      </c>
      <c r="U20" s="66">
        <f t="shared" si="8"/>
        <v>21</v>
      </c>
      <c r="V20" s="65">
        <f>VLOOKUP($A20,'Return Data'!$B$7:$R$2292,17,0)</f>
        <v>4.1067</v>
      </c>
      <c r="W20" s="66">
        <f t="shared" si="9"/>
        <v>15</v>
      </c>
      <c r="X20" s="65">
        <f>VLOOKUP($A20,'Return Data'!$B$7:$R$2292,14,0)</f>
        <v>5.4063999999999997</v>
      </c>
      <c r="Y20" s="66">
        <f t="shared" si="11"/>
        <v>9</v>
      </c>
      <c r="Z20" s="65">
        <f>VLOOKUP($A20,'Return Data'!$B$7:$R$2292,16,0)</f>
        <v>7.3615000000000004</v>
      </c>
      <c r="AA20" s="67">
        <f t="shared" si="10"/>
        <v>7</v>
      </c>
    </row>
    <row r="21" spans="1:27" x14ac:dyDescent="0.3">
      <c r="A21" s="63" t="s">
        <v>1521</v>
      </c>
      <c r="B21" s="64">
        <f>VLOOKUP($A21,'Return Data'!$B$7:$R$2292,3,0)</f>
        <v>44531</v>
      </c>
      <c r="C21" s="65">
        <f>VLOOKUP($A21,'Return Data'!$B$7:$R$2292,4,0)</f>
        <v>34.459899999999998</v>
      </c>
      <c r="D21" s="65">
        <f>VLOOKUP($A21,'Return Data'!$B$7:$R$2292,5,0)</f>
        <v>2.5423</v>
      </c>
      <c r="E21" s="66">
        <f t="shared" si="0"/>
        <v>19</v>
      </c>
      <c r="F21" s="65">
        <f>VLOOKUP($A21,'Return Data'!$B$7:$R$2292,6,0)</f>
        <v>2.5642</v>
      </c>
      <c r="G21" s="66">
        <f t="shared" si="1"/>
        <v>22</v>
      </c>
      <c r="H21" s="65">
        <f>VLOOKUP($A21,'Return Data'!$B$7:$R$2292,7,0)</f>
        <v>2.8159999999999998</v>
      </c>
      <c r="I21" s="66">
        <f t="shared" si="2"/>
        <v>21</v>
      </c>
      <c r="J21" s="65">
        <f>VLOOKUP($A21,'Return Data'!$B$7:$R$2292,8,0)</f>
        <v>2.7492999999999999</v>
      </c>
      <c r="K21" s="66">
        <f t="shared" si="3"/>
        <v>21</v>
      </c>
      <c r="L21" s="65">
        <f>VLOOKUP($A21,'Return Data'!$B$7:$R$2292,9,0)</f>
        <v>3.4380000000000002</v>
      </c>
      <c r="M21" s="66">
        <f t="shared" si="4"/>
        <v>18</v>
      </c>
      <c r="N21" s="65">
        <f>VLOOKUP($A21,'Return Data'!$B$7:$R$2292,10,0)</f>
        <v>2.7021999999999999</v>
      </c>
      <c r="O21" s="66">
        <f t="shared" si="5"/>
        <v>18</v>
      </c>
      <c r="P21" s="65">
        <f>VLOOKUP($A21,'Return Data'!$B$7:$R$2292,11,0)</f>
        <v>3.2296</v>
      </c>
      <c r="Q21" s="66">
        <f t="shared" si="6"/>
        <v>16</v>
      </c>
      <c r="R21" s="65">
        <f>VLOOKUP($A21,'Return Data'!$B$7:$R$2292,12,0)</f>
        <v>3.3351999999999999</v>
      </c>
      <c r="S21" s="66">
        <f t="shared" si="7"/>
        <v>15</v>
      </c>
      <c r="T21" s="65">
        <f>VLOOKUP($A21,'Return Data'!$B$7:$R$2292,13,0)</f>
        <v>3.1684000000000001</v>
      </c>
      <c r="U21" s="66">
        <f t="shared" si="8"/>
        <v>17</v>
      </c>
      <c r="V21" s="65">
        <f>VLOOKUP($A21,'Return Data'!$B$7:$R$2292,17,0)</f>
        <v>4.5576999999999996</v>
      </c>
      <c r="W21" s="66">
        <f t="shared" si="9"/>
        <v>9</v>
      </c>
      <c r="X21" s="65">
        <f>VLOOKUP($A21,'Return Data'!$B$7:$R$2292,14,0)</f>
        <v>5.7704000000000004</v>
      </c>
      <c r="Y21" s="66">
        <f t="shared" si="11"/>
        <v>6</v>
      </c>
      <c r="Z21" s="65">
        <f>VLOOKUP($A21,'Return Data'!$B$7:$R$2292,16,0)</f>
        <v>7.4080000000000004</v>
      </c>
      <c r="AA21" s="67">
        <f t="shared" si="10"/>
        <v>5</v>
      </c>
    </row>
    <row r="22" spans="1:27" x14ac:dyDescent="0.3">
      <c r="A22" s="63" t="s">
        <v>1523</v>
      </c>
      <c r="B22" s="64">
        <f>VLOOKUP($A22,'Return Data'!$B$7:$R$2292,3,0)</f>
        <v>44531</v>
      </c>
      <c r="C22" s="65">
        <f>VLOOKUP($A22,'Return Data'!$B$7:$R$2292,4,0)</f>
        <v>34.997599999999998</v>
      </c>
      <c r="D22" s="65">
        <f>VLOOKUP($A22,'Return Data'!$B$7:$R$2292,5,0)</f>
        <v>3.8592</v>
      </c>
      <c r="E22" s="66">
        <f t="shared" si="0"/>
        <v>9</v>
      </c>
      <c r="F22" s="65">
        <f>VLOOKUP($A22,'Return Data'!$B$7:$R$2292,6,0)</f>
        <v>3.6938</v>
      </c>
      <c r="G22" s="66">
        <f t="shared" si="1"/>
        <v>5</v>
      </c>
      <c r="H22" s="65">
        <f>VLOOKUP($A22,'Return Data'!$B$7:$R$2292,7,0)</f>
        <v>3.5632999999999999</v>
      </c>
      <c r="I22" s="66">
        <f t="shared" si="2"/>
        <v>7</v>
      </c>
      <c r="J22" s="65">
        <f>VLOOKUP($A22,'Return Data'!$B$7:$R$2292,8,0)</f>
        <v>3.3416000000000001</v>
      </c>
      <c r="K22" s="66">
        <f t="shared" si="3"/>
        <v>9</v>
      </c>
      <c r="L22" s="65">
        <f>VLOOKUP($A22,'Return Data'!$B$7:$R$2292,9,0)</f>
        <v>3.9306000000000001</v>
      </c>
      <c r="M22" s="66">
        <f t="shared" si="4"/>
        <v>6</v>
      </c>
      <c r="N22" s="65">
        <f>VLOOKUP($A22,'Return Data'!$B$7:$R$2292,10,0)</f>
        <v>3.0289000000000001</v>
      </c>
      <c r="O22" s="66">
        <f t="shared" si="5"/>
        <v>12</v>
      </c>
      <c r="P22" s="65">
        <f>VLOOKUP($A22,'Return Data'!$B$7:$R$2292,11,0)</f>
        <v>3.3546999999999998</v>
      </c>
      <c r="Q22" s="66">
        <f t="shared" si="6"/>
        <v>12</v>
      </c>
      <c r="R22" s="65">
        <f>VLOOKUP($A22,'Return Data'!$B$7:$R$2292,12,0)</f>
        <v>3.4369999999999998</v>
      </c>
      <c r="S22" s="66">
        <f t="shared" si="7"/>
        <v>13</v>
      </c>
      <c r="T22" s="65">
        <f>VLOOKUP($A22,'Return Data'!$B$7:$R$2292,13,0)</f>
        <v>3.3066</v>
      </c>
      <c r="U22" s="66">
        <f t="shared" si="8"/>
        <v>12</v>
      </c>
      <c r="V22" s="65">
        <f>VLOOKUP($A22,'Return Data'!$B$7:$R$2292,17,0)</f>
        <v>4.4736000000000002</v>
      </c>
      <c r="W22" s="66">
        <f t="shared" si="9"/>
        <v>12</v>
      </c>
      <c r="X22" s="65">
        <f>VLOOKUP($A22,'Return Data'!$B$7:$R$2292,14,0)</f>
        <v>5.6452</v>
      </c>
      <c r="Y22" s="66">
        <f t="shared" si="11"/>
        <v>7</v>
      </c>
      <c r="Z22" s="65">
        <f>VLOOKUP($A22,'Return Data'!$B$7:$R$2292,16,0)</f>
        <v>3.8285999999999998</v>
      </c>
      <c r="AA22" s="67">
        <f t="shared" si="10"/>
        <v>27</v>
      </c>
    </row>
    <row r="23" spans="1:27" x14ac:dyDescent="0.3">
      <c r="A23" s="63" t="s">
        <v>1526</v>
      </c>
      <c r="B23" s="64">
        <f>VLOOKUP($A23,'Return Data'!$B$7:$R$2292,3,0)</f>
        <v>44531</v>
      </c>
      <c r="C23" s="65">
        <f>VLOOKUP($A23,'Return Data'!$B$7:$R$2292,4,0)</f>
        <v>1079.0488</v>
      </c>
      <c r="D23" s="65">
        <f>VLOOKUP($A23,'Return Data'!$B$7:$R$2292,5,0)</f>
        <v>3.7551000000000001</v>
      </c>
      <c r="E23" s="66">
        <f t="shared" si="0"/>
        <v>10</v>
      </c>
      <c r="F23" s="65">
        <f>VLOOKUP($A23,'Return Data'!$B$7:$R$2292,6,0)</f>
        <v>3.6760000000000002</v>
      </c>
      <c r="G23" s="66">
        <f t="shared" si="1"/>
        <v>6</v>
      </c>
      <c r="H23" s="65">
        <f>VLOOKUP($A23,'Return Data'!$B$7:$R$2292,7,0)</f>
        <v>3.5623999999999998</v>
      </c>
      <c r="I23" s="66">
        <f t="shared" si="2"/>
        <v>8</v>
      </c>
      <c r="J23" s="65">
        <f>VLOOKUP($A23,'Return Data'!$B$7:$R$2292,8,0)</f>
        <v>3.3681000000000001</v>
      </c>
      <c r="K23" s="66">
        <f t="shared" si="3"/>
        <v>8</v>
      </c>
      <c r="L23" s="65">
        <f>VLOOKUP($A23,'Return Data'!$B$7:$R$2292,9,0)</f>
        <v>3.7566000000000002</v>
      </c>
      <c r="M23" s="66">
        <f t="shared" si="4"/>
        <v>12</v>
      </c>
      <c r="N23" s="65">
        <f>VLOOKUP($A23,'Return Data'!$B$7:$R$2292,10,0)</f>
        <v>3.0718999999999999</v>
      </c>
      <c r="O23" s="66">
        <f t="shared" si="5"/>
        <v>10</v>
      </c>
      <c r="P23" s="65">
        <f>VLOOKUP($A23,'Return Data'!$B$7:$R$2292,11,0)</f>
        <v>3.2730000000000001</v>
      </c>
      <c r="Q23" s="66">
        <f t="shared" si="6"/>
        <v>15</v>
      </c>
      <c r="R23" s="65">
        <f>VLOOKUP($A23,'Return Data'!$B$7:$R$2292,12,0)</f>
        <v>3.2719</v>
      </c>
      <c r="S23" s="66">
        <f t="shared" si="7"/>
        <v>17</v>
      </c>
      <c r="T23" s="65">
        <f>VLOOKUP($A23,'Return Data'!$B$7:$R$2292,13,0)</f>
        <v>3.1802999999999999</v>
      </c>
      <c r="U23" s="66">
        <f t="shared" si="8"/>
        <v>16</v>
      </c>
      <c r="V23" s="65"/>
      <c r="W23" s="66"/>
      <c r="X23" s="65"/>
      <c r="Y23" s="66"/>
      <c r="Z23" s="65">
        <f>VLOOKUP($A23,'Return Data'!$B$7:$R$2292,16,0)</f>
        <v>3.8504</v>
      </c>
      <c r="AA23" s="67">
        <f t="shared" si="10"/>
        <v>26</v>
      </c>
    </row>
    <row r="24" spans="1:27" x14ac:dyDescent="0.3">
      <c r="A24" s="63" t="s">
        <v>1528</v>
      </c>
      <c r="B24" s="64">
        <f>VLOOKUP($A24,'Return Data'!$B$7:$R$2292,3,0)</f>
        <v>44531</v>
      </c>
      <c r="C24" s="65">
        <f>VLOOKUP($A24,'Return Data'!$B$7:$R$2292,4,0)</f>
        <v>1105.0733</v>
      </c>
      <c r="D24" s="65">
        <f>VLOOKUP($A24,'Return Data'!$B$7:$R$2292,5,0)</f>
        <v>3.2107000000000001</v>
      </c>
      <c r="E24" s="66">
        <f t="shared" si="0"/>
        <v>14</v>
      </c>
      <c r="F24" s="65">
        <f>VLOOKUP($A24,'Return Data'!$B$7:$R$2292,6,0)</f>
        <v>3.2469000000000001</v>
      </c>
      <c r="G24" s="66">
        <f t="shared" si="1"/>
        <v>10</v>
      </c>
      <c r="H24" s="65">
        <f>VLOOKUP($A24,'Return Data'!$B$7:$R$2292,7,0)</f>
        <v>3.3201999999999998</v>
      </c>
      <c r="I24" s="66">
        <f t="shared" si="2"/>
        <v>10</v>
      </c>
      <c r="J24" s="65">
        <f>VLOOKUP($A24,'Return Data'!$B$7:$R$2292,8,0)</f>
        <v>3.1499000000000001</v>
      </c>
      <c r="K24" s="66">
        <f t="shared" si="3"/>
        <v>12</v>
      </c>
      <c r="L24" s="65">
        <f>VLOOKUP($A24,'Return Data'!$B$7:$R$2292,9,0)</f>
        <v>3.5390000000000001</v>
      </c>
      <c r="M24" s="66">
        <f t="shared" si="4"/>
        <v>14</v>
      </c>
      <c r="N24" s="65">
        <f>VLOOKUP($A24,'Return Data'!$B$7:$R$2292,10,0)</f>
        <v>2.7993000000000001</v>
      </c>
      <c r="O24" s="66">
        <f t="shared" si="5"/>
        <v>16</v>
      </c>
      <c r="P24" s="65">
        <f>VLOOKUP($A24,'Return Data'!$B$7:$R$2292,11,0)</f>
        <v>3.3111999999999999</v>
      </c>
      <c r="Q24" s="66">
        <f t="shared" si="6"/>
        <v>13</v>
      </c>
      <c r="R24" s="65">
        <f>VLOOKUP($A24,'Return Data'!$B$7:$R$2292,12,0)</f>
        <v>3.4512</v>
      </c>
      <c r="S24" s="66">
        <f t="shared" si="7"/>
        <v>12</v>
      </c>
      <c r="T24" s="65">
        <f>VLOOKUP($A24,'Return Data'!$B$7:$R$2292,13,0)</f>
        <v>3.2467999999999999</v>
      </c>
      <c r="U24" s="66">
        <f t="shared" si="8"/>
        <v>15</v>
      </c>
      <c r="V24" s="65"/>
      <c r="W24" s="66"/>
      <c r="X24" s="65"/>
      <c r="Y24" s="66"/>
      <c r="Z24" s="65">
        <f>VLOOKUP($A24,'Return Data'!$B$7:$R$2292,16,0)</f>
        <v>4.8116000000000003</v>
      </c>
      <c r="AA24" s="67">
        <f t="shared" si="10"/>
        <v>21</v>
      </c>
    </row>
    <row r="25" spans="1:27" x14ac:dyDescent="0.3">
      <c r="A25" s="63" t="s">
        <v>1530</v>
      </c>
      <c r="B25" s="64">
        <f>VLOOKUP($A25,'Return Data'!$B$7:$R$2292,3,0)</f>
        <v>44531</v>
      </c>
      <c r="C25" s="65">
        <f>VLOOKUP($A25,'Return Data'!$B$7:$R$2292,4,0)</f>
        <v>13.7555</v>
      </c>
      <c r="D25" s="65">
        <f>VLOOKUP($A25,'Return Data'!$B$7:$R$2292,5,0)</f>
        <v>-3.4491999999999998</v>
      </c>
      <c r="E25" s="66">
        <f t="shared" si="0"/>
        <v>27</v>
      </c>
      <c r="F25" s="65">
        <f>VLOOKUP($A25,'Return Data'!$B$7:$R$2292,6,0)</f>
        <v>1.4332</v>
      </c>
      <c r="G25" s="66">
        <f t="shared" si="1"/>
        <v>27</v>
      </c>
      <c r="H25" s="65">
        <f>VLOOKUP($A25,'Return Data'!$B$7:$R$2292,7,0)</f>
        <v>2.1995</v>
      </c>
      <c r="I25" s="66">
        <f t="shared" si="2"/>
        <v>27</v>
      </c>
      <c r="J25" s="65">
        <f>VLOOKUP($A25,'Return Data'!$B$7:$R$2292,8,0)</f>
        <v>1.9157</v>
      </c>
      <c r="K25" s="66">
        <f t="shared" si="3"/>
        <v>27</v>
      </c>
      <c r="L25" s="65">
        <f>VLOOKUP($A25,'Return Data'!$B$7:$R$2292,9,0)</f>
        <v>2.5171999999999999</v>
      </c>
      <c r="M25" s="66">
        <f t="shared" si="4"/>
        <v>27</v>
      </c>
      <c r="N25" s="65">
        <f>VLOOKUP($A25,'Return Data'!$B$7:$R$2292,10,0)</f>
        <v>2.1076000000000001</v>
      </c>
      <c r="O25" s="66">
        <f t="shared" si="5"/>
        <v>25</v>
      </c>
      <c r="P25" s="65">
        <f>VLOOKUP($A25,'Return Data'!$B$7:$R$2292,11,0)</f>
        <v>2.4110999999999998</v>
      </c>
      <c r="Q25" s="66">
        <f t="shared" si="6"/>
        <v>25</v>
      </c>
      <c r="R25" s="65">
        <f>VLOOKUP($A25,'Return Data'!$B$7:$R$2292,12,0)</f>
        <v>2.4058999999999999</v>
      </c>
      <c r="S25" s="66">
        <f t="shared" si="7"/>
        <v>26</v>
      </c>
      <c r="T25" s="65">
        <f>VLOOKUP($A25,'Return Data'!$B$7:$R$2292,13,0)</f>
        <v>2.4266999999999999</v>
      </c>
      <c r="U25" s="66">
        <f t="shared" si="8"/>
        <v>25</v>
      </c>
      <c r="V25" s="65">
        <f>VLOOKUP($A25,'Return Data'!$B$7:$R$2292,17,0)</f>
        <v>3.4502000000000002</v>
      </c>
      <c r="W25" s="66">
        <f t="shared" si="9"/>
        <v>20</v>
      </c>
      <c r="X25" s="65">
        <f>VLOOKUP($A25,'Return Data'!$B$7:$R$2292,14,0)</f>
        <v>1.6082000000000001</v>
      </c>
      <c r="Y25" s="66">
        <f t="shared" si="11"/>
        <v>17</v>
      </c>
      <c r="Z25" s="65">
        <f>VLOOKUP($A25,'Return Data'!$B$7:$R$2292,16,0)</f>
        <v>3.9449000000000001</v>
      </c>
      <c r="AA25" s="67">
        <f t="shared" si="10"/>
        <v>25</v>
      </c>
    </row>
    <row r="26" spans="1:27" x14ac:dyDescent="0.3">
      <c r="A26" s="63" t="s">
        <v>2020</v>
      </c>
      <c r="B26" s="64">
        <f>VLOOKUP($A26,'Return Data'!$B$7:$R$2292,3,0)</f>
        <v>44531</v>
      </c>
      <c r="C26" s="65">
        <f>VLOOKUP($A26,'Return Data'!$B$7:$R$2292,4,0)</f>
        <v>2223.4023000000002</v>
      </c>
      <c r="D26" s="65">
        <f>VLOOKUP($A26,'Return Data'!$B$7:$R$2292,5,0)</f>
        <v>2.5167999999999999</v>
      </c>
      <c r="E26" s="66">
        <f t="shared" si="0"/>
        <v>20</v>
      </c>
      <c r="F26" s="65">
        <f>VLOOKUP($A26,'Return Data'!$B$7:$R$2292,6,0)</f>
        <v>2.1482000000000001</v>
      </c>
      <c r="G26" s="66">
        <f t="shared" si="1"/>
        <v>25</v>
      </c>
      <c r="H26" s="65">
        <f>VLOOKUP($A26,'Return Data'!$B$7:$R$2292,7,0)</f>
        <v>2.5122</v>
      </c>
      <c r="I26" s="66">
        <f t="shared" si="2"/>
        <v>25</v>
      </c>
      <c r="J26" s="65">
        <f>VLOOKUP($A26,'Return Data'!$B$7:$R$2292,8,0)</f>
        <v>2.3428</v>
      </c>
      <c r="K26" s="66">
        <f t="shared" si="3"/>
        <v>24</v>
      </c>
      <c r="L26" s="65">
        <f>VLOOKUP($A26,'Return Data'!$B$7:$R$2292,9,0)</f>
        <v>2.5836999999999999</v>
      </c>
      <c r="M26" s="66">
        <f t="shared" si="4"/>
        <v>26</v>
      </c>
      <c r="N26" s="65">
        <f>VLOOKUP($A26,'Return Data'!$B$7:$R$2292,10,0)</f>
        <v>1.71</v>
      </c>
      <c r="O26" s="66">
        <f t="shared" si="5"/>
        <v>27</v>
      </c>
      <c r="P26" s="65">
        <f>VLOOKUP($A26,'Return Data'!$B$7:$R$2292,11,0)</f>
        <v>2.0017999999999998</v>
      </c>
      <c r="Q26" s="66">
        <f t="shared" si="6"/>
        <v>27</v>
      </c>
      <c r="R26" s="65">
        <f>VLOOKUP($A26,'Return Data'!$B$7:$R$2292,12,0)</f>
        <v>2.0602</v>
      </c>
      <c r="S26" s="66">
        <f t="shared" si="7"/>
        <v>27</v>
      </c>
      <c r="T26" s="65">
        <f>VLOOKUP($A26,'Return Data'!$B$7:$R$2292,13,0)</f>
        <v>1.8748</v>
      </c>
      <c r="U26" s="66">
        <f t="shared" si="8"/>
        <v>27</v>
      </c>
      <c r="V26" s="65">
        <f>VLOOKUP($A26,'Return Data'!$B$7:$R$2292,17,0)</f>
        <v>2.9043000000000001</v>
      </c>
      <c r="W26" s="66">
        <f t="shared" si="9"/>
        <v>22</v>
      </c>
      <c r="X26" s="65">
        <f>VLOOKUP($A26,'Return Data'!$B$7:$R$2292,14,0)</f>
        <v>4.1005000000000003</v>
      </c>
      <c r="Y26" s="66">
        <f t="shared" si="11"/>
        <v>16</v>
      </c>
      <c r="Z26" s="65">
        <f>VLOOKUP($A26,'Return Data'!$B$7:$R$2292,16,0)</f>
        <v>7.0128000000000004</v>
      </c>
      <c r="AA26" s="67">
        <f t="shared" si="10"/>
        <v>11</v>
      </c>
    </row>
    <row r="27" spans="1:27" x14ac:dyDescent="0.3">
      <c r="A27" s="63" t="s">
        <v>1531</v>
      </c>
      <c r="B27" s="64">
        <f>VLOOKUP($A27,'Return Data'!$B$7:$R$2292,3,0)</f>
        <v>44531</v>
      </c>
      <c r="C27" s="65">
        <f>VLOOKUP($A27,'Return Data'!$B$7:$R$2292,4,0)</f>
        <v>3235.8955999999998</v>
      </c>
      <c r="D27" s="65">
        <f>VLOOKUP($A27,'Return Data'!$B$7:$R$2292,5,0)</f>
        <v>5.9375</v>
      </c>
      <c r="E27" s="66">
        <f t="shared" si="0"/>
        <v>3</v>
      </c>
      <c r="F27" s="65">
        <f>VLOOKUP($A27,'Return Data'!$B$7:$R$2292,6,0)</f>
        <v>3.6326999999999998</v>
      </c>
      <c r="G27" s="66">
        <f t="shared" si="1"/>
        <v>7</v>
      </c>
      <c r="H27" s="65">
        <f>VLOOKUP($A27,'Return Data'!$B$7:$R$2292,7,0)</f>
        <v>3.2488000000000001</v>
      </c>
      <c r="I27" s="66">
        <f t="shared" si="2"/>
        <v>14</v>
      </c>
      <c r="J27" s="65">
        <f>VLOOKUP($A27,'Return Data'!$B$7:$R$2292,8,0)</f>
        <v>3.1084000000000001</v>
      </c>
      <c r="K27" s="66">
        <f t="shared" si="3"/>
        <v>14</v>
      </c>
      <c r="L27" s="65">
        <f>VLOOKUP($A27,'Return Data'!$B$7:$R$2292,9,0)</f>
        <v>3.8207</v>
      </c>
      <c r="M27" s="66">
        <f t="shared" si="4"/>
        <v>9</v>
      </c>
      <c r="N27" s="65">
        <f>VLOOKUP($A27,'Return Data'!$B$7:$R$2292,10,0)</f>
        <v>3.2262</v>
      </c>
      <c r="O27" s="66">
        <f t="shared" si="5"/>
        <v>7</v>
      </c>
      <c r="P27" s="65">
        <f>VLOOKUP($A27,'Return Data'!$B$7:$R$2292,11,0)</f>
        <v>10.8979</v>
      </c>
      <c r="Q27" s="66">
        <f t="shared" si="6"/>
        <v>2</v>
      </c>
      <c r="R27" s="65">
        <f>VLOOKUP($A27,'Return Data'!$B$7:$R$2292,12,0)</f>
        <v>9.0065000000000008</v>
      </c>
      <c r="S27" s="66">
        <f t="shared" si="7"/>
        <v>2</v>
      </c>
      <c r="T27" s="65">
        <f>VLOOKUP($A27,'Return Data'!$B$7:$R$2292,13,0)</f>
        <v>7.7542999999999997</v>
      </c>
      <c r="U27" s="66">
        <f t="shared" si="8"/>
        <v>2</v>
      </c>
      <c r="V27" s="65">
        <f>VLOOKUP($A27,'Return Data'!$B$7:$R$2292,17,0)</f>
        <v>6.4253999999999998</v>
      </c>
      <c r="W27" s="66">
        <f t="shared" si="9"/>
        <v>2</v>
      </c>
      <c r="X27" s="65">
        <f>VLOOKUP($A27,'Return Data'!$B$7:$R$2292,14,0)</f>
        <v>4.6097000000000001</v>
      </c>
      <c r="Y27" s="66">
        <f t="shared" si="11"/>
        <v>14</v>
      </c>
      <c r="Z27" s="65">
        <f>VLOOKUP($A27,'Return Data'!$B$7:$R$2292,16,0)</f>
        <v>6.0472999999999999</v>
      </c>
      <c r="AA27" s="67">
        <f t="shared" si="10"/>
        <v>15</v>
      </c>
    </row>
    <row r="28" spans="1:27" x14ac:dyDescent="0.3">
      <c r="A28" s="63" t="s">
        <v>1535</v>
      </c>
      <c r="B28" s="64">
        <f>VLOOKUP($A28,'Return Data'!$B$7:$R$2292,3,0)</f>
        <v>44531</v>
      </c>
      <c r="C28" s="65">
        <f>VLOOKUP($A28,'Return Data'!$B$7:$R$2292,4,0)</f>
        <v>27.6493</v>
      </c>
      <c r="D28" s="65">
        <f>VLOOKUP($A28,'Return Data'!$B$7:$R$2292,5,0)</f>
        <v>2.6404000000000001</v>
      </c>
      <c r="E28" s="66">
        <f t="shared" si="0"/>
        <v>17</v>
      </c>
      <c r="F28" s="65">
        <f>VLOOKUP($A28,'Return Data'!$B$7:$R$2292,6,0)</f>
        <v>2.9847000000000001</v>
      </c>
      <c r="G28" s="66">
        <f t="shared" si="1"/>
        <v>15</v>
      </c>
      <c r="H28" s="65">
        <f>VLOOKUP($A28,'Return Data'!$B$7:$R$2292,7,0)</f>
        <v>3.1324000000000001</v>
      </c>
      <c r="I28" s="66">
        <f t="shared" si="2"/>
        <v>15</v>
      </c>
      <c r="J28" s="65">
        <f>VLOOKUP($A28,'Return Data'!$B$7:$R$2292,8,0)</f>
        <v>3.0114000000000001</v>
      </c>
      <c r="K28" s="66">
        <f t="shared" si="3"/>
        <v>15</v>
      </c>
      <c r="L28" s="65">
        <f>VLOOKUP($A28,'Return Data'!$B$7:$R$2292,9,0)</f>
        <v>3.4862000000000002</v>
      </c>
      <c r="M28" s="66">
        <f t="shared" si="4"/>
        <v>16</v>
      </c>
      <c r="N28" s="65">
        <f>VLOOKUP($A28,'Return Data'!$B$7:$R$2292,10,0)</f>
        <v>2.6871</v>
      </c>
      <c r="O28" s="66">
        <f t="shared" si="5"/>
        <v>19</v>
      </c>
      <c r="P28" s="65">
        <f>VLOOKUP($A28,'Return Data'!$B$7:$R$2292,11,0)</f>
        <v>3.1978</v>
      </c>
      <c r="Q28" s="66">
        <f t="shared" si="6"/>
        <v>17</v>
      </c>
      <c r="R28" s="65">
        <f>VLOOKUP($A28,'Return Data'!$B$7:$R$2292,12,0)</f>
        <v>3.3258999999999999</v>
      </c>
      <c r="S28" s="66">
        <f t="shared" si="7"/>
        <v>16</v>
      </c>
      <c r="T28" s="65">
        <f>VLOOKUP($A28,'Return Data'!$B$7:$R$2292,13,0)</f>
        <v>3.2498999999999998</v>
      </c>
      <c r="U28" s="66">
        <f t="shared" si="8"/>
        <v>14</v>
      </c>
      <c r="V28" s="65">
        <f>VLOOKUP($A28,'Return Data'!$B$7:$R$2292,17,0)</f>
        <v>4.5141</v>
      </c>
      <c r="W28" s="66">
        <f t="shared" si="9"/>
        <v>11</v>
      </c>
      <c r="X28" s="65">
        <f>VLOOKUP($A28,'Return Data'!$B$7:$R$2292,14,0)</f>
        <v>7.7385000000000002</v>
      </c>
      <c r="Y28" s="66">
        <f t="shared" si="11"/>
        <v>2</v>
      </c>
      <c r="Z28" s="65">
        <f>VLOOKUP($A28,'Return Data'!$B$7:$R$2292,16,0)</f>
        <v>7.8734000000000002</v>
      </c>
      <c r="AA28" s="67">
        <f t="shared" si="10"/>
        <v>2</v>
      </c>
    </row>
    <row r="29" spans="1:27" x14ac:dyDescent="0.3">
      <c r="A29" s="63" t="s">
        <v>1537</v>
      </c>
      <c r="B29" s="64">
        <f>VLOOKUP($A29,'Return Data'!$B$7:$R$2292,3,0)</f>
        <v>44531</v>
      </c>
      <c r="C29" s="65">
        <f>VLOOKUP($A29,'Return Data'!$B$7:$R$2292,4,0)</f>
        <v>2215.9115000000002</v>
      </c>
      <c r="D29" s="65">
        <f>VLOOKUP($A29,'Return Data'!$B$7:$R$2292,5,0)</f>
        <v>1.6505000000000001</v>
      </c>
      <c r="E29" s="66">
        <f t="shared" si="0"/>
        <v>26</v>
      </c>
      <c r="F29" s="65">
        <f>VLOOKUP($A29,'Return Data'!$B$7:$R$2292,6,0)</f>
        <v>2.613</v>
      </c>
      <c r="G29" s="66">
        <f t="shared" si="1"/>
        <v>21</v>
      </c>
      <c r="H29" s="65">
        <f>VLOOKUP($A29,'Return Data'!$B$7:$R$2292,7,0)</f>
        <v>2.5825999999999998</v>
      </c>
      <c r="I29" s="66">
        <f t="shared" si="2"/>
        <v>23</v>
      </c>
      <c r="J29" s="65">
        <f>VLOOKUP($A29,'Return Data'!$B$7:$R$2292,8,0)</f>
        <v>2.0945</v>
      </c>
      <c r="K29" s="66">
        <f t="shared" si="3"/>
        <v>26</v>
      </c>
      <c r="L29" s="65">
        <f>VLOOKUP($A29,'Return Data'!$B$7:$R$2292,9,0)</f>
        <v>3.0710000000000002</v>
      </c>
      <c r="M29" s="66">
        <f t="shared" si="4"/>
        <v>22</v>
      </c>
      <c r="N29" s="65">
        <f>VLOOKUP($A29,'Return Data'!$B$7:$R$2292,10,0)</f>
        <v>2.3048000000000002</v>
      </c>
      <c r="O29" s="66">
        <f t="shared" si="5"/>
        <v>23</v>
      </c>
      <c r="P29" s="65">
        <f>VLOOKUP($A29,'Return Data'!$B$7:$R$2292,11,0)</f>
        <v>2.6661999999999999</v>
      </c>
      <c r="Q29" s="66">
        <f t="shared" si="6"/>
        <v>23</v>
      </c>
      <c r="R29" s="65">
        <f>VLOOKUP($A29,'Return Data'!$B$7:$R$2292,12,0)</f>
        <v>2.7789000000000001</v>
      </c>
      <c r="S29" s="66">
        <f t="shared" si="7"/>
        <v>23</v>
      </c>
      <c r="T29" s="65">
        <f>VLOOKUP($A29,'Return Data'!$B$7:$R$2292,13,0)</f>
        <v>2.6602999999999999</v>
      </c>
      <c r="U29" s="66">
        <f t="shared" si="8"/>
        <v>23</v>
      </c>
      <c r="V29" s="65">
        <f>VLOOKUP($A29,'Return Data'!$B$7:$R$2292,17,0)</f>
        <v>3.4133</v>
      </c>
      <c r="W29" s="66">
        <f t="shared" si="9"/>
        <v>21</v>
      </c>
      <c r="X29" s="65">
        <f>VLOOKUP($A29,'Return Data'!$B$7:$R$2292,14,0)</f>
        <v>4.5678999999999998</v>
      </c>
      <c r="Y29" s="66">
        <f t="shared" si="11"/>
        <v>15</v>
      </c>
      <c r="Z29" s="65">
        <f>VLOOKUP($A29,'Return Data'!$B$7:$R$2292,16,0)</f>
        <v>5.8750999999999998</v>
      </c>
      <c r="AA29" s="67">
        <f t="shared" si="10"/>
        <v>18</v>
      </c>
    </row>
    <row r="30" spans="1:27" x14ac:dyDescent="0.3">
      <c r="A30" s="63" t="s">
        <v>1540</v>
      </c>
      <c r="B30" s="64">
        <f>VLOOKUP($A30,'Return Data'!$B$7:$R$2292,3,0)</f>
        <v>44531</v>
      </c>
      <c r="C30" s="65">
        <f>VLOOKUP($A30,'Return Data'!$B$7:$R$2292,4,0)</f>
        <v>4784.0963000000002</v>
      </c>
      <c r="D30" s="65">
        <f>VLOOKUP($A30,'Return Data'!$B$7:$R$2292,5,0)</f>
        <v>2.1219000000000001</v>
      </c>
      <c r="E30" s="66">
        <f t="shared" si="0"/>
        <v>24</v>
      </c>
      <c r="F30" s="65">
        <f>VLOOKUP($A30,'Return Data'!$B$7:$R$2292,6,0)</f>
        <v>2.7879</v>
      </c>
      <c r="G30" s="66">
        <f t="shared" si="1"/>
        <v>20</v>
      </c>
      <c r="H30" s="65">
        <f>VLOOKUP($A30,'Return Data'!$B$7:$R$2292,7,0)</f>
        <v>2.9470000000000001</v>
      </c>
      <c r="I30" s="66">
        <f t="shared" si="2"/>
        <v>20</v>
      </c>
      <c r="J30" s="65">
        <f>VLOOKUP($A30,'Return Data'!$B$7:$R$2292,8,0)</f>
        <v>3.1288999999999998</v>
      </c>
      <c r="K30" s="66">
        <f t="shared" si="3"/>
        <v>13</v>
      </c>
      <c r="L30" s="65">
        <f>VLOOKUP($A30,'Return Data'!$B$7:$R$2292,9,0)</f>
        <v>3.8062</v>
      </c>
      <c r="M30" s="66">
        <f t="shared" si="4"/>
        <v>10</v>
      </c>
      <c r="N30" s="65">
        <f>VLOOKUP($A30,'Return Data'!$B$7:$R$2292,10,0)</f>
        <v>3.0335000000000001</v>
      </c>
      <c r="O30" s="66">
        <f t="shared" si="5"/>
        <v>11</v>
      </c>
      <c r="P30" s="65">
        <f>VLOOKUP($A30,'Return Data'!$B$7:$R$2292,11,0)</f>
        <v>3.4112</v>
      </c>
      <c r="Q30" s="66">
        <f t="shared" si="6"/>
        <v>11</v>
      </c>
      <c r="R30" s="65">
        <f>VLOOKUP($A30,'Return Data'!$B$7:$R$2292,12,0)</f>
        <v>3.4769000000000001</v>
      </c>
      <c r="S30" s="66">
        <f t="shared" si="7"/>
        <v>10</v>
      </c>
      <c r="T30" s="65">
        <f>VLOOKUP($A30,'Return Data'!$B$7:$R$2292,13,0)</f>
        <v>3.3496000000000001</v>
      </c>
      <c r="U30" s="66">
        <f t="shared" si="8"/>
        <v>11</v>
      </c>
      <c r="V30" s="65">
        <f>VLOOKUP($A30,'Return Data'!$B$7:$R$2292,17,0)</f>
        <v>4.6809000000000003</v>
      </c>
      <c r="W30" s="66">
        <f t="shared" si="9"/>
        <v>7</v>
      </c>
      <c r="X30" s="65">
        <f>VLOOKUP($A30,'Return Data'!$B$7:$R$2292,14,0)</f>
        <v>5.8834999999999997</v>
      </c>
      <c r="Y30" s="66">
        <f t="shared" si="11"/>
        <v>5</v>
      </c>
      <c r="Z30" s="65">
        <f>VLOOKUP($A30,'Return Data'!$B$7:$R$2292,16,0)</f>
        <v>7.1868999999999996</v>
      </c>
      <c r="AA30" s="67">
        <f t="shared" si="10"/>
        <v>9</v>
      </c>
    </row>
    <row r="31" spans="1:27" x14ac:dyDescent="0.3">
      <c r="A31" s="63" t="s">
        <v>1542</v>
      </c>
      <c r="B31" s="64">
        <f>VLOOKUP($A31,'Return Data'!$B$7:$R$2292,3,0)</f>
        <v>44531</v>
      </c>
      <c r="C31" s="65">
        <f>VLOOKUP($A31,'Return Data'!$B$7:$R$2292,4,0)</f>
        <v>11.016999999999999</v>
      </c>
      <c r="D31" s="65">
        <f>VLOOKUP($A31,'Return Data'!$B$7:$R$2292,5,0)</f>
        <v>2.3193000000000001</v>
      </c>
      <c r="E31" s="66">
        <f t="shared" si="0"/>
        <v>23</v>
      </c>
      <c r="F31" s="65">
        <f>VLOOKUP($A31,'Return Data'!$B$7:$R$2292,6,0)</f>
        <v>2.121</v>
      </c>
      <c r="G31" s="66">
        <f t="shared" si="1"/>
        <v>26</v>
      </c>
      <c r="H31" s="65">
        <f>VLOOKUP($A31,'Return Data'!$B$7:$R$2292,7,0)</f>
        <v>2.3201999999999998</v>
      </c>
      <c r="I31" s="66">
        <f t="shared" si="2"/>
        <v>26</v>
      </c>
      <c r="J31" s="65">
        <f>VLOOKUP($A31,'Return Data'!$B$7:$R$2292,8,0)</f>
        <v>2.2027000000000001</v>
      </c>
      <c r="K31" s="66">
        <f t="shared" si="3"/>
        <v>25</v>
      </c>
      <c r="L31" s="65">
        <f>VLOOKUP($A31,'Return Data'!$B$7:$R$2292,9,0)</f>
        <v>2.8115000000000001</v>
      </c>
      <c r="M31" s="66">
        <f t="shared" si="4"/>
        <v>24</v>
      </c>
      <c r="N31" s="65">
        <f>VLOOKUP($A31,'Return Data'!$B$7:$R$2292,10,0)</f>
        <v>1.8801000000000001</v>
      </c>
      <c r="O31" s="66">
        <f t="shared" si="5"/>
        <v>26</v>
      </c>
      <c r="P31" s="65">
        <f>VLOOKUP($A31,'Return Data'!$B$7:$R$2292,11,0)</f>
        <v>2.2778999999999998</v>
      </c>
      <c r="Q31" s="66">
        <f t="shared" si="6"/>
        <v>26</v>
      </c>
      <c r="R31" s="65">
        <f>VLOOKUP($A31,'Return Data'!$B$7:$R$2292,12,0)</f>
        <v>2.4127999999999998</v>
      </c>
      <c r="S31" s="66">
        <f t="shared" si="7"/>
        <v>25</v>
      </c>
      <c r="T31" s="65">
        <f>VLOOKUP($A31,'Return Data'!$B$7:$R$2292,13,0)</f>
        <v>2.2991000000000001</v>
      </c>
      <c r="U31" s="66">
        <f t="shared" si="8"/>
        <v>26</v>
      </c>
      <c r="V31" s="65"/>
      <c r="W31" s="66"/>
      <c r="X31" s="65"/>
      <c r="Y31" s="66"/>
      <c r="Z31" s="65">
        <f>VLOOKUP($A31,'Return Data'!$B$7:$R$2292,16,0)</f>
        <v>4.0473999999999997</v>
      </c>
      <c r="AA31" s="67">
        <f t="shared" si="10"/>
        <v>24</v>
      </c>
    </row>
    <row r="32" spans="1:27" x14ac:dyDescent="0.3">
      <c r="A32" s="63" t="s">
        <v>1544</v>
      </c>
      <c r="B32" s="64">
        <f>VLOOKUP($A32,'Return Data'!$B$7:$R$2292,3,0)</f>
        <v>44531</v>
      </c>
      <c r="C32" s="65">
        <f>VLOOKUP($A32,'Return Data'!$B$7:$R$2292,4,0)</f>
        <v>11.505800000000001</v>
      </c>
      <c r="D32" s="65">
        <f>VLOOKUP($A32,'Return Data'!$B$7:$R$2292,5,0)</f>
        <v>3.4899</v>
      </c>
      <c r="E32" s="66">
        <f t="shared" si="0"/>
        <v>12</v>
      </c>
      <c r="F32" s="65">
        <f>VLOOKUP($A32,'Return Data'!$B$7:$R$2292,6,0)</f>
        <v>3.2372000000000001</v>
      </c>
      <c r="G32" s="66">
        <f t="shared" si="1"/>
        <v>11</v>
      </c>
      <c r="H32" s="65">
        <f>VLOOKUP($A32,'Return Data'!$B$7:$R$2292,7,0)</f>
        <v>3.2650000000000001</v>
      </c>
      <c r="I32" s="66">
        <f t="shared" si="2"/>
        <v>13</v>
      </c>
      <c r="J32" s="65">
        <f>VLOOKUP($A32,'Return Data'!$B$7:$R$2292,8,0)</f>
        <v>2.9036</v>
      </c>
      <c r="K32" s="66">
        <f t="shared" si="3"/>
        <v>17</v>
      </c>
      <c r="L32" s="65">
        <f>VLOOKUP($A32,'Return Data'!$B$7:$R$2292,9,0)</f>
        <v>3.4464000000000001</v>
      </c>
      <c r="M32" s="66">
        <f t="shared" si="4"/>
        <v>17</v>
      </c>
      <c r="N32" s="65">
        <f>VLOOKUP($A32,'Return Data'!$B$7:$R$2292,10,0)</f>
        <v>2.7448000000000001</v>
      </c>
      <c r="O32" s="66">
        <f t="shared" si="5"/>
        <v>17</v>
      </c>
      <c r="P32" s="65">
        <f>VLOOKUP($A32,'Return Data'!$B$7:$R$2292,11,0)</f>
        <v>3.1269999999999998</v>
      </c>
      <c r="Q32" s="66">
        <f t="shared" si="6"/>
        <v>19</v>
      </c>
      <c r="R32" s="65">
        <f>VLOOKUP($A32,'Return Data'!$B$7:$R$2292,12,0)</f>
        <v>3.2258</v>
      </c>
      <c r="S32" s="66">
        <f t="shared" si="7"/>
        <v>20</v>
      </c>
      <c r="T32" s="65">
        <f>VLOOKUP($A32,'Return Data'!$B$7:$R$2292,13,0)</f>
        <v>3.0432000000000001</v>
      </c>
      <c r="U32" s="66">
        <f t="shared" si="8"/>
        <v>20</v>
      </c>
      <c r="V32" s="65">
        <f>VLOOKUP($A32,'Return Data'!$B$7:$R$2292,17,0)</f>
        <v>4.0396000000000001</v>
      </c>
      <c r="W32" s="66">
        <f t="shared" si="9"/>
        <v>17</v>
      </c>
      <c r="X32" s="65"/>
      <c r="Y32" s="66"/>
      <c r="Z32" s="65">
        <f>VLOOKUP($A32,'Return Data'!$B$7:$R$2292,16,0)</f>
        <v>5.0262000000000002</v>
      </c>
      <c r="AA32" s="67">
        <f t="shared" si="10"/>
        <v>20</v>
      </c>
    </row>
    <row r="33" spans="1:27" x14ac:dyDescent="0.3">
      <c r="A33" s="63" t="s">
        <v>1546</v>
      </c>
      <c r="B33" s="64">
        <f>VLOOKUP($A33,'Return Data'!$B$7:$R$2292,3,0)</f>
        <v>44531</v>
      </c>
      <c r="C33" s="65">
        <f>VLOOKUP($A33,'Return Data'!$B$7:$R$2292,4,0)</f>
        <v>3421.5338000000002</v>
      </c>
      <c r="D33" s="65">
        <f>VLOOKUP($A33,'Return Data'!$B$7:$R$2292,5,0)</f>
        <v>2.8517000000000001</v>
      </c>
      <c r="E33" s="66">
        <f t="shared" si="0"/>
        <v>16</v>
      </c>
      <c r="F33" s="65">
        <f>VLOOKUP($A33,'Return Data'!$B$7:$R$2292,6,0)</f>
        <v>2.8605</v>
      </c>
      <c r="G33" s="66">
        <f t="shared" si="1"/>
        <v>19</v>
      </c>
      <c r="H33" s="65">
        <f>VLOOKUP($A33,'Return Data'!$B$7:$R$2292,7,0)</f>
        <v>3.0769000000000002</v>
      </c>
      <c r="I33" s="66">
        <f t="shared" si="2"/>
        <v>17</v>
      </c>
      <c r="J33" s="65">
        <f>VLOOKUP($A33,'Return Data'!$B$7:$R$2292,8,0)</f>
        <v>2.8845999999999998</v>
      </c>
      <c r="K33" s="66">
        <f t="shared" si="3"/>
        <v>19</v>
      </c>
      <c r="L33" s="65">
        <f>VLOOKUP($A33,'Return Data'!$B$7:$R$2292,9,0)</f>
        <v>3.4359999999999999</v>
      </c>
      <c r="M33" s="66">
        <f t="shared" si="4"/>
        <v>19</v>
      </c>
      <c r="N33" s="65">
        <f>VLOOKUP($A33,'Return Data'!$B$7:$R$2292,10,0)</f>
        <v>13.9389</v>
      </c>
      <c r="O33" s="66">
        <f t="shared" si="5"/>
        <v>2</v>
      </c>
      <c r="P33" s="65">
        <f>VLOOKUP($A33,'Return Data'!$B$7:$R$2292,11,0)</f>
        <v>8.7883999999999993</v>
      </c>
      <c r="Q33" s="66">
        <f t="shared" si="6"/>
        <v>3</v>
      </c>
      <c r="R33" s="65">
        <f>VLOOKUP($A33,'Return Data'!$B$7:$R$2292,12,0)</f>
        <v>7.0422000000000002</v>
      </c>
      <c r="S33" s="66">
        <f t="shared" si="7"/>
        <v>3</v>
      </c>
      <c r="T33" s="65">
        <f>VLOOKUP($A33,'Return Data'!$B$7:$R$2292,13,0)</f>
        <v>6.1676000000000002</v>
      </c>
      <c r="U33" s="66">
        <f t="shared" si="8"/>
        <v>3</v>
      </c>
      <c r="V33" s="65">
        <f>VLOOKUP($A33,'Return Data'!$B$7:$R$2292,17,0)</f>
        <v>5.7786</v>
      </c>
      <c r="W33" s="66">
        <f t="shared" si="9"/>
        <v>3</v>
      </c>
      <c r="X33" s="65">
        <f>VLOOKUP($A33,'Return Data'!$B$7:$R$2292,14,0)</f>
        <v>5.0373999999999999</v>
      </c>
      <c r="Y33" s="66">
        <f t="shared" si="11"/>
        <v>11</v>
      </c>
      <c r="Z33" s="65">
        <f>VLOOKUP($A33,'Return Data'!$B$7:$R$2292,16,0)</f>
        <v>6.9641999999999999</v>
      </c>
      <c r="AA33" s="67">
        <f t="shared" si="10"/>
        <v>12</v>
      </c>
    </row>
    <row r="34" spans="1:27" x14ac:dyDescent="0.3">
      <c r="A34" s="63" t="s">
        <v>1548</v>
      </c>
      <c r="B34" s="64">
        <f>VLOOKUP($A34,'Return Data'!$B$7:$R$2292,3,0)</f>
        <v>44531</v>
      </c>
      <c r="C34" s="65">
        <f>VLOOKUP($A34,'Return Data'!$B$7:$R$2292,4,0)</f>
        <v>1111.1466</v>
      </c>
      <c r="D34" s="65">
        <f>VLOOKUP($A34,'Return Data'!$B$7:$R$2292,5,0)</f>
        <v>3.0945999999999998</v>
      </c>
      <c r="E34" s="66">
        <f t="shared" si="0"/>
        <v>15</v>
      </c>
      <c r="F34" s="65">
        <f>VLOOKUP($A34,'Return Data'!$B$7:$R$2292,6,0)</f>
        <v>2.2206000000000001</v>
      </c>
      <c r="G34" s="66">
        <f t="shared" si="1"/>
        <v>24</v>
      </c>
      <c r="H34" s="65">
        <f>VLOOKUP($A34,'Return Data'!$B$7:$R$2292,7,0)</f>
        <v>2.5405000000000002</v>
      </c>
      <c r="I34" s="66">
        <f t="shared" si="2"/>
        <v>24</v>
      </c>
      <c r="J34" s="65">
        <f>VLOOKUP($A34,'Return Data'!$B$7:$R$2292,8,0)</f>
        <v>2.9195000000000002</v>
      </c>
      <c r="K34" s="66">
        <f t="shared" si="3"/>
        <v>16</v>
      </c>
      <c r="L34" s="65">
        <f>VLOOKUP($A34,'Return Data'!$B$7:$R$2292,9,0)</f>
        <v>2.7056</v>
      </c>
      <c r="M34" s="66">
        <f t="shared" si="4"/>
        <v>25</v>
      </c>
      <c r="N34" s="65">
        <f>VLOOKUP($A34,'Return Data'!$B$7:$R$2292,10,0)</f>
        <v>5.3749000000000002</v>
      </c>
      <c r="O34" s="66">
        <f t="shared" si="5"/>
        <v>4</v>
      </c>
      <c r="P34" s="65">
        <f>VLOOKUP($A34,'Return Data'!$B$7:$R$2292,11,0)</f>
        <v>3.8868</v>
      </c>
      <c r="Q34" s="66">
        <f t="shared" si="6"/>
        <v>6</v>
      </c>
      <c r="R34" s="65">
        <f>VLOOKUP($A34,'Return Data'!$B$7:$R$2292,12,0)</f>
        <v>3.4666000000000001</v>
      </c>
      <c r="S34" s="66">
        <f t="shared" si="7"/>
        <v>11</v>
      </c>
      <c r="T34" s="65">
        <f>VLOOKUP($A34,'Return Data'!$B$7:$R$2292,13,0)</f>
        <v>3.9681999999999999</v>
      </c>
      <c r="U34" s="66">
        <f t="shared" si="8"/>
        <v>6</v>
      </c>
      <c r="V34" s="65"/>
      <c r="W34" s="66"/>
      <c r="X34" s="65"/>
      <c r="Y34" s="66"/>
      <c r="Z34" s="65">
        <f>VLOOKUP($A34,'Return Data'!$B$7:$R$2292,16,0)</f>
        <v>4.3228</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3.5424629629629627</v>
      </c>
      <c r="E36" s="74"/>
      <c r="F36" s="75">
        <f>AVERAGE(F8:F34)</f>
        <v>7.1338592592592596</v>
      </c>
      <c r="G36" s="74"/>
      <c r="H36" s="75">
        <f>AVERAGE(H8:H34)</f>
        <v>6.163514814814814</v>
      </c>
      <c r="I36" s="74"/>
      <c r="J36" s="75">
        <f>AVERAGE(J8:J34)</f>
        <v>4.6655111111111109</v>
      </c>
      <c r="K36" s="74"/>
      <c r="L36" s="75">
        <f>AVERAGE(L8:L34)</f>
        <v>4.4761259259259258</v>
      </c>
      <c r="M36" s="74"/>
      <c r="N36" s="75">
        <f>AVERAGE(N8:N34)</f>
        <v>3.908385185185185</v>
      </c>
      <c r="O36" s="74"/>
      <c r="P36" s="75">
        <f>AVERAGE(P8:P34)</f>
        <v>4.1882629629629626</v>
      </c>
      <c r="Q36" s="74"/>
      <c r="R36" s="75">
        <f>AVERAGE(R8:R34)</f>
        <v>4.0021296296296294</v>
      </c>
      <c r="S36" s="74"/>
      <c r="T36" s="75">
        <f>AVERAGE(T8:T34)</f>
        <v>3.7667185185185179</v>
      </c>
      <c r="U36" s="74"/>
      <c r="V36" s="75">
        <f>AVERAGE(V8:V34)</f>
        <v>4.6121409090909093</v>
      </c>
      <c r="W36" s="74"/>
      <c r="X36" s="75">
        <f>AVERAGE(X8:X34)</f>
        <v>5.4205647058823523</v>
      </c>
      <c r="Y36" s="74"/>
      <c r="Z36" s="75">
        <f>AVERAGE(Z8:Z34)</f>
        <v>6.1712703703703715</v>
      </c>
      <c r="AA36" s="76"/>
    </row>
    <row r="37" spans="1:27" x14ac:dyDescent="0.3">
      <c r="A37" s="73" t="s">
        <v>28</v>
      </c>
      <c r="B37" s="74"/>
      <c r="C37" s="74"/>
      <c r="D37" s="75">
        <f>MIN(D8:D34)</f>
        <v>-3.4491999999999998</v>
      </c>
      <c r="E37" s="74"/>
      <c r="F37" s="75">
        <f>MIN(F8:F34)</f>
        <v>1.4332</v>
      </c>
      <c r="G37" s="74"/>
      <c r="H37" s="75">
        <f>MIN(H8:H34)</f>
        <v>2.1995</v>
      </c>
      <c r="I37" s="74"/>
      <c r="J37" s="75">
        <f>MIN(J8:J34)</f>
        <v>1.9157</v>
      </c>
      <c r="K37" s="74"/>
      <c r="L37" s="75">
        <f>MIN(L8:L34)</f>
        <v>2.5171999999999999</v>
      </c>
      <c r="M37" s="74"/>
      <c r="N37" s="75">
        <f>MIN(N8:N34)</f>
        <v>1.71</v>
      </c>
      <c r="O37" s="74"/>
      <c r="P37" s="75">
        <f>MIN(P8:P34)</f>
        <v>2.0017999999999998</v>
      </c>
      <c r="Q37" s="74"/>
      <c r="R37" s="75">
        <f>MIN(R8:R34)</f>
        <v>2.0602</v>
      </c>
      <c r="S37" s="74"/>
      <c r="T37" s="75">
        <f>MIN(T8:T34)</f>
        <v>1.8748</v>
      </c>
      <c r="U37" s="74"/>
      <c r="V37" s="75">
        <f>MIN(V8:V34)</f>
        <v>2.9043000000000001</v>
      </c>
      <c r="W37" s="74"/>
      <c r="X37" s="75">
        <f>MIN(X8:X34)</f>
        <v>1.6082000000000001</v>
      </c>
      <c r="Y37" s="74"/>
      <c r="Z37" s="75">
        <f>MIN(Z8:Z34)</f>
        <v>3.8285999999999998</v>
      </c>
      <c r="AA37" s="76"/>
    </row>
    <row r="38" spans="1:27" ht="15" thickBot="1" x14ac:dyDescent="0.35">
      <c r="A38" s="77" t="s">
        <v>29</v>
      </c>
      <c r="B38" s="78"/>
      <c r="C38" s="78"/>
      <c r="D38" s="79">
        <f>MAX(D8:D34)</f>
        <v>12.3788</v>
      </c>
      <c r="E38" s="78"/>
      <c r="F38" s="79">
        <f>MAX(F8:F34)</f>
        <v>113.3753</v>
      </c>
      <c r="G38" s="78"/>
      <c r="H38" s="79">
        <f>MAX(H8:H34)</f>
        <v>84.149799999999999</v>
      </c>
      <c r="I38" s="78"/>
      <c r="J38" s="79">
        <f>MAX(J8:J34)</f>
        <v>48.045499999999997</v>
      </c>
      <c r="K38" s="78"/>
      <c r="L38" s="79">
        <f>MAX(L8:L34)</f>
        <v>29.607399999999998</v>
      </c>
      <c r="M38" s="78"/>
      <c r="N38" s="79">
        <f>MAX(N8:N34)</f>
        <v>18.22</v>
      </c>
      <c r="O38" s="78"/>
      <c r="P38" s="79">
        <f>MAX(P8:P34)</f>
        <v>16.5259</v>
      </c>
      <c r="Q38" s="78"/>
      <c r="R38" s="79">
        <f>MAX(R8:R34)</f>
        <v>13.1304</v>
      </c>
      <c r="S38" s="78"/>
      <c r="T38" s="79">
        <f>MAX(T8:T34)</f>
        <v>11.608599999999999</v>
      </c>
      <c r="U38" s="78"/>
      <c r="V38" s="79">
        <f>MAX(V8:V34)</f>
        <v>7.8510999999999997</v>
      </c>
      <c r="W38" s="78"/>
      <c r="X38" s="79">
        <f>MAX(X8:X34)</f>
        <v>8.4797999999999991</v>
      </c>
      <c r="Y38" s="78"/>
      <c r="Z38" s="79">
        <f>MAX(Z8:Z34)</f>
        <v>8.7937999999999992</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1197</v>
      </c>
      <c r="B8" s="64">
        <f>VLOOKUP($A8,'Return Data'!$B$7:$R$2292,3,0)</f>
        <v>44531</v>
      </c>
      <c r="C8" s="65">
        <f>VLOOKUP($A8,'Return Data'!$B$7:$R$2292,4,0)</f>
        <v>294.7543</v>
      </c>
      <c r="D8" s="65">
        <f>VLOOKUP($A8,'Return Data'!$B$7:$R$2292,5,0)</f>
        <v>4.7434000000000003</v>
      </c>
      <c r="E8" s="66">
        <f t="shared" ref="E8:E24" si="0">RANK(D8,D$8:D$24,0)</f>
        <v>4</v>
      </c>
      <c r="F8" s="65">
        <f>VLOOKUP($A8,'Return Data'!$B$7:$R$2292,6,0)</f>
        <v>4.1284000000000001</v>
      </c>
      <c r="G8" s="66">
        <f t="shared" ref="G8:G24" si="1">RANK(F8,F$8:F$24,0)</f>
        <v>4</v>
      </c>
      <c r="H8" s="65">
        <f>VLOOKUP($A8,'Return Data'!$B$7:$R$2292,7,0)</f>
        <v>4.2047999999999996</v>
      </c>
      <c r="I8" s="66">
        <f t="shared" ref="I8:I24" si="2">RANK(H8,H$8:H$24,0)</f>
        <v>2</v>
      </c>
      <c r="J8" s="65">
        <f>VLOOKUP($A8,'Return Data'!$B$7:$R$2292,8,0)</f>
        <v>3.9340999999999999</v>
      </c>
      <c r="K8" s="66">
        <f t="shared" ref="K8:K24" si="3">RANK(J8,J$8:J$24,0)</f>
        <v>4</v>
      </c>
      <c r="L8" s="65">
        <f>VLOOKUP($A8,'Return Data'!$B$7:$R$2292,9,0)</f>
        <v>4.4244000000000003</v>
      </c>
      <c r="M8" s="66">
        <f t="shared" ref="M8:M24" si="4">RANK(L8,L$8:L$24,0)</f>
        <v>4</v>
      </c>
      <c r="N8" s="65">
        <f>VLOOKUP($A8,'Return Data'!$B$7:$R$2292,10,0)</f>
        <v>3.4781</v>
      </c>
      <c r="O8" s="66">
        <f t="shared" ref="O8:O24" si="5">RANK(N8,N$8:N$24,0)</f>
        <v>2</v>
      </c>
      <c r="P8" s="65">
        <f>VLOOKUP($A8,'Return Data'!$B$7:$R$2292,11,0)</f>
        <v>3.8702000000000001</v>
      </c>
      <c r="Q8" s="66">
        <f t="shared" ref="Q8:Q24" si="6">RANK(P8,P$8:P$24,0)</f>
        <v>2</v>
      </c>
      <c r="R8" s="65">
        <f>VLOOKUP($A8,'Return Data'!$B$7:$R$2292,12,0)</f>
        <v>4.0590999999999999</v>
      </c>
      <c r="S8" s="66">
        <f t="shared" ref="S8:S24" si="7">RANK(R8,R$8:R$24,0)</f>
        <v>4</v>
      </c>
      <c r="T8" s="65">
        <f>VLOOKUP($A8,'Return Data'!$B$7:$R$2292,13,0)</f>
        <v>3.9150999999999998</v>
      </c>
      <c r="U8" s="66">
        <f t="shared" ref="U8:U19" si="8">RANK(T8,T$8:T$24,0)</f>
        <v>2</v>
      </c>
      <c r="V8" s="65">
        <f>VLOOKUP($A8,'Return Data'!$B$7:$R$2292,17,0)</f>
        <v>5.3990999999999998</v>
      </c>
      <c r="W8" s="66">
        <f>RANK(V8,V$8:V$24,0)</f>
        <v>1</v>
      </c>
      <c r="X8" s="65">
        <f>VLOOKUP($A8,'Return Data'!$B$7:$R$2292,14,0)</f>
        <v>6.4485000000000001</v>
      </c>
      <c r="Y8" s="66">
        <f>RANK(X8,X$8:X$24,0)</f>
        <v>2</v>
      </c>
      <c r="Z8" s="65">
        <f>VLOOKUP($A8,'Return Data'!$B$7:$R$2292,16,0)</f>
        <v>7.6581000000000001</v>
      </c>
      <c r="AA8" s="67">
        <f t="shared" ref="AA8:AA24" si="9">RANK(Z8,Z$8:Z$24,0)</f>
        <v>5</v>
      </c>
    </row>
    <row r="9" spans="1:27" x14ac:dyDescent="0.3">
      <c r="A9" s="63" t="s">
        <v>1198</v>
      </c>
      <c r="B9" s="64">
        <f>VLOOKUP($A9,'Return Data'!$B$7:$R$2292,3,0)</f>
        <v>44531</v>
      </c>
      <c r="C9" s="65">
        <f>VLOOKUP($A9,'Return Data'!$B$7:$R$2292,4,0)</f>
        <v>1135.7266999999999</v>
      </c>
      <c r="D9" s="65">
        <f>VLOOKUP($A9,'Return Data'!$B$7:$R$2292,5,0)</f>
        <v>4.0498000000000003</v>
      </c>
      <c r="E9" s="66">
        <f t="shared" si="0"/>
        <v>8</v>
      </c>
      <c r="F9" s="65">
        <f>VLOOKUP($A9,'Return Data'!$B$7:$R$2292,6,0)</f>
        <v>3.9146000000000001</v>
      </c>
      <c r="G9" s="66">
        <f t="shared" si="1"/>
        <v>6</v>
      </c>
      <c r="H9" s="65">
        <f>VLOOKUP($A9,'Return Data'!$B$7:$R$2292,7,0)</f>
        <v>3.9030999999999998</v>
      </c>
      <c r="I9" s="66">
        <f t="shared" si="2"/>
        <v>7</v>
      </c>
      <c r="J9" s="65">
        <f>VLOOKUP($A9,'Return Data'!$B$7:$R$2292,8,0)</f>
        <v>3.7639999999999998</v>
      </c>
      <c r="K9" s="66">
        <f t="shared" si="3"/>
        <v>12</v>
      </c>
      <c r="L9" s="65">
        <f>VLOOKUP($A9,'Return Data'!$B$7:$R$2292,9,0)</f>
        <v>4.2012</v>
      </c>
      <c r="M9" s="66">
        <f t="shared" si="4"/>
        <v>10</v>
      </c>
      <c r="N9" s="65">
        <f>VLOOKUP($A9,'Return Data'!$B$7:$R$2292,10,0)</f>
        <v>3.4540000000000002</v>
      </c>
      <c r="O9" s="66">
        <f t="shared" si="5"/>
        <v>7</v>
      </c>
      <c r="P9" s="65">
        <f>VLOOKUP($A9,'Return Data'!$B$7:$R$2292,11,0)</f>
        <v>3.8279000000000001</v>
      </c>
      <c r="Q9" s="66">
        <f t="shared" si="6"/>
        <v>4</v>
      </c>
      <c r="R9" s="65">
        <f>VLOOKUP($A9,'Return Data'!$B$7:$R$2292,12,0)</f>
        <v>3.9819</v>
      </c>
      <c r="S9" s="66">
        <f t="shared" si="7"/>
        <v>6</v>
      </c>
      <c r="T9" s="65">
        <f>VLOOKUP($A9,'Return Data'!$B$7:$R$2292,13,0)</f>
        <v>3.8717999999999999</v>
      </c>
      <c r="U9" s="66">
        <f t="shared" si="8"/>
        <v>4</v>
      </c>
      <c r="V9" s="65"/>
      <c r="W9" s="66"/>
      <c r="X9" s="65"/>
      <c r="Y9" s="66"/>
      <c r="Z9" s="65">
        <f>VLOOKUP($A9,'Return Data'!$B$7:$R$2292,16,0)</f>
        <v>5.6310000000000002</v>
      </c>
      <c r="AA9" s="67">
        <f t="shared" si="9"/>
        <v>15</v>
      </c>
    </row>
    <row r="10" spans="1:27" x14ac:dyDescent="0.3">
      <c r="A10" s="63" t="s">
        <v>1200</v>
      </c>
      <c r="B10" s="64">
        <f>VLOOKUP($A10,'Return Data'!$B$7:$R$2292,3,0)</f>
        <v>44531</v>
      </c>
      <c r="C10" s="65">
        <f>VLOOKUP($A10,'Return Data'!$B$7:$R$2292,4,0)</f>
        <v>1114.8163999999999</v>
      </c>
      <c r="D10" s="65">
        <f>VLOOKUP($A10,'Return Data'!$B$7:$R$2292,5,0)</f>
        <v>-0.17680000000000001</v>
      </c>
      <c r="E10" s="66">
        <f t="shared" si="0"/>
        <v>16</v>
      </c>
      <c r="F10" s="65">
        <f>VLOOKUP($A10,'Return Data'!$B$7:$R$2292,6,0)</f>
        <v>2.5507</v>
      </c>
      <c r="G10" s="66">
        <f t="shared" si="1"/>
        <v>16</v>
      </c>
      <c r="H10" s="65">
        <f>VLOOKUP($A10,'Return Data'!$B$7:$R$2292,7,0)</f>
        <v>3.1852999999999998</v>
      </c>
      <c r="I10" s="66">
        <f t="shared" si="2"/>
        <v>15</v>
      </c>
      <c r="J10" s="65">
        <f>VLOOKUP($A10,'Return Data'!$B$7:$R$2292,8,0)</f>
        <v>4.1391999999999998</v>
      </c>
      <c r="K10" s="66">
        <f t="shared" si="3"/>
        <v>1</v>
      </c>
      <c r="L10" s="65">
        <f>VLOOKUP($A10,'Return Data'!$B$7:$R$2292,9,0)</f>
        <v>4.0583999999999998</v>
      </c>
      <c r="M10" s="66">
        <f t="shared" si="4"/>
        <v>15</v>
      </c>
      <c r="N10" s="65">
        <f>VLOOKUP($A10,'Return Data'!$B$7:$R$2292,10,0)</f>
        <v>3.4832000000000001</v>
      </c>
      <c r="O10" s="66">
        <f t="shared" si="5"/>
        <v>1</v>
      </c>
      <c r="P10" s="65">
        <f>VLOOKUP($A10,'Return Data'!$B$7:$R$2292,11,0)</f>
        <v>3.3719999999999999</v>
      </c>
      <c r="Q10" s="66">
        <f t="shared" si="6"/>
        <v>17</v>
      </c>
      <c r="R10" s="65">
        <f>VLOOKUP($A10,'Return Data'!$B$7:$R$2292,12,0)</f>
        <v>3.2509000000000001</v>
      </c>
      <c r="S10" s="66">
        <f t="shared" si="7"/>
        <v>17</v>
      </c>
      <c r="T10" s="65">
        <f>VLOOKUP($A10,'Return Data'!$B$7:$R$2292,13,0)</f>
        <v>3.1598000000000002</v>
      </c>
      <c r="U10" s="66">
        <f t="shared" si="8"/>
        <v>16</v>
      </c>
      <c r="V10" s="65"/>
      <c r="W10" s="66"/>
      <c r="X10" s="65"/>
      <c r="Y10" s="66"/>
      <c r="Z10" s="65">
        <f>VLOOKUP($A10,'Return Data'!$B$7:$R$2292,16,0)</f>
        <v>4.5270999999999999</v>
      </c>
      <c r="AA10" s="67">
        <f t="shared" si="9"/>
        <v>16</v>
      </c>
    </row>
    <row r="11" spans="1:27" x14ac:dyDescent="0.3">
      <c r="A11" s="63" t="s">
        <v>1202</v>
      </c>
      <c r="B11" s="64">
        <f>VLOOKUP($A11,'Return Data'!$B$7:$R$2292,3,0)</f>
        <v>44531</v>
      </c>
      <c r="C11" s="65">
        <f>VLOOKUP($A11,'Return Data'!$B$7:$R$2292,4,0)</f>
        <v>43.207799999999999</v>
      </c>
      <c r="D11" s="65">
        <f>VLOOKUP($A11,'Return Data'!$B$7:$R$2292,5,0)</f>
        <v>3.8862999999999999</v>
      </c>
      <c r="E11" s="66">
        <f t="shared" si="0"/>
        <v>9</v>
      </c>
      <c r="F11" s="65">
        <f>VLOOKUP($A11,'Return Data'!$B$7:$R$2292,6,0)</f>
        <v>3.7187999999999999</v>
      </c>
      <c r="G11" s="66">
        <f t="shared" si="1"/>
        <v>11</v>
      </c>
      <c r="H11" s="65">
        <f>VLOOKUP($A11,'Return Data'!$B$7:$R$2292,7,0)</f>
        <v>3.8403999999999998</v>
      </c>
      <c r="I11" s="66">
        <f t="shared" si="2"/>
        <v>9</v>
      </c>
      <c r="J11" s="65">
        <f>VLOOKUP($A11,'Return Data'!$B$7:$R$2292,8,0)</f>
        <v>3.8675000000000002</v>
      </c>
      <c r="K11" s="66">
        <f t="shared" si="3"/>
        <v>6</v>
      </c>
      <c r="L11" s="65">
        <f>VLOOKUP($A11,'Return Data'!$B$7:$R$2292,9,0)</f>
        <v>4.5107999999999997</v>
      </c>
      <c r="M11" s="66">
        <f t="shared" si="4"/>
        <v>2</v>
      </c>
      <c r="N11" s="65">
        <f>VLOOKUP($A11,'Return Data'!$B$7:$R$2292,10,0)</f>
        <v>3.2256</v>
      </c>
      <c r="O11" s="66">
        <f t="shared" si="5"/>
        <v>16</v>
      </c>
      <c r="P11" s="65">
        <f>VLOOKUP($A11,'Return Data'!$B$7:$R$2292,11,0)</f>
        <v>3.7688000000000001</v>
      </c>
      <c r="Q11" s="66">
        <f t="shared" si="6"/>
        <v>10</v>
      </c>
      <c r="R11" s="65">
        <f>VLOOKUP($A11,'Return Data'!$B$7:$R$2292,12,0)</f>
        <v>4.1021999999999998</v>
      </c>
      <c r="S11" s="66">
        <f t="shared" si="7"/>
        <v>2</v>
      </c>
      <c r="T11" s="65">
        <f>VLOOKUP($A11,'Return Data'!$B$7:$R$2292,13,0)</f>
        <v>3.8250000000000002</v>
      </c>
      <c r="U11" s="66">
        <f t="shared" si="8"/>
        <v>8</v>
      </c>
      <c r="V11" s="65">
        <f>VLOOKUP($A11,'Return Data'!$B$7:$R$2292,17,0)</f>
        <v>4.9259000000000004</v>
      </c>
      <c r="W11" s="66">
        <f t="shared" ref="W11:W19" si="10">RANK(V11,V$8:V$24,0)</f>
        <v>10</v>
      </c>
      <c r="X11" s="65">
        <f>VLOOKUP($A11,'Return Data'!$B$7:$R$2292,14,0)</f>
        <v>6.1058000000000003</v>
      </c>
      <c r="Y11" s="66">
        <f t="shared" ref="Y11:Y19" si="11">RANK(X11,X$8:X$24,0)</f>
        <v>10</v>
      </c>
      <c r="Z11" s="65">
        <f>VLOOKUP($A11,'Return Data'!$B$7:$R$2292,16,0)</f>
        <v>7.2329999999999997</v>
      </c>
      <c r="AA11" s="67">
        <f t="shared" si="9"/>
        <v>12</v>
      </c>
    </row>
    <row r="12" spans="1:27" x14ac:dyDescent="0.3">
      <c r="A12" s="63" t="s">
        <v>1205</v>
      </c>
      <c r="B12" s="64">
        <f>VLOOKUP($A12,'Return Data'!$B$7:$R$2292,3,0)</f>
        <v>44531</v>
      </c>
      <c r="C12" s="65">
        <f>VLOOKUP($A12,'Return Data'!$B$7:$R$2292,4,0)</f>
        <v>40.968800000000002</v>
      </c>
      <c r="D12" s="65">
        <f>VLOOKUP($A12,'Return Data'!$B$7:$R$2292,5,0)</f>
        <v>3.2075999999999998</v>
      </c>
      <c r="E12" s="66">
        <f t="shared" si="0"/>
        <v>12</v>
      </c>
      <c r="F12" s="65">
        <f>VLOOKUP($A12,'Return Data'!$B$7:$R$2292,6,0)</f>
        <v>3.6724000000000001</v>
      </c>
      <c r="G12" s="66">
        <f t="shared" si="1"/>
        <v>12</v>
      </c>
      <c r="H12" s="65">
        <f>VLOOKUP($A12,'Return Data'!$B$7:$R$2292,7,0)</f>
        <v>3.6680999999999999</v>
      </c>
      <c r="I12" s="66">
        <f t="shared" si="2"/>
        <v>13</v>
      </c>
      <c r="J12" s="65">
        <f>VLOOKUP($A12,'Return Data'!$B$7:$R$2292,8,0)</f>
        <v>3.7216999999999998</v>
      </c>
      <c r="K12" s="66">
        <f t="shared" si="3"/>
        <v>13</v>
      </c>
      <c r="L12" s="65">
        <f>VLOOKUP($A12,'Return Data'!$B$7:$R$2292,9,0)</f>
        <v>4.1898</v>
      </c>
      <c r="M12" s="66">
        <f t="shared" si="4"/>
        <v>12</v>
      </c>
      <c r="N12" s="65">
        <f>VLOOKUP($A12,'Return Data'!$B$7:$R$2292,10,0)</f>
        <v>3.3515999999999999</v>
      </c>
      <c r="O12" s="66">
        <f t="shared" si="5"/>
        <v>11</v>
      </c>
      <c r="P12" s="65">
        <f>VLOOKUP($A12,'Return Data'!$B$7:$R$2292,11,0)</f>
        <v>3.7639</v>
      </c>
      <c r="Q12" s="66">
        <f t="shared" si="6"/>
        <v>11</v>
      </c>
      <c r="R12" s="65">
        <f>VLOOKUP($A12,'Return Data'!$B$7:$R$2292,12,0)</f>
        <v>3.883</v>
      </c>
      <c r="S12" s="66">
        <f t="shared" si="7"/>
        <v>11</v>
      </c>
      <c r="T12" s="65">
        <f>VLOOKUP($A12,'Return Data'!$B$7:$R$2292,13,0)</f>
        <v>3.7174</v>
      </c>
      <c r="U12" s="66">
        <f t="shared" si="8"/>
        <v>12</v>
      </c>
      <c r="V12" s="65">
        <f>VLOOKUP($A12,'Return Data'!$B$7:$R$2292,17,0)</f>
        <v>4.9970999999999997</v>
      </c>
      <c r="W12" s="66">
        <f t="shared" si="10"/>
        <v>9</v>
      </c>
      <c r="X12" s="65">
        <f>VLOOKUP($A12,'Return Data'!$B$7:$R$2292,14,0)</f>
        <v>6.3349000000000002</v>
      </c>
      <c r="Y12" s="66">
        <f t="shared" si="11"/>
        <v>4</v>
      </c>
      <c r="Z12" s="65">
        <f>VLOOKUP($A12,'Return Data'!$B$7:$R$2292,16,0)</f>
        <v>7.7999000000000001</v>
      </c>
      <c r="AA12" s="67">
        <f t="shared" si="9"/>
        <v>4</v>
      </c>
    </row>
    <row r="13" spans="1:27" x14ac:dyDescent="0.3">
      <c r="A13" s="63" t="s">
        <v>1207</v>
      </c>
      <c r="B13" s="64">
        <f>VLOOKUP($A13,'Return Data'!$B$7:$R$2292,3,0)</f>
        <v>44531</v>
      </c>
      <c r="C13" s="65">
        <f>VLOOKUP($A13,'Return Data'!$B$7:$R$2292,4,0)</f>
        <v>4591.4404999999997</v>
      </c>
      <c r="D13" s="65">
        <f>VLOOKUP($A13,'Return Data'!$B$7:$R$2292,5,0)</f>
        <v>4.8388</v>
      </c>
      <c r="E13" s="66">
        <f t="shared" si="0"/>
        <v>2</v>
      </c>
      <c r="F13" s="65">
        <f>VLOOKUP($A13,'Return Data'!$B$7:$R$2292,6,0)</f>
        <v>4.3014999999999999</v>
      </c>
      <c r="G13" s="66">
        <f t="shared" si="1"/>
        <v>2</v>
      </c>
      <c r="H13" s="65">
        <f>VLOOKUP($A13,'Return Data'!$B$7:$R$2292,7,0)</f>
        <v>3.9790999999999999</v>
      </c>
      <c r="I13" s="66">
        <f t="shared" si="2"/>
        <v>5</v>
      </c>
      <c r="J13" s="65">
        <f>VLOOKUP($A13,'Return Data'!$B$7:$R$2292,8,0)</f>
        <v>3.8671000000000002</v>
      </c>
      <c r="K13" s="66">
        <f t="shared" si="3"/>
        <v>7</v>
      </c>
      <c r="L13" s="65">
        <f>VLOOKUP($A13,'Return Data'!$B$7:$R$2292,9,0)</f>
        <v>4.3758999999999997</v>
      </c>
      <c r="M13" s="66">
        <f t="shared" si="4"/>
        <v>6</v>
      </c>
      <c r="N13" s="65">
        <f>VLOOKUP($A13,'Return Data'!$B$7:$R$2292,10,0)</f>
        <v>3.4552999999999998</v>
      </c>
      <c r="O13" s="66">
        <f t="shared" si="5"/>
        <v>6</v>
      </c>
      <c r="P13" s="65">
        <f>VLOOKUP($A13,'Return Data'!$B$7:$R$2292,11,0)</f>
        <v>3.8388</v>
      </c>
      <c r="Q13" s="66">
        <f t="shared" si="6"/>
        <v>3</v>
      </c>
      <c r="R13" s="65">
        <f>VLOOKUP($A13,'Return Data'!$B$7:$R$2292,12,0)</f>
        <v>4.0688000000000004</v>
      </c>
      <c r="S13" s="66">
        <f t="shared" si="7"/>
        <v>3</v>
      </c>
      <c r="T13" s="65">
        <f>VLOOKUP($A13,'Return Data'!$B$7:$R$2292,13,0)</f>
        <v>3.8803000000000001</v>
      </c>
      <c r="U13" s="66">
        <f t="shared" si="8"/>
        <v>3</v>
      </c>
      <c r="V13" s="65">
        <f>VLOOKUP($A13,'Return Data'!$B$7:$R$2292,17,0)</f>
        <v>5.3567</v>
      </c>
      <c r="W13" s="66">
        <f t="shared" si="10"/>
        <v>2</v>
      </c>
      <c r="X13" s="65">
        <f>VLOOKUP($A13,'Return Data'!$B$7:$R$2292,14,0)</f>
        <v>6.4363999999999999</v>
      </c>
      <c r="Y13" s="66">
        <f t="shared" si="11"/>
        <v>3</v>
      </c>
      <c r="Z13" s="65">
        <f>VLOOKUP($A13,'Return Data'!$B$7:$R$2292,16,0)</f>
        <v>7.5448000000000004</v>
      </c>
      <c r="AA13" s="67">
        <f t="shared" si="9"/>
        <v>6</v>
      </c>
    </row>
    <row r="14" spans="1:27" x14ac:dyDescent="0.3">
      <c r="A14" s="63" t="s">
        <v>1209</v>
      </c>
      <c r="B14" s="64">
        <f>VLOOKUP($A14,'Return Data'!$B$7:$R$2292,3,0)</f>
        <v>44531</v>
      </c>
      <c r="C14" s="65">
        <f>VLOOKUP($A14,'Return Data'!$B$7:$R$2292,4,0)</f>
        <v>302.83</v>
      </c>
      <c r="D14" s="65">
        <f>VLOOKUP($A14,'Return Data'!$B$7:$R$2292,5,0)</f>
        <v>3.5680000000000001</v>
      </c>
      <c r="E14" s="66">
        <f t="shared" si="0"/>
        <v>10</v>
      </c>
      <c r="F14" s="65">
        <f>VLOOKUP($A14,'Return Data'!$B$7:$R$2292,6,0)</f>
        <v>3.7841999999999998</v>
      </c>
      <c r="G14" s="66">
        <f t="shared" si="1"/>
        <v>8</v>
      </c>
      <c r="H14" s="65">
        <f>VLOOKUP($A14,'Return Data'!$B$7:$R$2292,7,0)</f>
        <v>3.7029000000000001</v>
      </c>
      <c r="I14" s="66">
        <f t="shared" si="2"/>
        <v>12</v>
      </c>
      <c r="J14" s="65">
        <f>VLOOKUP($A14,'Return Data'!$B$7:$R$2292,8,0)</f>
        <v>3.8005</v>
      </c>
      <c r="K14" s="66">
        <f t="shared" si="3"/>
        <v>10</v>
      </c>
      <c r="L14" s="65">
        <f>VLOOKUP($A14,'Return Data'!$B$7:$R$2292,9,0)</f>
        <v>4.2717000000000001</v>
      </c>
      <c r="M14" s="66">
        <f t="shared" si="4"/>
        <v>8</v>
      </c>
      <c r="N14" s="65">
        <f>VLOOKUP($A14,'Return Data'!$B$7:$R$2292,10,0)</f>
        <v>3.4333999999999998</v>
      </c>
      <c r="O14" s="66">
        <f t="shared" si="5"/>
        <v>9</v>
      </c>
      <c r="P14" s="65">
        <f>VLOOKUP($A14,'Return Data'!$B$7:$R$2292,11,0)</f>
        <v>3.7759</v>
      </c>
      <c r="Q14" s="66">
        <f t="shared" si="6"/>
        <v>9</v>
      </c>
      <c r="R14" s="65">
        <f>VLOOKUP($A14,'Return Data'!$B$7:$R$2292,12,0)</f>
        <v>3.9318</v>
      </c>
      <c r="S14" s="66">
        <f t="shared" si="7"/>
        <v>9</v>
      </c>
      <c r="T14" s="65">
        <f>VLOOKUP($A14,'Return Data'!$B$7:$R$2292,13,0)</f>
        <v>3.7921999999999998</v>
      </c>
      <c r="U14" s="66">
        <f t="shared" si="8"/>
        <v>10</v>
      </c>
      <c r="V14" s="65">
        <f>VLOOKUP($A14,'Return Data'!$B$7:$R$2292,17,0)</f>
        <v>5.1223999999999998</v>
      </c>
      <c r="W14" s="66">
        <f t="shared" si="10"/>
        <v>4</v>
      </c>
      <c r="X14" s="65">
        <f>VLOOKUP($A14,'Return Data'!$B$7:$R$2292,14,0)</f>
        <v>6.1936999999999998</v>
      </c>
      <c r="Y14" s="66">
        <f t="shared" si="11"/>
        <v>7</v>
      </c>
      <c r="Z14" s="65">
        <f>VLOOKUP($A14,'Return Data'!$B$7:$R$2292,16,0)</f>
        <v>7.4954000000000001</v>
      </c>
      <c r="AA14" s="67">
        <f t="shared" si="9"/>
        <v>9</v>
      </c>
    </row>
    <row r="15" spans="1:27" x14ac:dyDescent="0.3">
      <c r="A15" s="63" t="s">
        <v>1210</v>
      </c>
      <c r="B15" s="64">
        <f>VLOOKUP($A15,'Return Data'!$B$7:$R$2292,3,0)</f>
        <v>44531</v>
      </c>
      <c r="C15" s="65">
        <f>VLOOKUP($A15,'Return Data'!$B$7:$R$2292,4,0)</f>
        <v>34.456800000000001</v>
      </c>
      <c r="D15" s="65">
        <f>VLOOKUP($A15,'Return Data'!$B$7:$R$2292,5,0)</f>
        <v>0.84750000000000003</v>
      </c>
      <c r="E15" s="66">
        <f t="shared" si="0"/>
        <v>15</v>
      </c>
      <c r="F15" s="65">
        <f>VLOOKUP($A15,'Return Data'!$B$7:$R$2292,6,0)</f>
        <v>2.9247999999999998</v>
      </c>
      <c r="G15" s="66">
        <f t="shared" si="1"/>
        <v>15</v>
      </c>
      <c r="H15" s="65">
        <f>VLOOKUP($A15,'Return Data'!$B$7:$R$2292,7,0)</f>
        <v>3.3010000000000002</v>
      </c>
      <c r="I15" s="66">
        <f t="shared" si="2"/>
        <v>14</v>
      </c>
      <c r="J15" s="65">
        <f>VLOOKUP($A15,'Return Data'!$B$7:$R$2292,8,0)</f>
        <v>3.4548999999999999</v>
      </c>
      <c r="K15" s="66">
        <f t="shared" si="3"/>
        <v>16</v>
      </c>
      <c r="L15" s="65">
        <f>VLOOKUP($A15,'Return Data'!$B$7:$R$2292,9,0)</f>
        <v>3.9462999999999999</v>
      </c>
      <c r="M15" s="66">
        <f t="shared" si="4"/>
        <v>16</v>
      </c>
      <c r="N15" s="65">
        <f>VLOOKUP($A15,'Return Data'!$B$7:$R$2292,10,0)</f>
        <v>3.2565</v>
      </c>
      <c r="O15" s="66">
        <f t="shared" si="5"/>
        <v>13</v>
      </c>
      <c r="P15" s="65">
        <f>VLOOKUP($A15,'Return Data'!$B$7:$R$2292,11,0)</f>
        <v>3.5484</v>
      </c>
      <c r="Q15" s="66">
        <f t="shared" si="6"/>
        <v>14</v>
      </c>
      <c r="R15" s="65">
        <f>VLOOKUP($A15,'Return Data'!$B$7:$R$2292,12,0)</f>
        <v>3.7456</v>
      </c>
      <c r="S15" s="66">
        <f t="shared" si="7"/>
        <v>14</v>
      </c>
      <c r="T15" s="65">
        <f>VLOOKUP($A15,'Return Data'!$B$7:$R$2292,13,0)</f>
        <v>3.6017000000000001</v>
      </c>
      <c r="U15" s="66">
        <f t="shared" si="8"/>
        <v>13</v>
      </c>
      <c r="V15" s="65">
        <f>VLOOKUP($A15,'Return Data'!$B$7:$R$2292,17,0)</f>
        <v>4.7652999999999999</v>
      </c>
      <c r="W15" s="66">
        <f t="shared" si="10"/>
        <v>12</v>
      </c>
      <c r="X15" s="65">
        <f>VLOOKUP($A15,'Return Data'!$B$7:$R$2292,14,0)</f>
        <v>5.7731000000000003</v>
      </c>
      <c r="Y15" s="66">
        <f t="shared" si="11"/>
        <v>13</v>
      </c>
      <c r="Z15" s="65">
        <f>VLOOKUP($A15,'Return Data'!$B$7:$R$2292,16,0)</f>
        <v>7.4264999999999999</v>
      </c>
      <c r="AA15" s="67">
        <f t="shared" si="9"/>
        <v>11</v>
      </c>
    </row>
    <row r="16" spans="1:27" x14ac:dyDescent="0.3">
      <c r="A16" s="63" t="s">
        <v>1215</v>
      </c>
      <c r="B16" s="64">
        <f>VLOOKUP($A16,'Return Data'!$B$7:$R$2292,3,0)</f>
        <v>44531</v>
      </c>
      <c r="C16" s="65">
        <f>VLOOKUP($A16,'Return Data'!$B$7:$R$2292,4,0)</f>
        <v>2507.7329</v>
      </c>
      <c r="D16" s="65">
        <f>VLOOKUP($A16,'Return Data'!$B$7:$R$2292,5,0)</f>
        <v>2.8340999999999998</v>
      </c>
      <c r="E16" s="66">
        <f t="shared" si="0"/>
        <v>14</v>
      </c>
      <c r="F16" s="65">
        <f>VLOOKUP($A16,'Return Data'!$B$7:$R$2292,6,0)</f>
        <v>3.6518999999999999</v>
      </c>
      <c r="G16" s="66">
        <f t="shared" si="1"/>
        <v>13</v>
      </c>
      <c r="H16" s="65">
        <f>VLOOKUP($A16,'Return Data'!$B$7:$R$2292,7,0)</f>
        <v>3.7635000000000001</v>
      </c>
      <c r="I16" s="66">
        <f t="shared" si="2"/>
        <v>11</v>
      </c>
      <c r="J16" s="65">
        <f>VLOOKUP($A16,'Return Data'!$B$7:$R$2292,8,0)</f>
        <v>3.8614999999999999</v>
      </c>
      <c r="K16" s="66">
        <f t="shared" si="3"/>
        <v>8</v>
      </c>
      <c r="L16" s="65">
        <f>VLOOKUP($A16,'Return Data'!$B$7:$R$2292,9,0)</f>
        <v>4.3863000000000003</v>
      </c>
      <c r="M16" s="66">
        <f t="shared" si="4"/>
        <v>5</v>
      </c>
      <c r="N16" s="65">
        <f>VLOOKUP($A16,'Return Data'!$B$7:$R$2292,10,0)</f>
        <v>3.2265999999999999</v>
      </c>
      <c r="O16" s="66">
        <f t="shared" si="5"/>
        <v>15</v>
      </c>
      <c r="P16" s="65">
        <f>VLOOKUP($A16,'Return Data'!$B$7:$R$2292,11,0)</f>
        <v>3.7242999999999999</v>
      </c>
      <c r="Q16" s="66">
        <f t="shared" si="6"/>
        <v>13</v>
      </c>
      <c r="R16" s="65">
        <f>VLOOKUP($A16,'Return Data'!$B$7:$R$2292,12,0)</f>
        <v>4.0559000000000003</v>
      </c>
      <c r="S16" s="66">
        <f t="shared" si="7"/>
        <v>5</v>
      </c>
      <c r="T16" s="65">
        <f>VLOOKUP($A16,'Return Data'!$B$7:$R$2292,13,0)</f>
        <v>3.859</v>
      </c>
      <c r="U16" s="66">
        <f t="shared" si="8"/>
        <v>6</v>
      </c>
      <c r="V16" s="65">
        <f>VLOOKUP($A16,'Return Data'!$B$7:$R$2292,17,0)</f>
        <v>5.0320999999999998</v>
      </c>
      <c r="W16" s="66">
        <f t="shared" si="10"/>
        <v>7</v>
      </c>
      <c r="X16" s="65">
        <f>VLOOKUP($A16,'Return Data'!$B$7:$R$2292,14,0)</f>
        <v>5.8602999999999996</v>
      </c>
      <c r="Y16" s="66">
        <f t="shared" si="11"/>
        <v>12</v>
      </c>
      <c r="Z16" s="65">
        <f>VLOOKUP($A16,'Return Data'!$B$7:$R$2292,16,0)</f>
        <v>7.8925000000000001</v>
      </c>
      <c r="AA16" s="67">
        <f t="shared" si="9"/>
        <v>1</v>
      </c>
    </row>
    <row r="17" spans="1:27" x14ac:dyDescent="0.3">
      <c r="A17" s="63" t="s">
        <v>1219</v>
      </c>
      <c r="B17" s="64">
        <f>VLOOKUP($A17,'Return Data'!$B$7:$R$2292,3,0)</f>
        <v>44531</v>
      </c>
      <c r="C17" s="65">
        <f>VLOOKUP($A17,'Return Data'!$B$7:$R$2292,4,0)</f>
        <v>3571.2323000000001</v>
      </c>
      <c r="D17" s="65">
        <f>VLOOKUP($A17,'Return Data'!$B$7:$R$2292,5,0)</f>
        <v>4.8074000000000003</v>
      </c>
      <c r="E17" s="66">
        <f t="shared" si="0"/>
        <v>3</v>
      </c>
      <c r="F17" s="65">
        <f>VLOOKUP($A17,'Return Data'!$B$7:$R$2292,6,0)</f>
        <v>4.0217999999999998</v>
      </c>
      <c r="G17" s="66">
        <f t="shared" si="1"/>
        <v>5</v>
      </c>
      <c r="H17" s="65">
        <f>VLOOKUP($A17,'Return Data'!$B$7:$R$2292,7,0)</f>
        <v>4.1074999999999999</v>
      </c>
      <c r="I17" s="66">
        <f t="shared" si="2"/>
        <v>4</v>
      </c>
      <c r="J17" s="65">
        <f>VLOOKUP($A17,'Return Data'!$B$7:$R$2292,8,0)</f>
        <v>3.7088000000000001</v>
      </c>
      <c r="K17" s="66">
        <f t="shared" si="3"/>
        <v>15</v>
      </c>
      <c r="L17" s="65">
        <f>VLOOKUP($A17,'Return Data'!$B$7:$R$2292,9,0)</f>
        <v>4.1932</v>
      </c>
      <c r="M17" s="66">
        <f t="shared" si="4"/>
        <v>11</v>
      </c>
      <c r="N17" s="65">
        <f>VLOOKUP($A17,'Return Data'!$B$7:$R$2292,10,0)</f>
        <v>3.3971</v>
      </c>
      <c r="O17" s="66">
        <f t="shared" si="5"/>
        <v>10</v>
      </c>
      <c r="P17" s="65">
        <f>VLOOKUP($A17,'Return Data'!$B$7:$R$2292,11,0)</f>
        <v>3.7509999999999999</v>
      </c>
      <c r="Q17" s="66">
        <f t="shared" si="6"/>
        <v>12</v>
      </c>
      <c r="R17" s="65">
        <f>VLOOKUP($A17,'Return Data'!$B$7:$R$2292,12,0)</f>
        <v>3.859</v>
      </c>
      <c r="S17" s="66">
        <f t="shared" si="7"/>
        <v>12</v>
      </c>
      <c r="T17" s="65">
        <f>VLOOKUP($A17,'Return Data'!$B$7:$R$2292,13,0)</f>
        <v>3.7321</v>
      </c>
      <c r="U17" s="66">
        <f t="shared" si="8"/>
        <v>11</v>
      </c>
      <c r="V17" s="65">
        <f>VLOOKUP($A17,'Return Data'!$B$7:$R$2292,17,0)</f>
        <v>4.7995000000000001</v>
      </c>
      <c r="W17" s="66">
        <f t="shared" si="10"/>
        <v>11</v>
      </c>
      <c r="X17" s="65">
        <f>VLOOKUP($A17,'Return Data'!$B$7:$R$2292,14,0)</f>
        <v>6.0170000000000003</v>
      </c>
      <c r="Y17" s="66">
        <f t="shared" si="11"/>
        <v>11</v>
      </c>
      <c r="Z17" s="65">
        <f>VLOOKUP($A17,'Return Data'!$B$7:$R$2292,16,0)</f>
        <v>7.4448999999999996</v>
      </c>
      <c r="AA17" s="67">
        <f t="shared" si="9"/>
        <v>10</v>
      </c>
    </row>
    <row r="18" spans="1:27" x14ac:dyDescent="0.3">
      <c r="A18" s="63" t="s">
        <v>1220</v>
      </c>
      <c r="B18" s="64">
        <f>VLOOKUP($A18,'Return Data'!$B$7:$R$2292,3,0)</f>
        <v>44531</v>
      </c>
      <c r="C18" s="65">
        <f>VLOOKUP($A18,'Return Data'!$B$7:$R$2292,4,0)</f>
        <v>32.927553622318896</v>
      </c>
      <c r="D18" s="65">
        <f>VLOOKUP($A18,'Return Data'!$B$7:$R$2292,5,0)</f>
        <v>4.1570999999999998</v>
      </c>
      <c r="E18" s="66">
        <f t="shared" si="0"/>
        <v>7</v>
      </c>
      <c r="F18" s="65">
        <f>VLOOKUP($A18,'Return Data'!$B$7:$R$2292,6,0)</f>
        <v>3.7263000000000002</v>
      </c>
      <c r="G18" s="66">
        <f t="shared" si="1"/>
        <v>10</v>
      </c>
      <c r="H18" s="65">
        <f>VLOOKUP($A18,'Return Data'!$B$7:$R$2292,7,0)</f>
        <v>3.8031000000000001</v>
      </c>
      <c r="I18" s="66">
        <f t="shared" si="2"/>
        <v>10</v>
      </c>
      <c r="J18" s="65">
        <f>VLOOKUP($A18,'Return Data'!$B$7:$R$2292,8,0)</f>
        <v>3.9011999999999998</v>
      </c>
      <c r="K18" s="66">
        <f t="shared" si="3"/>
        <v>5</v>
      </c>
      <c r="L18" s="65">
        <f>VLOOKUP($A18,'Return Data'!$B$7:$R$2292,9,0)</f>
        <v>4.3272000000000004</v>
      </c>
      <c r="M18" s="66">
        <f t="shared" si="4"/>
        <v>7</v>
      </c>
      <c r="N18" s="65">
        <f>VLOOKUP($A18,'Return Data'!$B$7:$R$2292,10,0)</f>
        <v>3.2565</v>
      </c>
      <c r="O18" s="66">
        <f t="shared" si="5"/>
        <v>13</v>
      </c>
      <c r="P18" s="65">
        <f>VLOOKUP($A18,'Return Data'!$B$7:$R$2292,11,0)</f>
        <v>3.4954999999999998</v>
      </c>
      <c r="Q18" s="66">
        <f t="shared" si="6"/>
        <v>15</v>
      </c>
      <c r="R18" s="65">
        <f>VLOOKUP($A18,'Return Data'!$B$7:$R$2292,12,0)</f>
        <v>3.4470000000000001</v>
      </c>
      <c r="S18" s="66">
        <f t="shared" si="7"/>
        <v>16</v>
      </c>
      <c r="T18" s="65">
        <f>VLOOKUP($A18,'Return Data'!$B$7:$R$2292,13,0)</f>
        <v>3.3452000000000002</v>
      </c>
      <c r="U18" s="66">
        <f t="shared" si="8"/>
        <v>15</v>
      </c>
      <c r="V18" s="65">
        <f>VLOOKUP($A18,'Return Data'!$B$7:$R$2292,17,0)</f>
        <v>4.6540999999999997</v>
      </c>
      <c r="W18" s="66">
        <f t="shared" si="10"/>
        <v>13</v>
      </c>
      <c r="X18" s="65">
        <f>VLOOKUP($A18,'Return Data'!$B$7:$R$2292,14,0)</f>
        <v>6.1414999999999997</v>
      </c>
      <c r="Y18" s="66">
        <f t="shared" si="11"/>
        <v>9</v>
      </c>
      <c r="Z18" s="65">
        <f>VLOOKUP($A18,'Return Data'!$B$7:$R$2292,16,0)</f>
        <v>7.8045</v>
      </c>
      <c r="AA18" s="67">
        <f t="shared" si="9"/>
        <v>3</v>
      </c>
    </row>
    <row r="19" spans="1:27" x14ac:dyDescent="0.3">
      <c r="A19" s="63" t="s">
        <v>1223</v>
      </c>
      <c r="B19" s="64">
        <f>VLOOKUP($A19,'Return Data'!$B$7:$R$2292,3,0)</f>
        <v>44531</v>
      </c>
      <c r="C19" s="65">
        <f>VLOOKUP($A19,'Return Data'!$B$7:$R$2292,4,0)</f>
        <v>3303.1289000000002</v>
      </c>
      <c r="D19" s="65">
        <f>VLOOKUP($A19,'Return Data'!$B$7:$R$2292,5,0)</f>
        <v>5.7138</v>
      </c>
      <c r="E19" s="66">
        <f t="shared" si="0"/>
        <v>1</v>
      </c>
      <c r="F19" s="65">
        <f>VLOOKUP($A19,'Return Data'!$B$7:$R$2292,6,0)</f>
        <v>4.2149999999999999</v>
      </c>
      <c r="G19" s="66">
        <f t="shared" si="1"/>
        <v>3</v>
      </c>
      <c r="H19" s="65">
        <f>VLOOKUP($A19,'Return Data'!$B$7:$R$2292,7,0)</f>
        <v>4.1292</v>
      </c>
      <c r="I19" s="66">
        <f t="shared" si="2"/>
        <v>3</v>
      </c>
      <c r="J19" s="65">
        <f>VLOOKUP($A19,'Return Data'!$B$7:$R$2292,8,0)</f>
        <v>4.0041000000000002</v>
      </c>
      <c r="K19" s="66">
        <f t="shared" si="3"/>
        <v>3</v>
      </c>
      <c r="L19" s="65">
        <f>VLOOKUP($A19,'Return Data'!$B$7:$R$2292,9,0)</f>
        <v>4.4962</v>
      </c>
      <c r="M19" s="66">
        <f t="shared" si="4"/>
        <v>3</v>
      </c>
      <c r="N19" s="65">
        <f>VLOOKUP($A19,'Return Data'!$B$7:$R$2292,10,0)</f>
        <v>3.4615</v>
      </c>
      <c r="O19" s="66">
        <f t="shared" si="5"/>
        <v>5</v>
      </c>
      <c r="P19" s="65">
        <f>VLOOKUP($A19,'Return Data'!$B$7:$R$2292,11,0)</f>
        <v>3.8031999999999999</v>
      </c>
      <c r="Q19" s="66">
        <f t="shared" si="6"/>
        <v>6</v>
      </c>
      <c r="R19" s="65">
        <f>VLOOKUP($A19,'Return Data'!$B$7:$R$2292,12,0)</f>
        <v>3.9352</v>
      </c>
      <c r="S19" s="66">
        <f t="shared" si="7"/>
        <v>8</v>
      </c>
      <c r="T19" s="65">
        <f>VLOOKUP($A19,'Return Data'!$B$7:$R$2292,13,0)</f>
        <v>3.8607</v>
      </c>
      <c r="U19" s="66">
        <f t="shared" si="8"/>
        <v>5</v>
      </c>
      <c r="V19" s="65">
        <f>VLOOKUP($A19,'Return Data'!$B$7:$R$2292,17,0)</f>
        <v>5.0297000000000001</v>
      </c>
      <c r="W19" s="66">
        <f t="shared" si="10"/>
        <v>8</v>
      </c>
      <c r="X19" s="65">
        <f>VLOOKUP($A19,'Return Data'!$B$7:$R$2292,14,0)</f>
        <v>6.2091000000000003</v>
      </c>
      <c r="Y19" s="66">
        <f t="shared" si="11"/>
        <v>6</v>
      </c>
      <c r="Z19" s="65">
        <f>VLOOKUP($A19,'Return Data'!$B$7:$R$2292,16,0)</f>
        <v>7.5178000000000003</v>
      </c>
      <c r="AA19" s="67">
        <f t="shared" si="9"/>
        <v>7</v>
      </c>
    </row>
    <row r="20" spans="1:27" x14ac:dyDescent="0.3">
      <c r="A20" s="63" t="s">
        <v>1224</v>
      </c>
      <c r="B20" s="64">
        <f>VLOOKUP($A20,'Return Data'!$B$7:$R$2292,3,0)</f>
        <v>44531</v>
      </c>
      <c r="C20" s="65">
        <f>VLOOKUP($A20,'Return Data'!$B$7:$R$2292,4,0)</f>
        <v>1079.5120999999999</v>
      </c>
      <c r="D20" s="65">
        <f>VLOOKUP($A20,'Return Data'!$B$7:$R$2292,5,0)</f>
        <v>-5.9227999999999996</v>
      </c>
      <c r="E20" s="66">
        <f t="shared" si="0"/>
        <v>17</v>
      </c>
      <c r="F20" s="65">
        <f>VLOOKUP($A20,'Return Data'!$B$7:$R$2292,6,0)</f>
        <v>1.5170999999999999</v>
      </c>
      <c r="G20" s="66">
        <f t="shared" si="1"/>
        <v>17</v>
      </c>
      <c r="H20" s="65">
        <f>VLOOKUP($A20,'Return Data'!$B$7:$R$2292,7,0)</f>
        <v>2.9011999999999998</v>
      </c>
      <c r="I20" s="66">
        <f t="shared" si="2"/>
        <v>17</v>
      </c>
      <c r="J20" s="65">
        <f>VLOOKUP($A20,'Return Data'!$B$7:$R$2292,8,0)</f>
        <v>3.8014000000000001</v>
      </c>
      <c r="K20" s="66">
        <f t="shared" si="3"/>
        <v>9</v>
      </c>
      <c r="L20" s="65">
        <f>VLOOKUP($A20,'Return Data'!$B$7:$R$2292,9,0)</f>
        <v>4.1471999999999998</v>
      </c>
      <c r="M20" s="66">
        <f t="shared" si="4"/>
        <v>14</v>
      </c>
      <c r="N20" s="65">
        <f>VLOOKUP($A20,'Return Data'!$B$7:$R$2292,10,0)</f>
        <v>3.3109999999999999</v>
      </c>
      <c r="O20" s="66">
        <f t="shared" si="5"/>
        <v>12</v>
      </c>
      <c r="P20" s="65">
        <f>VLOOKUP($A20,'Return Data'!$B$7:$R$2292,11,0)</f>
        <v>3.8123</v>
      </c>
      <c r="Q20" s="66">
        <f t="shared" si="6"/>
        <v>5</v>
      </c>
      <c r="R20" s="65">
        <f>VLOOKUP($A20,'Return Data'!$B$7:$R$2292,12,0)</f>
        <v>3.7890999999999999</v>
      </c>
      <c r="S20" s="66">
        <f t="shared" si="7"/>
        <v>13</v>
      </c>
      <c r="T20" s="65"/>
      <c r="U20" s="66"/>
      <c r="V20" s="65"/>
      <c r="W20" s="66"/>
      <c r="X20" s="65"/>
      <c r="Y20" s="66"/>
      <c r="Z20" s="65">
        <f>VLOOKUP($A20,'Return Data'!$B$7:$R$2292,16,0)</f>
        <v>4.4958999999999998</v>
      </c>
      <c r="AA20" s="67">
        <f t="shared" si="9"/>
        <v>17</v>
      </c>
    </row>
    <row r="21" spans="1:27" x14ac:dyDescent="0.3">
      <c r="A21" s="63" t="s">
        <v>1228</v>
      </c>
      <c r="B21" s="64">
        <f>VLOOKUP($A21,'Return Data'!$B$7:$R$2292,3,0)</f>
        <v>44531</v>
      </c>
      <c r="C21" s="65">
        <f>VLOOKUP($A21,'Return Data'!$B$7:$R$2292,4,0)</f>
        <v>35.074100000000001</v>
      </c>
      <c r="D21" s="65">
        <f>VLOOKUP($A21,'Return Data'!$B$7:$R$2292,5,0)</f>
        <v>3.4344999999999999</v>
      </c>
      <c r="E21" s="66">
        <f t="shared" si="0"/>
        <v>11</v>
      </c>
      <c r="F21" s="65">
        <f>VLOOKUP($A21,'Return Data'!$B$7:$R$2292,6,0)</f>
        <v>3.7273999999999998</v>
      </c>
      <c r="G21" s="66">
        <f t="shared" si="1"/>
        <v>9</v>
      </c>
      <c r="H21" s="65">
        <f>VLOOKUP($A21,'Return Data'!$B$7:$R$2292,7,0)</f>
        <v>3.8681999999999999</v>
      </c>
      <c r="I21" s="66">
        <f t="shared" si="2"/>
        <v>8</v>
      </c>
      <c r="J21" s="65">
        <f>VLOOKUP($A21,'Return Data'!$B$7:$R$2292,8,0)</f>
        <v>3.7145000000000001</v>
      </c>
      <c r="K21" s="66">
        <f t="shared" si="3"/>
        <v>14</v>
      </c>
      <c r="L21" s="65">
        <f>VLOOKUP($A21,'Return Data'!$B$7:$R$2292,9,0)</f>
        <v>4.2083000000000004</v>
      </c>
      <c r="M21" s="66">
        <f t="shared" si="4"/>
        <v>9</v>
      </c>
      <c r="N21" s="65">
        <f>VLOOKUP($A21,'Return Data'!$B$7:$R$2292,10,0)</f>
        <v>3.4510000000000001</v>
      </c>
      <c r="O21" s="66">
        <f t="shared" si="5"/>
        <v>8</v>
      </c>
      <c r="P21" s="65">
        <f>VLOOKUP($A21,'Return Data'!$B$7:$R$2292,11,0)</f>
        <v>3.7873999999999999</v>
      </c>
      <c r="Q21" s="66">
        <f t="shared" si="6"/>
        <v>8</v>
      </c>
      <c r="R21" s="65">
        <f>VLOOKUP($A21,'Return Data'!$B$7:$R$2292,12,0)</f>
        <v>3.9438</v>
      </c>
      <c r="S21" s="66">
        <f t="shared" si="7"/>
        <v>7</v>
      </c>
      <c r="T21" s="65">
        <f>VLOOKUP($A21,'Return Data'!$B$7:$R$2292,13,0)</f>
        <v>3.8386</v>
      </c>
      <c r="U21" s="66">
        <f>RANK(T21,T$8:T$24,0)</f>
        <v>7</v>
      </c>
      <c r="V21" s="65">
        <f>VLOOKUP($A21,'Return Data'!$B$7:$R$2292,17,0)</f>
        <v>5.1181000000000001</v>
      </c>
      <c r="W21" s="66">
        <f>RANK(V21,V$8:V$24,0)</f>
        <v>5</v>
      </c>
      <c r="X21" s="65">
        <f>VLOOKUP($A21,'Return Data'!$B$7:$R$2292,14,0)</f>
        <v>6.3033000000000001</v>
      </c>
      <c r="Y21" s="66">
        <f>RANK(X21,X$8:X$24,0)</f>
        <v>5</v>
      </c>
      <c r="Z21" s="65">
        <f>VLOOKUP($A21,'Return Data'!$B$7:$R$2292,16,0)</f>
        <v>7.8558000000000003</v>
      </c>
      <c r="AA21" s="67">
        <f t="shared" si="9"/>
        <v>2</v>
      </c>
    </row>
    <row r="22" spans="1:27" x14ac:dyDescent="0.3">
      <c r="A22" s="63" t="s">
        <v>1230</v>
      </c>
      <c r="B22" s="64">
        <f>VLOOKUP($A22,'Return Data'!$B$7:$R$2292,3,0)</f>
        <v>44531</v>
      </c>
      <c r="C22" s="65">
        <f>VLOOKUP($A22,'Return Data'!$B$7:$R$2292,4,0)</f>
        <v>11.981199999999999</v>
      </c>
      <c r="D22" s="65">
        <f>VLOOKUP($A22,'Return Data'!$B$7:$R$2292,5,0)</f>
        <v>3.0467</v>
      </c>
      <c r="E22" s="66">
        <f t="shared" si="0"/>
        <v>13</v>
      </c>
      <c r="F22" s="65">
        <f>VLOOKUP($A22,'Return Data'!$B$7:$R$2292,6,0)</f>
        <v>3.1086999999999998</v>
      </c>
      <c r="G22" s="66">
        <f t="shared" si="1"/>
        <v>14</v>
      </c>
      <c r="H22" s="65">
        <f>VLOOKUP($A22,'Return Data'!$B$7:$R$2292,7,0)</f>
        <v>3.1354000000000002</v>
      </c>
      <c r="I22" s="66">
        <f t="shared" si="2"/>
        <v>16</v>
      </c>
      <c r="J22" s="65">
        <f>VLOOKUP($A22,'Return Data'!$B$7:$R$2292,8,0)</f>
        <v>3.0935999999999999</v>
      </c>
      <c r="K22" s="66">
        <f t="shared" si="3"/>
        <v>17</v>
      </c>
      <c r="L22" s="65">
        <f>VLOOKUP($A22,'Return Data'!$B$7:$R$2292,9,0)</f>
        <v>3.4216000000000002</v>
      </c>
      <c r="M22" s="66">
        <f t="shared" si="4"/>
        <v>17</v>
      </c>
      <c r="N22" s="65">
        <f>VLOOKUP($A22,'Return Data'!$B$7:$R$2292,10,0)</f>
        <v>3.1480000000000001</v>
      </c>
      <c r="O22" s="66">
        <f t="shared" si="5"/>
        <v>17</v>
      </c>
      <c r="P22" s="65">
        <f>VLOOKUP($A22,'Return Data'!$B$7:$R$2292,11,0)</f>
        <v>3.4376000000000002</v>
      </c>
      <c r="Q22" s="66">
        <f t="shared" si="6"/>
        <v>16</v>
      </c>
      <c r="R22" s="65">
        <f>VLOOKUP($A22,'Return Data'!$B$7:$R$2292,12,0)</f>
        <v>3.488</v>
      </c>
      <c r="S22" s="66">
        <f t="shared" si="7"/>
        <v>15</v>
      </c>
      <c r="T22" s="65">
        <f>VLOOKUP($A22,'Return Data'!$B$7:$R$2292,13,0)</f>
        <v>3.4485000000000001</v>
      </c>
      <c r="U22" s="66">
        <f>RANK(T22,T$8:T$24,0)</f>
        <v>14</v>
      </c>
      <c r="V22" s="65">
        <f>VLOOKUP($A22,'Return Data'!$B$7:$R$2292,17,0)</f>
        <v>4.3810000000000002</v>
      </c>
      <c r="W22" s="66">
        <f>RANK(V22,V$8:V$24,0)</f>
        <v>14</v>
      </c>
      <c r="X22" s="65"/>
      <c r="Y22" s="66"/>
      <c r="Z22" s="65">
        <f>VLOOKUP($A22,'Return Data'!$B$7:$R$2292,16,0)</f>
        <v>5.8419999999999996</v>
      </c>
      <c r="AA22" s="67">
        <f t="shared" si="9"/>
        <v>14</v>
      </c>
    </row>
    <row r="23" spans="1:27" x14ac:dyDescent="0.3">
      <c r="A23" s="63" t="s">
        <v>1232</v>
      </c>
      <c r="B23" s="64">
        <f>VLOOKUP($A23,'Return Data'!$B$7:$R$2292,3,0)</f>
        <v>44531</v>
      </c>
      <c r="C23" s="65">
        <f>VLOOKUP($A23,'Return Data'!$B$7:$R$2292,4,0)</f>
        <v>3769.7446</v>
      </c>
      <c r="D23" s="65">
        <f>VLOOKUP($A23,'Return Data'!$B$7:$R$2292,5,0)</f>
        <v>4.6277999999999997</v>
      </c>
      <c r="E23" s="66">
        <f t="shared" si="0"/>
        <v>5</v>
      </c>
      <c r="F23" s="65">
        <f>VLOOKUP($A23,'Return Data'!$B$7:$R$2292,6,0)</f>
        <v>4.5275999999999996</v>
      </c>
      <c r="G23" s="66">
        <f t="shared" si="1"/>
        <v>1</v>
      </c>
      <c r="H23" s="65">
        <f>VLOOKUP($A23,'Return Data'!$B$7:$R$2292,7,0)</f>
        <v>4.3738999999999999</v>
      </c>
      <c r="I23" s="66">
        <f t="shared" si="2"/>
        <v>1</v>
      </c>
      <c r="J23" s="65">
        <f>VLOOKUP($A23,'Return Data'!$B$7:$R$2292,8,0)</f>
        <v>4.1135999999999999</v>
      </c>
      <c r="K23" s="66">
        <f t="shared" si="3"/>
        <v>2</v>
      </c>
      <c r="L23" s="65">
        <f>VLOOKUP($A23,'Return Data'!$B$7:$R$2292,9,0)</f>
        <v>4.5202</v>
      </c>
      <c r="M23" s="66">
        <f t="shared" si="4"/>
        <v>1</v>
      </c>
      <c r="N23" s="65">
        <f>VLOOKUP($A23,'Return Data'!$B$7:$R$2292,10,0)</f>
        <v>3.4639000000000002</v>
      </c>
      <c r="O23" s="66">
        <f t="shared" si="5"/>
        <v>3</v>
      </c>
      <c r="P23" s="65">
        <f>VLOOKUP($A23,'Return Data'!$B$7:$R$2292,11,0)</f>
        <v>3.9470000000000001</v>
      </c>
      <c r="Q23" s="66">
        <f t="shared" si="6"/>
        <v>1</v>
      </c>
      <c r="R23" s="65">
        <f>VLOOKUP($A23,'Return Data'!$B$7:$R$2292,12,0)</f>
        <v>4.2428999999999997</v>
      </c>
      <c r="S23" s="66">
        <f t="shared" si="7"/>
        <v>1</v>
      </c>
      <c r="T23" s="65">
        <f>VLOOKUP($A23,'Return Data'!$B$7:$R$2292,13,0)</f>
        <v>4.0799000000000003</v>
      </c>
      <c r="U23" s="66">
        <f>RANK(T23,T$8:T$24,0)</f>
        <v>1</v>
      </c>
      <c r="V23" s="65">
        <f>VLOOKUP($A23,'Return Data'!$B$7:$R$2292,17,0)</f>
        <v>5.3514999999999997</v>
      </c>
      <c r="W23" s="66">
        <f>RANK(V23,V$8:V$24,0)</f>
        <v>3</v>
      </c>
      <c r="X23" s="65">
        <f>VLOOKUP($A23,'Return Data'!$B$7:$R$2292,14,0)</f>
        <v>6.4843000000000002</v>
      </c>
      <c r="Y23" s="66">
        <f>RANK(X23,X$8:X$24,0)</f>
        <v>1</v>
      </c>
      <c r="Z23" s="65">
        <f>VLOOKUP($A23,'Return Data'!$B$7:$R$2292,16,0)</f>
        <v>6.6589</v>
      </c>
      <c r="AA23" s="67">
        <f t="shared" si="9"/>
        <v>13</v>
      </c>
    </row>
    <row r="24" spans="1:27" x14ac:dyDescent="0.3">
      <c r="A24" s="63" t="s">
        <v>1234</v>
      </c>
      <c r="B24" s="64">
        <f>VLOOKUP($A24,'Return Data'!$B$7:$R$2292,3,0)</f>
        <v>44531</v>
      </c>
      <c r="C24" s="65">
        <f>VLOOKUP($A24,'Return Data'!$B$7:$R$2292,4,0)</f>
        <v>2456.1855999999998</v>
      </c>
      <c r="D24" s="65">
        <f>VLOOKUP($A24,'Return Data'!$B$7:$R$2292,5,0)</f>
        <v>4.5434000000000001</v>
      </c>
      <c r="E24" s="66">
        <f t="shared" si="0"/>
        <v>6</v>
      </c>
      <c r="F24" s="65">
        <f>VLOOKUP($A24,'Return Data'!$B$7:$R$2292,6,0)</f>
        <v>3.8719999999999999</v>
      </c>
      <c r="G24" s="66">
        <f t="shared" si="1"/>
        <v>7</v>
      </c>
      <c r="H24" s="65">
        <f>VLOOKUP($A24,'Return Data'!$B$7:$R$2292,7,0)</f>
        <v>3.9142000000000001</v>
      </c>
      <c r="I24" s="66">
        <f t="shared" si="2"/>
        <v>6</v>
      </c>
      <c r="J24" s="65">
        <f>VLOOKUP($A24,'Return Data'!$B$7:$R$2292,8,0)</f>
        <v>3.7915999999999999</v>
      </c>
      <c r="K24" s="66">
        <f t="shared" si="3"/>
        <v>11</v>
      </c>
      <c r="L24" s="65">
        <f>VLOOKUP($A24,'Return Data'!$B$7:$R$2292,9,0)</f>
        <v>4.1764999999999999</v>
      </c>
      <c r="M24" s="66">
        <f t="shared" si="4"/>
        <v>13</v>
      </c>
      <c r="N24" s="65">
        <f>VLOOKUP($A24,'Return Data'!$B$7:$R$2292,10,0)</f>
        <v>3.4639000000000002</v>
      </c>
      <c r="O24" s="66">
        <f t="shared" si="5"/>
        <v>3</v>
      </c>
      <c r="P24" s="65">
        <f>VLOOKUP($A24,'Return Data'!$B$7:$R$2292,11,0)</f>
        <v>3.7892999999999999</v>
      </c>
      <c r="Q24" s="66">
        <f t="shared" si="6"/>
        <v>7</v>
      </c>
      <c r="R24" s="65">
        <f>VLOOKUP($A24,'Return Data'!$B$7:$R$2292,12,0)</f>
        <v>3.9167000000000001</v>
      </c>
      <c r="S24" s="66">
        <f t="shared" si="7"/>
        <v>10</v>
      </c>
      <c r="T24" s="65">
        <f>VLOOKUP($A24,'Return Data'!$B$7:$R$2292,13,0)</f>
        <v>3.8125</v>
      </c>
      <c r="U24" s="66">
        <f>RANK(T24,T$8:T$24,0)</f>
        <v>9</v>
      </c>
      <c r="V24" s="65">
        <f>VLOOKUP($A24,'Return Data'!$B$7:$R$2292,17,0)</f>
        <v>5.0339999999999998</v>
      </c>
      <c r="W24" s="66">
        <f>RANK(V24,V$8:V$24,0)</f>
        <v>6</v>
      </c>
      <c r="X24" s="65">
        <f>VLOOKUP($A24,'Return Data'!$B$7:$R$2292,14,0)</f>
        <v>6.1615000000000002</v>
      </c>
      <c r="Y24" s="66">
        <f>RANK(X24,X$8:X$24,0)</f>
        <v>8</v>
      </c>
      <c r="Z24" s="65">
        <f>VLOOKUP($A24,'Return Data'!$B$7:$R$2292,16,0)</f>
        <v>7.5178000000000003</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3.070976470588235</v>
      </c>
      <c r="E26" s="74"/>
      <c r="F26" s="75">
        <f>AVERAGE(F8:F24)</f>
        <v>3.6095999999999999</v>
      </c>
      <c r="G26" s="74"/>
      <c r="H26" s="75">
        <f>AVERAGE(H8:H24)</f>
        <v>3.7518176470588234</v>
      </c>
      <c r="I26" s="74"/>
      <c r="J26" s="75">
        <f>AVERAGE(J8:J24)</f>
        <v>3.7964294117647057</v>
      </c>
      <c r="K26" s="74"/>
      <c r="L26" s="75">
        <f>AVERAGE(L8:L24)</f>
        <v>4.2267764705882351</v>
      </c>
      <c r="M26" s="74"/>
      <c r="N26" s="75">
        <f>AVERAGE(N8:N24)</f>
        <v>3.3716000000000008</v>
      </c>
      <c r="O26" s="74"/>
      <c r="P26" s="75">
        <f>AVERAGE(P8:P24)</f>
        <v>3.7243235294117647</v>
      </c>
      <c r="Q26" s="74"/>
      <c r="R26" s="75">
        <f>AVERAGE(R8:R24)</f>
        <v>3.8647588235294119</v>
      </c>
      <c r="S26" s="74"/>
      <c r="T26" s="75">
        <f>AVERAGE(T8:T24)</f>
        <v>3.7337375000000006</v>
      </c>
      <c r="U26" s="74"/>
      <c r="V26" s="75">
        <f>AVERAGE(V8:V24)</f>
        <v>4.9976071428571425</v>
      </c>
      <c r="W26" s="74"/>
      <c r="X26" s="75">
        <f>AVERAGE(X8:X24)</f>
        <v>6.1899538461538466</v>
      </c>
      <c r="Y26" s="74"/>
      <c r="Z26" s="75">
        <f>AVERAGE(Z8:Z24)</f>
        <v>6.9615235294117648</v>
      </c>
      <c r="AA26" s="76"/>
    </row>
    <row r="27" spans="1:27" x14ac:dyDescent="0.3">
      <c r="A27" s="73" t="s">
        <v>28</v>
      </c>
      <c r="B27" s="74"/>
      <c r="C27" s="74"/>
      <c r="D27" s="75">
        <f>MIN(D8:D24)</f>
        <v>-5.9227999999999996</v>
      </c>
      <c r="E27" s="74"/>
      <c r="F27" s="75">
        <f>MIN(F8:F24)</f>
        <v>1.5170999999999999</v>
      </c>
      <c r="G27" s="74"/>
      <c r="H27" s="75">
        <f>MIN(H8:H24)</f>
        <v>2.9011999999999998</v>
      </c>
      <c r="I27" s="74"/>
      <c r="J27" s="75">
        <f>MIN(J8:J24)</f>
        <v>3.0935999999999999</v>
      </c>
      <c r="K27" s="74"/>
      <c r="L27" s="75">
        <f>MIN(L8:L24)</f>
        <v>3.4216000000000002</v>
      </c>
      <c r="M27" s="74"/>
      <c r="N27" s="75">
        <f>MIN(N8:N24)</f>
        <v>3.1480000000000001</v>
      </c>
      <c r="O27" s="74"/>
      <c r="P27" s="75">
        <f>MIN(P8:P24)</f>
        <v>3.3719999999999999</v>
      </c>
      <c r="Q27" s="74"/>
      <c r="R27" s="75">
        <f>MIN(R8:R24)</f>
        <v>3.2509000000000001</v>
      </c>
      <c r="S27" s="74"/>
      <c r="T27" s="75">
        <f>MIN(T8:T24)</f>
        <v>3.1598000000000002</v>
      </c>
      <c r="U27" s="74"/>
      <c r="V27" s="75">
        <f>MIN(V8:V24)</f>
        <v>4.3810000000000002</v>
      </c>
      <c r="W27" s="74"/>
      <c r="X27" s="75">
        <f>MIN(X8:X24)</f>
        <v>5.7731000000000003</v>
      </c>
      <c r="Y27" s="74"/>
      <c r="Z27" s="75">
        <f>MIN(Z8:Z24)</f>
        <v>4.4958999999999998</v>
      </c>
      <c r="AA27" s="76"/>
    </row>
    <row r="28" spans="1:27" ht="15" thickBot="1" x14ac:dyDescent="0.35">
      <c r="A28" s="77" t="s">
        <v>29</v>
      </c>
      <c r="B28" s="78"/>
      <c r="C28" s="78"/>
      <c r="D28" s="79">
        <f>MAX(D8:D24)</f>
        <v>5.7138</v>
      </c>
      <c r="E28" s="78"/>
      <c r="F28" s="79">
        <f>MAX(F8:F24)</f>
        <v>4.5275999999999996</v>
      </c>
      <c r="G28" s="78"/>
      <c r="H28" s="79">
        <f>MAX(H8:H24)</f>
        <v>4.3738999999999999</v>
      </c>
      <c r="I28" s="78"/>
      <c r="J28" s="79">
        <f>MAX(J8:J24)</f>
        <v>4.1391999999999998</v>
      </c>
      <c r="K28" s="78"/>
      <c r="L28" s="79">
        <f>MAX(L8:L24)</f>
        <v>4.5202</v>
      </c>
      <c r="M28" s="78"/>
      <c r="N28" s="79">
        <f>MAX(N8:N24)</f>
        <v>3.4832000000000001</v>
      </c>
      <c r="O28" s="78"/>
      <c r="P28" s="79">
        <f>MAX(P8:P24)</f>
        <v>3.9470000000000001</v>
      </c>
      <c r="Q28" s="78"/>
      <c r="R28" s="79">
        <f>MAX(R8:R24)</f>
        <v>4.2428999999999997</v>
      </c>
      <c r="S28" s="78"/>
      <c r="T28" s="79">
        <f>MAX(T8:T24)</f>
        <v>4.0799000000000003</v>
      </c>
      <c r="U28" s="78"/>
      <c r="V28" s="79">
        <f>MAX(V8:V24)</f>
        <v>5.3990999999999998</v>
      </c>
      <c r="W28" s="78"/>
      <c r="X28" s="79">
        <f>MAX(X8:X24)</f>
        <v>6.4843000000000002</v>
      </c>
      <c r="Y28" s="78"/>
      <c r="Z28" s="79">
        <f>MAX(Z8:Z24)</f>
        <v>7.8925000000000001</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1598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1196</v>
      </c>
      <c r="B8" s="64">
        <f>VLOOKUP($A8,'Return Data'!$B$7:$R$2292,3,0)</f>
        <v>44531</v>
      </c>
      <c r="C8" s="65">
        <f>VLOOKUP($A8,'Return Data'!$B$7:$R$2292,4,0)</f>
        <v>292.27339999999998</v>
      </c>
      <c r="D8" s="65">
        <f>VLOOKUP($A8,'Return Data'!$B$7:$R$2292,5,0)</f>
        <v>4.6087999999999996</v>
      </c>
      <c r="E8" s="66">
        <f t="shared" ref="E8:E24" si="0">RANK(D8,D$8:D$24,0)</f>
        <v>4</v>
      </c>
      <c r="F8" s="65">
        <f>VLOOKUP($A8,'Return Data'!$B$7:$R$2292,6,0)</f>
        <v>4.0084</v>
      </c>
      <c r="G8" s="66">
        <f t="shared" ref="G8:G24" si="1">RANK(F8,F$8:F$24,0)</f>
        <v>4</v>
      </c>
      <c r="H8" s="65">
        <f>VLOOKUP($A8,'Return Data'!$B$7:$R$2292,7,0)</f>
        <v>4.0833000000000004</v>
      </c>
      <c r="I8" s="66">
        <f t="shared" ref="I8:I24" si="2">RANK(H8,H$8:H$24,0)</f>
        <v>2</v>
      </c>
      <c r="J8" s="65">
        <f>VLOOKUP($A8,'Return Data'!$B$7:$R$2292,8,0)</f>
        <v>3.8117999999999999</v>
      </c>
      <c r="K8" s="66">
        <f t="shared" ref="K8:K24" si="3">RANK(J8,J$8:J$24,0)</f>
        <v>4</v>
      </c>
      <c r="L8" s="65">
        <f>VLOOKUP($A8,'Return Data'!$B$7:$R$2292,9,0)</f>
        <v>4.3019999999999996</v>
      </c>
      <c r="M8" s="66">
        <f t="shared" ref="M8:M24" si="4">RANK(L8,L$8:L$24,0)</f>
        <v>3</v>
      </c>
      <c r="N8" s="65">
        <f>VLOOKUP($A8,'Return Data'!$B$7:$R$2292,10,0)</f>
        <v>3.3573</v>
      </c>
      <c r="O8" s="66">
        <f t="shared" ref="O8:O24" si="5">RANK(N8,N$8:N$24,0)</f>
        <v>3</v>
      </c>
      <c r="P8" s="65">
        <f>VLOOKUP($A8,'Return Data'!$B$7:$R$2292,11,0)</f>
        <v>3.7547999999999999</v>
      </c>
      <c r="Q8" s="66">
        <f t="shared" ref="Q8:Q24" si="6">RANK(P8,P$8:P$24,0)</f>
        <v>1</v>
      </c>
      <c r="R8" s="65">
        <f>VLOOKUP($A8,'Return Data'!$B$7:$R$2292,12,0)</f>
        <v>3.95</v>
      </c>
      <c r="S8" s="66">
        <f t="shared" ref="S8:S24" si="7">RANK(R8,R$8:R$24,0)</f>
        <v>2</v>
      </c>
      <c r="T8" s="65">
        <f>VLOOKUP($A8,'Return Data'!$B$7:$R$2292,13,0)</f>
        <v>3.8022999999999998</v>
      </c>
      <c r="U8" s="66">
        <f t="shared" ref="U8:U19" si="8">RANK(T8,T$8:T$24,0)</f>
        <v>2</v>
      </c>
      <c r="V8" s="65">
        <f>VLOOKUP($A8,'Return Data'!$B$7:$R$2292,17,0)</f>
        <v>5.2779999999999996</v>
      </c>
      <c r="W8" s="66">
        <f>RANK(V8,V$8:V$24,0)</f>
        <v>1</v>
      </c>
      <c r="X8" s="65">
        <f>VLOOKUP($A8,'Return Data'!$B$7:$R$2292,14,0)</f>
        <v>6.3209</v>
      </c>
      <c r="Y8" s="66">
        <f>RANK(X8,X$8:X$24,0)</f>
        <v>1</v>
      </c>
      <c r="Z8" s="65">
        <f>VLOOKUP($A8,'Return Data'!$B$7:$R$2292,16,0)</f>
        <v>6.8676000000000004</v>
      </c>
      <c r="AA8" s="67">
        <f t="shared" ref="AA8:AA24" si="9">RANK(Z8,Z$8:Z$24,0)</f>
        <v>10</v>
      </c>
    </row>
    <row r="9" spans="1:27" x14ac:dyDescent="0.3">
      <c r="A9" s="63" t="s">
        <v>1199</v>
      </c>
      <c r="B9" s="64">
        <f>VLOOKUP($A9,'Return Data'!$B$7:$R$2292,3,0)</f>
        <v>44531</v>
      </c>
      <c r="C9" s="65">
        <f>VLOOKUP($A9,'Return Data'!$B$7:$R$2292,4,0)</f>
        <v>1131.8308999999999</v>
      </c>
      <c r="D9" s="65">
        <f>VLOOKUP($A9,'Return Data'!$B$7:$R$2292,5,0)</f>
        <v>3.9154</v>
      </c>
      <c r="E9" s="66">
        <f t="shared" si="0"/>
        <v>7</v>
      </c>
      <c r="F9" s="65">
        <f>VLOOKUP($A9,'Return Data'!$B$7:$R$2292,6,0)</f>
        <v>3.7783000000000002</v>
      </c>
      <c r="G9" s="66">
        <f t="shared" si="1"/>
        <v>7</v>
      </c>
      <c r="H9" s="65">
        <f>VLOOKUP($A9,'Return Data'!$B$7:$R$2292,7,0)</f>
        <v>3.7675000000000001</v>
      </c>
      <c r="I9" s="66">
        <f t="shared" si="2"/>
        <v>7</v>
      </c>
      <c r="J9" s="65">
        <f>VLOOKUP($A9,'Return Data'!$B$7:$R$2292,8,0)</f>
        <v>3.6162000000000001</v>
      </c>
      <c r="K9" s="66">
        <f t="shared" si="3"/>
        <v>10</v>
      </c>
      <c r="L9" s="65">
        <f>VLOOKUP($A9,'Return Data'!$B$7:$R$2292,9,0)</f>
        <v>4.0537999999999998</v>
      </c>
      <c r="M9" s="66">
        <f t="shared" si="4"/>
        <v>9</v>
      </c>
      <c r="N9" s="65">
        <f>VLOOKUP($A9,'Return Data'!$B$7:$R$2292,10,0)</f>
        <v>3.3081999999999998</v>
      </c>
      <c r="O9" s="66">
        <f t="shared" si="5"/>
        <v>7</v>
      </c>
      <c r="P9" s="65">
        <f>VLOOKUP($A9,'Return Data'!$B$7:$R$2292,11,0)</f>
        <v>3.6779999999999999</v>
      </c>
      <c r="Q9" s="66">
        <f t="shared" si="6"/>
        <v>6</v>
      </c>
      <c r="R9" s="65">
        <f>VLOOKUP($A9,'Return Data'!$B$7:$R$2292,12,0)</f>
        <v>3.8206000000000002</v>
      </c>
      <c r="S9" s="66">
        <f t="shared" si="7"/>
        <v>7</v>
      </c>
      <c r="T9" s="65">
        <f>VLOOKUP($A9,'Return Data'!$B$7:$R$2292,13,0)</f>
        <v>3.7113</v>
      </c>
      <c r="U9" s="66">
        <f t="shared" si="8"/>
        <v>6</v>
      </c>
      <c r="V9" s="65"/>
      <c r="W9" s="66"/>
      <c r="X9" s="65"/>
      <c r="Y9" s="66"/>
      <c r="Z9" s="65">
        <f>VLOOKUP($A9,'Return Data'!$B$7:$R$2292,16,0)</f>
        <v>5.4748000000000001</v>
      </c>
      <c r="AA9" s="67">
        <f t="shared" si="9"/>
        <v>15</v>
      </c>
    </row>
    <row r="10" spans="1:27" x14ac:dyDescent="0.3">
      <c r="A10" s="63" t="s">
        <v>1201</v>
      </c>
      <c r="B10" s="64">
        <f>VLOOKUP($A10,'Return Data'!$B$7:$R$2292,3,0)</f>
        <v>44531</v>
      </c>
      <c r="C10" s="65">
        <f>VLOOKUP($A10,'Return Data'!$B$7:$R$2292,4,0)</f>
        <v>1106.6212</v>
      </c>
      <c r="D10" s="65">
        <f>VLOOKUP($A10,'Return Data'!$B$7:$R$2292,5,0)</f>
        <v>-0.38919999999999999</v>
      </c>
      <c r="E10" s="66">
        <f t="shared" si="0"/>
        <v>16</v>
      </c>
      <c r="F10" s="65">
        <f>VLOOKUP($A10,'Return Data'!$B$7:$R$2292,6,0)</f>
        <v>2.3405999999999998</v>
      </c>
      <c r="G10" s="66">
        <f t="shared" si="1"/>
        <v>15</v>
      </c>
      <c r="H10" s="65">
        <f>VLOOKUP($A10,'Return Data'!$B$7:$R$2292,7,0)</f>
        <v>2.9748999999999999</v>
      </c>
      <c r="I10" s="66">
        <f t="shared" si="2"/>
        <v>15</v>
      </c>
      <c r="J10" s="65">
        <f>VLOOKUP($A10,'Return Data'!$B$7:$R$2292,8,0)</f>
        <v>3.9287999999999998</v>
      </c>
      <c r="K10" s="66">
        <f t="shared" si="3"/>
        <v>1</v>
      </c>
      <c r="L10" s="65">
        <f>VLOOKUP($A10,'Return Data'!$B$7:$R$2292,9,0)</f>
        <v>3.8235999999999999</v>
      </c>
      <c r="M10" s="66">
        <f t="shared" si="4"/>
        <v>13</v>
      </c>
      <c r="N10" s="65">
        <f>VLOOKUP($A10,'Return Data'!$B$7:$R$2292,10,0)</f>
        <v>3.2094</v>
      </c>
      <c r="O10" s="66">
        <f t="shared" si="5"/>
        <v>9</v>
      </c>
      <c r="P10" s="65">
        <f>VLOOKUP($A10,'Return Data'!$B$7:$R$2292,11,0)</f>
        <v>3.0909</v>
      </c>
      <c r="Q10" s="66">
        <f t="shared" si="6"/>
        <v>14</v>
      </c>
      <c r="R10" s="65">
        <f>VLOOKUP($A10,'Return Data'!$B$7:$R$2292,12,0)</f>
        <v>2.9590000000000001</v>
      </c>
      <c r="S10" s="66">
        <f t="shared" si="7"/>
        <v>15</v>
      </c>
      <c r="T10" s="65">
        <f>VLOOKUP($A10,'Return Data'!$B$7:$R$2292,13,0)</f>
        <v>2.8595999999999999</v>
      </c>
      <c r="U10" s="66">
        <f t="shared" si="8"/>
        <v>15</v>
      </c>
      <c r="V10" s="65"/>
      <c r="W10" s="66"/>
      <c r="X10" s="65"/>
      <c r="Y10" s="66"/>
      <c r="Z10" s="65">
        <f>VLOOKUP($A10,'Return Data'!$B$7:$R$2292,16,0)</f>
        <v>4.2134</v>
      </c>
      <c r="AA10" s="67">
        <f t="shared" si="9"/>
        <v>16</v>
      </c>
    </row>
    <row r="11" spans="1:27" x14ac:dyDescent="0.3">
      <c r="A11" s="63" t="s">
        <v>1203</v>
      </c>
      <c r="B11" s="64">
        <f>VLOOKUP($A11,'Return Data'!$B$7:$R$2292,3,0)</f>
        <v>44531</v>
      </c>
      <c r="C11" s="65">
        <f>VLOOKUP($A11,'Return Data'!$B$7:$R$2292,4,0)</f>
        <v>42.289000000000001</v>
      </c>
      <c r="D11" s="65">
        <f>VLOOKUP($A11,'Return Data'!$B$7:$R$2292,5,0)</f>
        <v>3.6254</v>
      </c>
      <c r="E11" s="66">
        <f t="shared" si="0"/>
        <v>8</v>
      </c>
      <c r="F11" s="65">
        <f>VLOOKUP($A11,'Return Data'!$B$7:$R$2292,6,0)</f>
        <v>3.4712999999999998</v>
      </c>
      <c r="G11" s="66">
        <f t="shared" si="1"/>
        <v>10</v>
      </c>
      <c r="H11" s="65">
        <f>VLOOKUP($A11,'Return Data'!$B$7:$R$2292,7,0)</f>
        <v>3.6029</v>
      </c>
      <c r="I11" s="66">
        <f t="shared" si="2"/>
        <v>8</v>
      </c>
      <c r="J11" s="65">
        <f>VLOOKUP($A11,'Return Data'!$B$7:$R$2292,8,0)</f>
        <v>3.6238999999999999</v>
      </c>
      <c r="K11" s="66">
        <f t="shared" si="3"/>
        <v>9</v>
      </c>
      <c r="L11" s="65">
        <f>VLOOKUP($A11,'Return Data'!$B$7:$R$2292,9,0)</f>
        <v>4.2701000000000002</v>
      </c>
      <c r="M11" s="66">
        <f t="shared" si="4"/>
        <v>4</v>
      </c>
      <c r="N11" s="65">
        <f>VLOOKUP($A11,'Return Data'!$B$7:$R$2292,10,0)</f>
        <v>2.9870000000000001</v>
      </c>
      <c r="O11" s="66">
        <f t="shared" si="5"/>
        <v>12</v>
      </c>
      <c r="P11" s="65">
        <f>VLOOKUP($A11,'Return Data'!$B$7:$R$2292,11,0)</f>
        <v>3.5367000000000002</v>
      </c>
      <c r="Q11" s="66">
        <f t="shared" si="6"/>
        <v>10</v>
      </c>
      <c r="R11" s="65">
        <f>VLOOKUP($A11,'Return Data'!$B$7:$R$2292,12,0)</f>
        <v>3.8759999999999999</v>
      </c>
      <c r="S11" s="66">
        <f t="shared" si="7"/>
        <v>4</v>
      </c>
      <c r="T11" s="65">
        <f>VLOOKUP($A11,'Return Data'!$B$7:$R$2292,13,0)</f>
        <v>3.5905999999999998</v>
      </c>
      <c r="U11" s="66">
        <f t="shared" si="8"/>
        <v>9</v>
      </c>
      <c r="V11" s="65">
        <f>VLOOKUP($A11,'Return Data'!$B$7:$R$2292,17,0)</f>
        <v>4.6970999999999998</v>
      </c>
      <c r="W11" s="66">
        <f t="shared" ref="W11:W19" si="10">RANK(V11,V$8:V$24,0)</f>
        <v>9</v>
      </c>
      <c r="X11" s="65">
        <f>VLOOKUP($A11,'Return Data'!$B$7:$R$2292,14,0)</f>
        <v>5.8627000000000002</v>
      </c>
      <c r="Y11" s="66">
        <f t="shared" ref="Y11:Y19" si="11">RANK(X11,X$8:X$24,0)</f>
        <v>9</v>
      </c>
      <c r="Z11" s="65">
        <f>VLOOKUP($A11,'Return Data'!$B$7:$R$2292,16,0)</f>
        <v>6.7150999999999996</v>
      </c>
      <c r="AA11" s="67">
        <f t="shared" si="9"/>
        <v>12</v>
      </c>
    </row>
    <row r="12" spans="1:27" x14ac:dyDescent="0.3">
      <c r="A12" s="63" t="s">
        <v>1204</v>
      </c>
      <c r="B12" s="64">
        <f>VLOOKUP($A12,'Return Data'!$B$7:$R$2292,3,0)</f>
        <v>44531</v>
      </c>
      <c r="C12" s="65">
        <f>VLOOKUP($A12,'Return Data'!$B$7:$R$2292,4,0)</f>
        <v>39.878399999999999</v>
      </c>
      <c r="D12" s="65">
        <f>VLOOKUP($A12,'Return Data'!$B$7:$R$2292,5,0)</f>
        <v>3.1122000000000001</v>
      </c>
      <c r="E12" s="66">
        <f t="shared" si="0"/>
        <v>11</v>
      </c>
      <c r="F12" s="65">
        <f>VLOOKUP($A12,'Return Data'!$B$7:$R$2292,6,0)</f>
        <v>3.5164</v>
      </c>
      <c r="G12" s="66">
        <f t="shared" si="1"/>
        <v>9</v>
      </c>
      <c r="H12" s="65">
        <f>VLOOKUP($A12,'Return Data'!$B$7:$R$2292,7,0)</f>
        <v>3.5066000000000002</v>
      </c>
      <c r="I12" s="66">
        <f t="shared" si="2"/>
        <v>10</v>
      </c>
      <c r="J12" s="65">
        <f>VLOOKUP($A12,'Return Data'!$B$7:$R$2292,8,0)</f>
        <v>3.5548000000000002</v>
      </c>
      <c r="K12" s="66">
        <f t="shared" si="3"/>
        <v>11</v>
      </c>
      <c r="L12" s="65">
        <f>VLOOKUP($A12,'Return Data'!$B$7:$R$2292,9,0)</f>
        <v>4.0221999999999998</v>
      </c>
      <c r="M12" s="66">
        <f t="shared" si="4"/>
        <v>11</v>
      </c>
      <c r="N12" s="65">
        <f>VLOOKUP($A12,'Return Data'!$B$7:$R$2292,10,0)</f>
        <v>3.1852999999999998</v>
      </c>
      <c r="O12" s="66">
        <f t="shared" si="5"/>
        <v>10</v>
      </c>
      <c r="P12" s="65">
        <f>VLOOKUP($A12,'Return Data'!$B$7:$R$2292,11,0)</f>
        <v>3.5958000000000001</v>
      </c>
      <c r="Q12" s="66">
        <f t="shared" si="6"/>
        <v>9</v>
      </c>
      <c r="R12" s="65">
        <f>VLOOKUP($A12,'Return Data'!$B$7:$R$2292,12,0)</f>
        <v>3.7153999999999998</v>
      </c>
      <c r="S12" s="66">
        <f t="shared" si="7"/>
        <v>10</v>
      </c>
      <c r="T12" s="65">
        <f>VLOOKUP($A12,'Return Data'!$B$7:$R$2292,13,0)</f>
        <v>3.5516999999999999</v>
      </c>
      <c r="U12" s="66">
        <f t="shared" si="8"/>
        <v>10</v>
      </c>
      <c r="V12" s="65">
        <f>VLOOKUP($A12,'Return Data'!$B$7:$R$2292,17,0)</f>
        <v>4.8324999999999996</v>
      </c>
      <c r="W12" s="66">
        <f t="shared" si="10"/>
        <v>7</v>
      </c>
      <c r="X12" s="65">
        <f>VLOOKUP($A12,'Return Data'!$B$7:$R$2292,14,0)</f>
        <v>6.1718000000000002</v>
      </c>
      <c r="Y12" s="66">
        <f t="shared" si="11"/>
        <v>4</v>
      </c>
      <c r="Z12" s="65">
        <f>VLOOKUP($A12,'Return Data'!$B$7:$R$2292,16,0)</f>
        <v>7.2297000000000002</v>
      </c>
      <c r="AA12" s="67">
        <f t="shared" si="9"/>
        <v>6</v>
      </c>
    </row>
    <row r="13" spans="1:27" x14ac:dyDescent="0.3">
      <c r="A13" s="63" t="s">
        <v>1206</v>
      </c>
      <c r="B13" s="64">
        <f>VLOOKUP($A13,'Return Data'!$B$7:$R$2292,3,0)</f>
        <v>44531</v>
      </c>
      <c r="C13" s="65">
        <f>VLOOKUP($A13,'Return Data'!$B$7:$R$2292,4,0)</f>
        <v>4530.4377999999997</v>
      </c>
      <c r="D13" s="65">
        <f>VLOOKUP($A13,'Return Data'!$B$7:$R$2292,5,0)</f>
        <v>4.6984000000000004</v>
      </c>
      <c r="E13" s="66">
        <f t="shared" si="0"/>
        <v>3</v>
      </c>
      <c r="F13" s="65">
        <f>VLOOKUP($A13,'Return Data'!$B$7:$R$2292,6,0)</f>
        <v>4.1614000000000004</v>
      </c>
      <c r="G13" s="66">
        <f t="shared" si="1"/>
        <v>2</v>
      </c>
      <c r="H13" s="65">
        <f>VLOOKUP($A13,'Return Data'!$B$7:$R$2292,7,0)</f>
        <v>3.8388</v>
      </c>
      <c r="I13" s="66">
        <f t="shared" si="2"/>
        <v>5</v>
      </c>
      <c r="J13" s="65">
        <f>VLOOKUP($A13,'Return Data'!$B$7:$R$2292,8,0)</f>
        <v>3.7279</v>
      </c>
      <c r="K13" s="66">
        <f t="shared" si="3"/>
        <v>5</v>
      </c>
      <c r="L13" s="65">
        <f>VLOOKUP($A13,'Return Data'!$B$7:$R$2292,9,0)</f>
        <v>4.2359</v>
      </c>
      <c r="M13" s="66">
        <f t="shared" si="4"/>
        <v>5</v>
      </c>
      <c r="N13" s="65">
        <f>VLOOKUP($A13,'Return Data'!$B$7:$R$2292,10,0)</f>
        <v>3.3142999999999998</v>
      </c>
      <c r="O13" s="66">
        <f t="shared" si="5"/>
        <v>5</v>
      </c>
      <c r="P13" s="65">
        <f>VLOOKUP($A13,'Return Data'!$B$7:$R$2292,11,0)</f>
        <v>3.6962999999999999</v>
      </c>
      <c r="Q13" s="66">
        <f t="shared" si="6"/>
        <v>5</v>
      </c>
      <c r="R13" s="65">
        <f>VLOOKUP($A13,'Return Data'!$B$7:$R$2292,12,0)</f>
        <v>3.9247999999999998</v>
      </c>
      <c r="S13" s="66">
        <f t="shared" si="7"/>
        <v>3</v>
      </c>
      <c r="T13" s="65">
        <f>VLOOKUP($A13,'Return Data'!$B$7:$R$2292,13,0)</f>
        <v>3.7349000000000001</v>
      </c>
      <c r="U13" s="66">
        <f t="shared" si="8"/>
        <v>4</v>
      </c>
      <c r="V13" s="65">
        <f>VLOOKUP($A13,'Return Data'!$B$7:$R$2292,17,0)</f>
        <v>5.1924000000000001</v>
      </c>
      <c r="W13" s="66">
        <f t="shared" si="10"/>
        <v>2</v>
      </c>
      <c r="X13" s="65">
        <f>VLOOKUP($A13,'Return Data'!$B$7:$R$2292,14,0)</f>
        <v>6.2549999999999999</v>
      </c>
      <c r="Y13" s="66">
        <f t="shared" si="11"/>
        <v>3</v>
      </c>
      <c r="Z13" s="65">
        <f>VLOOKUP($A13,'Return Data'!$B$7:$R$2292,16,0)</f>
        <v>7.0785</v>
      </c>
      <c r="AA13" s="67">
        <f t="shared" si="9"/>
        <v>9</v>
      </c>
    </row>
    <row r="14" spans="1:27" x14ac:dyDescent="0.3">
      <c r="A14" s="63" t="s">
        <v>1208</v>
      </c>
      <c r="B14" s="64">
        <f>VLOOKUP($A14,'Return Data'!$B$7:$R$2292,3,0)</f>
        <v>44531</v>
      </c>
      <c r="C14" s="65">
        <f>VLOOKUP($A14,'Return Data'!$B$7:$R$2292,4,0)</f>
        <v>300.32479999999998</v>
      </c>
      <c r="D14" s="65">
        <f>VLOOKUP($A14,'Return Data'!$B$7:$R$2292,5,0)</f>
        <v>3.4519000000000002</v>
      </c>
      <c r="E14" s="66">
        <f t="shared" si="0"/>
        <v>9</v>
      </c>
      <c r="F14" s="65">
        <f>VLOOKUP($A14,'Return Data'!$B$7:$R$2292,6,0)</f>
        <v>3.6625000000000001</v>
      </c>
      <c r="G14" s="66">
        <f t="shared" si="1"/>
        <v>8</v>
      </c>
      <c r="H14" s="65">
        <f>VLOOKUP($A14,'Return Data'!$B$7:$R$2292,7,0)</f>
        <v>3.5808</v>
      </c>
      <c r="I14" s="66">
        <f t="shared" si="2"/>
        <v>9</v>
      </c>
      <c r="J14" s="65">
        <f>VLOOKUP($A14,'Return Data'!$B$7:$R$2292,8,0)</f>
        <v>3.6798999999999999</v>
      </c>
      <c r="K14" s="66">
        <f t="shared" si="3"/>
        <v>7</v>
      </c>
      <c r="L14" s="65">
        <f>VLOOKUP($A14,'Return Data'!$B$7:$R$2292,9,0)</f>
        <v>4.1512000000000002</v>
      </c>
      <c r="M14" s="66">
        <f t="shared" si="4"/>
        <v>6</v>
      </c>
      <c r="N14" s="65">
        <f>VLOOKUP($A14,'Return Data'!$B$7:$R$2292,10,0)</f>
        <v>3.3123</v>
      </c>
      <c r="O14" s="66">
        <f t="shared" si="5"/>
        <v>6</v>
      </c>
      <c r="P14" s="65">
        <f>VLOOKUP($A14,'Return Data'!$B$7:$R$2292,11,0)</f>
        <v>3.6536</v>
      </c>
      <c r="Q14" s="66">
        <f t="shared" si="6"/>
        <v>8</v>
      </c>
      <c r="R14" s="65">
        <f>VLOOKUP($A14,'Return Data'!$B$7:$R$2292,12,0)</f>
        <v>3.8083</v>
      </c>
      <c r="S14" s="66">
        <f t="shared" si="7"/>
        <v>8</v>
      </c>
      <c r="T14" s="65">
        <f>VLOOKUP($A14,'Return Data'!$B$7:$R$2292,13,0)</f>
        <v>3.6677</v>
      </c>
      <c r="U14" s="66">
        <f t="shared" si="8"/>
        <v>7</v>
      </c>
      <c r="V14" s="65">
        <f>VLOOKUP($A14,'Return Data'!$B$7:$R$2292,17,0)</f>
        <v>4.9973999999999998</v>
      </c>
      <c r="W14" s="66">
        <f t="shared" si="10"/>
        <v>4</v>
      </c>
      <c r="X14" s="65">
        <f>VLOOKUP($A14,'Return Data'!$B$7:$R$2292,14,0)</f>
        <v>6.0670999999999999</v>
      </c>
      <c r="Y14" s="66">
        <f t="shared" si="11"/>
        <v>6</v>
      </c>
      <c r="Z14" s="65">
        <f>VLOOKUP($A14,'Return Data'!$B$7:$R$2292,16,0)</f>
        <v>7.234</v>
      </c>
      <c r="AA14" s="67">
        <f t="shared" si="9"/>
        <v>5</v>
      </c>
    </row>
    <row r="15" spans="1:27" x14ac:dyDescent="0.3">
      <c r="A15" s="63" t="s">
        <v>1211</v>
      </c>
      <c r="B15" s="64">
        <f>VLOOKUP($A15,'Return Data'!$B$7:$R$2292,3,0)</f>
        <v>44531</v>
      </c>
      <c r="C15" s="65">
        <f>VLOOKUP($A15,'Return Data'!$B$7:$R$2292,4,0)</f>
        <v>32.521900000000002</v>
      </c>
      <c r="D15" s="65">
        <f>VLOOKUP($A15,'Return Data'!$B$7:$R$2292,5,0)</f>
        <v>0.11219999999999999</v>
      </c>
      <c r="E15" s="66">
        <f t="shared" si="0"/>
        <v>15</v>
      </c>
      <c r="F15" s="65">
        <f>VLOOKUP($A15,'Return Data'!$B$7:$R$2292,6,0)</f>
        <v>2.2452999999999999</v>
      </c>
      <c r="G15" s="66">
        <f t="shared" si="1"/>
        <v>16</v>
      </c>
      <c r="H15" s="65">
        <f>VLOOKUP($A15,'Return Data'!$B$7:$R$2292,7,0)</f>
        <v>2.6307999999999998</v>
      </c>
      <c r="I15" s="66">
        <f t="shared" si="2"/>
        <v>16</v>
      </c>
      <c r="J15" s="65">
        <f>VLOOKUP($A15,'Return Data'!$B$7:$R$2292,8,0)</f>
        <v>2.7847</v>
      </c>
      <c r="K15" s="66">
        <f t="shared" si="3"/>
        <v>17</v>
      </c>
      <c r="L15" s="65">
        <f>VLOOKUP($A15,'Return Data'!$B$7:$R$2292,9,0)</f>
        <v>3.2747000000000002</v>
      </c>
      <c r="M15" s="66">
        <f t="shared" si="4"/>
        <v>16</v>
      </c>
      <c r="N15" s="65">
        <f>VLOOKUP($A15,'Return Data'!$B$7:$R$2292,10,0)</f>
        <v>2.5855999999999999</v>
      </c>
      <c r="O15" s="66">
        <f t="shared" si="5"/>
        <v>16</v>
      </c>
      <c r="P15" s="65">
        <f>VLOOKUP($A15,'Return Data'!$B$7:$R$2292,11,0)</f>
        <v>2.8685999999999998</v>
      </c>
      <c r="Q15" s="66">
        <f t="shared" si="6"/>
        <v>17</v>
      </c>
      <c r="R15" s="65">
        <f>VLOOKUP($A15,'Return Data'!$B$7:$R$2292,12,0)</f>
        <v>3.0562</v>
      </c>
      <c r="S15" s="66">
        <f t="shared" si="7"/>
        <v>14</v>
      </c>
      <c r="T15" s="65">
        <f>VLOOKUP($A15,'Return Data'!$B$7:$R$2292,13,0)</f>
        <v>2.8956</v>
      </c>
      <c r="U15" s="66">
        <f t="shared" si="8"/>
        <v>14</v>
      </c>
      <c r="V15" s="65">
        <f>VLOOKUP($A15,'Return Data'!$B$7:$R$2292,17,0)</f>
        <v>4.0042</v>
      </c>
      <c r="W15" s="66">
        <f t="shared" si="10"/>
        <v>14</v>
      </c>
      <c r="X15" s="65">
        <f>VLOOKUP($A15,'Return Data'!$B$7:$R$2292,14,0)</f>
        <v>5.0147000000000004</v>
      </c>
      <c r="Y15" s="66">
        <f t="shared" si="11"/>
        <v>13</v>
      </c>
      <c r="Z15" s="65">
        <f>VLOOKUP($A15,'Return Data'!$B$7:$R$2292,16,0)</f>
        <v>6.4748999999999999</v>
      </c>
      <c r="AA15" s="67">
        <f t="shared" si="9"/>
        <v>13</v>
      </c>
    </row>
    <row r="16" spans="1:27" x14ac:dyDescent="0.3">
      <c r="A16" s="63" t="s">
        <v>1214</v>
      </c>
      <c r="B16" s="64">
        <f>VLOOKUP($A16,'Return Data'!$B$7:$R$2292,3,0)</f>
        <v>44531</v>
      </c>
      <c r="C16" s="65">
        <f>VLOOKUP($A16,'Return Data'!$B$7:$R$2292,4,0)</f>
        <v>2447.7820000000002</v>
      </c>
      <c r="D16" s="65">
        <f>VLOOKUP($A16,'Return Data'!$B$7:$R$2292,5,0)</f>
        <v>2.4843999999999999</v>
      </c>
      <c r="E16" s="66">
        <f t="shared" si="0"/>
        <v>14</v>
      </c>
      <c r="F16" s="65">
        <f>VLOOKUP($A16,'Return Data'!$B$7:$R$2292,6,0)</f>
        <v>3.3014000000000001</v>
      </c>
      <c r="G16" s="66">
        <f t="shared" si="1"/>
        <v>11</v>
      </c>
      <c r="H16" s="65">
        <f>VLOOKUP($A16,'Return Data'!$B$7:$R$2292,7,0)</f>
        <v>3.4131</v>
      </c>
      <c r="I16" s="66">
        <f t="shared" si="2"/>
        <v>11</v>
      </c>
      <c r="J16" s="65">
        <f>VLOOKUP($A16,'Return Data'!$B$7:$R$2292,8,0)</f>
        <v>3.5108999999999999</v>
      </c>
      <c r="K16" s="66">
        <f t="shared" si="3"/>
        <v>12</v>
      </c>
      <c r="L16" s="65">
        <f>VLOOKUP($A16,'Return Data'!$B$7:$R$2292,9,0)</f>
        <v>4.0350000000000001</v>
      </c>
      <c r="M16" s="66">
        <f t="shared" si="4"/>
        <v>10</v>
      </c>
      <c r="N16" s="65">
        <f>VLOOKUP($A16,'Return Data'!$B$7:$R$2292,10,0)</f>
        <v>2.8763000000000001</v>
      </c>
      <c r="O16" s="66">
        <f t="shared" si="5"/>
        <v>14</v>
      </c>
      <c r="P16" s="65">
        <f>VLOOKUP($A16,'Return Data'!$B$7:$R$2292,11,0)</f>
        <v>3.3692000000000002</v>
      </c>
      <c r="Q16" s="66">
        <f t="shared" si="6"/>
        <v>11</v>
      </c>
      <c r="R16" s="65">
        <f>VLOOKUP($A16,'Return Data'!$B$7:$R$2292,12,0)</f>
        <v>3.6960999999999999</v>
      </c>
      <c r="S16" s="66">
        <f t="shared" si="7"/>
        <v>11</v>
      </c>
      <c r="T16" s="65">
        <f>VLOOKUP($A16,'Return Data'!$B$7:$R$2292,13,0)</f>
        <v>3.4965000000000002</v>
      </c>
      <c r="U16" s="66">
        <f t="shared" si="8"/>
        <v>11</v>
      </c>
      <c r="V16" s="65">
        <f>VLOOKUP($A16,'Return Data'!$B$7:$R$2292,17,0)</f>
        <v>4.6788999999999996</v>
      </c>
      <c r="W16" s="66">
        <f t="shared" si="10"/>
        <v>10</v>
      </c>
      <c r="X16" s="65">
        <f>VLOOKUP($A16,'Return Data'!$B$7:$R$2292,14,0)</f>
        <v>5.5350000000000001</v>
      </c>
      <c r="Y16" s="66">
        <f t="shared" si="11"/>
        <v>12</v>
      </c>
      <c r="Z16" s="65">
        <f>VLOOKUP($A16,'Return Data'!$B$7:$R$2292,16,0)</f>
        <v>7.5693999999999999</v>
      </c>
      <c r="AA16" s="67">
        <f t="shared" si="9"/>
        <v>1</v>
      </c>
    </row>
    <row r="17" spans="1:27" x14ac:dyDescent="0.3">
      <c r="A17" s="63" t="s">
        <v>1218</v>
      </c>
      <c r="B17" s="64">
        <f>VLOOKUP($A17,'Return Data'!$B$7:$R$2292,3,0)</f>
        <v>44531</v>
      </c>
      <c r="C17" s="65">
        <f>VLOOKUP($A17,'Return Data'!$B$7:$R$2292,4,0)</f>
        <v>3552.1505000000002</v>
      </c>
      <c r="D17" s="65">
        <f>VLOOKUP($A17,'Return Data'!$B$7:$R$2292,5,0)</f>
        <v>4.7344999999999997</v>
      </c>
      <c r="E17" s="66">
        <f t="shared" si="0"/>
        <v>2</v>
      </c>
      <c r="F17" s="65">
        <f>VLOOKUP($A17,'Return Data'!$B$7:$R$2292,6,0)</f>
        <v>3.9479000000000002</v>
      </c>
      <c r="G17" s="66">
        <f t="shared" si="1"/>
        <v>5</v>
      </c>
      <c r="H17" s="65">
        <f>VLOOKUP($A17,'Return Data'!$B$7:$R$2292,7,0)</f>
        <v>4.0336999999999996</v>
      </c>
      <c r="I17" s="66">
        <f t="shared" si="2"/>
        <v>3</v>
      </c>
      <c r="J17" s="65">
        <f>VLOOKUP($A17,'Return Data'!$B$7:$R$2292,8,0)</f>
        <v>3.6343999999999999</v>
      </c>
      <c r="K17" s="66">
        <f t="shared" si="3"/>
        <v>8</v>
      </c>
      <c r="L17" s="65">
        <f>VLOOKUP($A17,'Return Data'!$B$7:$R$2292,9,0)</f>
        <v>4.1189</v>
      </c>
      <c r="M17" s="66">
        <f t="shared" si="4"/>
        <v>7</v>
      </c>
      <c r="N17" s="65">
        <f>VLOOKUP($A17,'Return Data'!$B$7:$R$2292,10,0)</f>
        <v>3.3226</v>
      </c>
      <c r="O17" s="66">
        <f t="shared" si="5"/>
        <v>4</v>
      </c>
      <c r="P17" s="65">
        <f>VLOOKUP($A17,'Return Data'!$B$7:$R$2292,11,0)</f>
        <v>3.6756000000000002</v>
      </c>
      <c r="Q17" s="66">
        <f t="shared" si="6"/>
        <v>7</v>
      </c>
      <c r="R17" s="65">
        <f>VLOOKUP($A17,'Return Data'!$B$7:$R$2292,12,0)</f>
        <v>3.7778</v>
      </c>
      <c r="S17" s="66">
        <f t="shared" si="7"/>
        <v>9</v>
      </c>
      <c r="T17" s="65">
        <f>VLOOKUP($A17,'Return Data'!$B$7:$R$2292,13,0)</f>
        <v>3.6440000000000001</v>
      </c>
      <c r="U17" s="66">
        <f t="shared" si="8"/>
        <v>8</v>
      </c>
      <c r="V17" s="65">
        <f>VLOOKUP($A17,'Return Data'!$B$7:$R$2292,17,0)</f>
        <v>4.7051999999999996</v>
      </c>
      <c r="W17" s="66">
        <f t="shared" si="10"/>
        <v>8</v>
      </c>
      <c r="X17" s="65">
        <f>VLOOKUP($A17,'Return Data'!$B$7:$R$2292,14,0)</f>
        <v>5.9326999999999996</v>
      </c>
      <c r="Y17" s="66">
        <f t="shared" si="11"/>
        <v>8</v>
      </c>
      <c r="Z17" s="65">
        <f>VLOOKUP($A17,'Return Data'!$B$7:$R$2292,16,0)</f>
        <v>7.1327999999999996</v>
      </c>
      <c r="AA17" s="67">
        <f t="shared" si="9"/>
        <v>8</v>
      </c>
    </row>
    <row r="18" spans="1:27" x14ac:dyDescent="0.3">
      <c r="A18" s="63" t="s">
        <v>1221</v>
      </c>
      <c r="B18" s="64">
        <f>VLOOKUP($A18,'Return Data'!$B$7:$R$2292,3,0)</f>
        <v>44531</v>
      </c>
      <c r="C18" s="65">
        <f>VLOOKUP($A18,'Return Data'!$B$7:$R$2292,4,0)</f>
        <v>31.770811459427001</v>
      </c>
      <c r="D18" s="65">
        <f>VLOOKUP($A18,'Return Data'!$B$7:$R$2292,5,0)</f>
        <v>3.4466999999999999</v>
      </c>
      <c r="E18" s="66">
        <f t="shared" si="0"/>
        <v>10</v>
      </c>
      <c r="F18" s="65">
        <f>VLOOKUP($A18,'Return Data'!$B$7:$R$2292,6,0)</f>
        <v>3.2065000000000001</v>
      </c>
      <c r="G18" s="66">
        <f t="shared" si="1"/>
        <v>13</v>
      </c>
      <c r="H18" s="65">
        <f>VLOOKUP($A18,'Return Data'!$B$7:$R$2292,7,0)</f>
        <v>3.3008000000000002</v>
      </c>
      <c r="I18" s="66">
        <f t="shared" si="2"/>
        <v>13</v>
      </c>
      <c r="J18" s="65">
        <f>VLOOKUP($A18,'Return Data'!$B$7:$R$2292,8,0)</f>
        <v>3.4138999999999999</v>
      </c>
      <c r="K18" s="66">
        <f t="shared" si="3"/>
        <v>13</v>
      </c>
      <c r="L18" s="65">
        <f>VLOOKUP($A18,'Return Data'!$B$7:$R$2292,9,0)</f>
        <v>3.8376000000000001</v>
      </c>
      <c r="M18" s="66">
        <f t="shared" si="4"/>
        <v>12</v>
      </c>
      <c r="N18" s="65">
        <f>VLOOKUP($A18,'Return Data'!$B$7:$R$2292,10,0)</f>
        <v>2.7704</v>
      </c>
      <c r="O18" s="66">
        <f t="shared" si="5"/>
        <v>15</v>
      </c>
      <c r="P18" s="65">
        <f>VLOOKUP($A18,'Return Data'!$B$7:$R$2292,11,0)</f>
        <v>3.0061</v>
      </c>
      <c r="Q18" s="66">
        <f t="shared" si="6"/>
        <v>15</v>
      </c>
      <c r="R18" s="65">
        <f>VLOOKUP($A18,'Return Data'!$B$7:$R$2292,12,0)</f>
        <v>2.9548999999999999</v>
      </c>
      <c r="S18" s="66">
        <f t="shared" si="7"/>
        <v>16</v>
      </c>
      <c r="T18" s="65">
        <f>VLOOKUP($A18,'Return Data'!$B$7:$R$2292,13,0)</f>
        <v>2.8513000000000002</v>
      </c>
      <c r="U18" s="66">
        <f t="shared" si="8"/>
        <v>16</v>
      </c>
      <c r="V18" s="65">
        <f>VLOOKUP($A18,'Return Data'!$B$7:$R$2292,17,0)</f>
        <v>4.1494</v>
      </c>
      <c r="W18" s="66">
        <f t="shared" si="10"/>
        <v>13</v>
      </c>
      <c r="X18" s="65">
        <f>VLOOKUP($A18,'Return Data'!$B$7:$R$2292,14,0)</f>
        <v>5.6403999999999996</v>
      </c>
      <c r="Y18" s="66">
        <f t="shared" si="11"/>
        <v>11</v>
      </c>
      <c r="Z18" s="65">
        <f>VLOOKUP($A18,'Return Data'!$B$7:$R$2292,16,0)</f>
        <v>7.3396999999999997</v>
      </c>
      <c r="AA18" s="67">
        <f t="shared" si="9"/>
        <v>4</v>
      </c>
    </row>
    <row r="19" spans="1:27" x14ac:dyDescent="0.3">
      <c r="A19" s="63" t="s">
        <v>1222</v>
      </c>
      <c r="B19" s="64">
        <f>VLOOKUP($A19,'Return Data'!$B$7:$R$2292,3,0)</f>
        <v>44531</v>
      </c>
      <c r="C19" s="65">
        <f>VLOOKUP($A19,'Return Data'!$B$7:$R$2292,4,0)</f>
        <v>3275.6516000000001</v>
      </c>
      <c r="D19" s="65">
        <f>VLOOKUP($A19,'Return Data'!$B$7:$R$2292,5,0)</f>
        <v>5.6135000000000002</v>
      </c>
      <c r="E19" s="66">
        <f t="shared" si="0"/>
        <v>1</v>
      </c>
      <c r="F19" s="65">
        <f>VLOOKUP($A19,'Return Data'!$B$7:$R$2292,6,0)</f>
        <v>4.1151</v>
      </c>
      <c r="G19" s="66">
        <f t="shared" si="1"/>
        <v>3</v>
      </c>
      <c r="H19" s="65">
        <f>VLOOKUP($A19,'Return Data'!$B$7:$R$2292,7,0)</f>
        <v>4.0292000000000003</v>
      </c>
      <c r="I19" s="66">
        <f t="shared" si="2"/>
        <v>4</v>
      </c>
      <c r="J19" s="65">
        <f>VLOOKUP($A19,'Return Data'!$B$7:$R$2292,8,0)</f>
        <v>3.9039999999999999</v>
      </c>
      <c r="K19" s="66">
        <f t="shared" si="3"/>
        <v>3</v>
      </c>
      <c r="L19" s="65">
        <f>VLOOKUP($A19,'Return Data'!$B$7:$R$2292,9,0)</f>
        <v>4.3959000000000001</v>
      </c>
      <c r="M19" s="66">
        <f t="shared" si="4"/>
        <v>1</v>
      </c>
      <c r="N19" s="65">
        <f>VLOOKUP($A19,'Return Data'!$B$7:$R$2292,10,0)</f>
        <v>3.3607</v>
      </c>
      <c r="O19" s="66">
        <f t="shared" si="5"/>
        <v>2</v>
      </c>
      <c r="P19" s="65">
        <f>VLOOKUP($A19,'Return Data'!$B$7:$R$2292,11,0)</f>
        <v>3.7012999999999998</v>
      </c>
      <c r="Q19" s="66">
        <f t="shared" si="6"/>
        <v>3</v>
      </c>
      <c r="R19" s="65">
        <f>VLOOKUP($A19,'Return Data'!$B$7:$R$2292,12,0)</f>
        <v>3.8321999999999998</v>
      </c>
      <c r="S19" s="66">
        <f t="shared" si="7"/>
        <v>5</v>
      </c>
      <c r="T19" s="65">
        <f>VLOOKUP($A19,'Return Data'!$B$7:$R$2292,13,0)</f>
        <v>3.7568999999999999</v>
      </c>
      <c r="U19" s="66">
        <f t="shared" si="8"/>
        <v>3</v>
      </c>
      <c r="V19" s="65">
        <f>VLOOKUP($A19,'Return Data'!$B$7:$R$2292,17,0)</f>
        <v>4.9248000000000003</v>
      </c>
      <c r="W19" s="66">
        <f t="shared" si="10"/>
        <v>6</v>
      </c>
      <c r="X19" s="65">
        <f>VLOOKUP($A19,'Return Data'!$B$7:$R$2292,14,0)</f>
        <v>6.1032000000000002</v>
      </c>
      <c r="Y19" s="66">
        <f t="shared" si="11"/>
        <v>5</v>
      </c>
      <c r="Z19" s="65">
        <f>VLOOKUP($A19,'Return Data'!$B$7:$R$2292,16,0)</f>
        <v>7.4680999999999997</v>
      </c>
      <c r="AA19" s="67">
        <f t="shared" si="9"/>
        <v>2</v>
      </c>
    </row>
    <row r="20" spans="1:27" x14ac:dyDescent="0.3">
      <c r="A20" s="63" t="s">
        <v>1225</v>
      </c>
      <c r="B20" s="64">
        <f>VLOOKUP($A20,'Return Data'!$B$7:$R$2292,3,0)</f>
        <v>44531</v>
      </c>
      <c r="C20" s="65">
        <f>VLOOKUP($A20,'Return Data'!$B$7:$R$2292,4,0)</f>
        <v>1063.2855</v>
      </c>
      <c r="D20" s="65">
        <f>VLOOKUP($A20,'Return Data'!$B$7:$R$2292,5,0)</f>
        <v>-6.8025000000000002</v>
      </c>
      <c r="E20" s="66">
        <f t="shared" si="0"/>
        <v>17</v>
      </c>
      <c r="F20" s="65">
        <f>VLOOKUP($A20,'Return Data'!$B$7:$R$2292,6,0)</f>
        <v>0.63439999999999996</v>
      </c>
      <c r="G20" s="66">
        <f t="shared" si="1"/>
        <v>17</v>
      </c>
      <c r="H20" s="65">
        <f>VLOOKUP($A20,'Return Data'!$B$7:$R$2292,7,0)</f>
        <v>2.0211999999999999</v>
      </c>
      <c r="I20" s="66">
        <f t="shared" si="2"/>
        <v>17</v>
      </c>
      <c r="J20" s="65">
        <f>VLOOKUP($A20,'Return Data'!$B$7:$R$2292,8,0)</f>
        <v>2.9186999999999999</v>
      </c>
      <c r="K20" s="66">
        <f t="shared" si="3"/>
        <v>16</v>
      </c>
      <c r="L20" s="65">
        <f>VLOOKUP($A20,'Return Data'!$B$7:$R$2292,9,0)</f>
        <v>3.2627999999999999</v>
      </c>
      <c r="M20" s="66">
        <f t="shared" si="4"/>
        <v>17</v>
      </c>
      <c r="N20" s="65">
        <f>VLOOKUP($A20,'Return Data'!$B$7:$R$2292,10,0)</f>
        <v>2.4256000000000002</v>
      </c>
      <c r="O20" s="66">
        <f t="shared" si="5"/>
        <v>17</v>
      </c>
      <c r="P20" s="65">
        <f>VLOOKUP($A20,'Return Data'!$B$7:$R$2292,11,0)</f>
        <v>2.9119000000000002</v>
      </c>
      <c r="Q20" s="66">
        <f t="shared" si="6"/>
        <v>16</v>
      </c>
      <c r="R20" s="65">
        <f>VLOOKUP($A20,'Return Data'!$B$7:$R$2292,12,0)</f>
        <v>2.8778999999999999</v>
      </c>
      <c r="S20" s="66">
        <f t="shared" si="7"/>
        <v>17</v>
      </c>
      <c r="T20" s="65"/>
      <c r="U20" s="66"/>
      <c r="V20" s="65"/>
      <c r="W20" s="66"/>
      <c r="X20" s="65"/>
      <c r="Y20" s="66"/>
      <c r="Z20" s="65">
        <f>VLOOKUP($A20,'Return Data'!$B$7:$R$2292,16,0)</f>
        <v>3.5901000000000001</v>
      </c>
      <c r="AA20" s="67">
        <f t="shared" si="9"/>
        <v>17</v>
      </c>
    </row>
    <row r="21" spans="1:27" x14ac:dyDescent="0.3">
      <c r="A21" s="63" t="s">
        <v>1229</v>
      </c>
      <c r="B21" s="64">
        <f>VLOOKUP($A21,'Return Data'!$B$7:$R$2292,3,0)</f>
        <v>44531</v>
      </c>
      <c r="C21" s="65">
        <f>VLOOKUP($A21,'Return Data'!$B$7:$R$2292,4,0)</f>
        <v>33.289000000000001</v>
      </c>
      <c r="D21" s="65">
        <f>VLOOKUP($A21,'Return Data'!$B$7:$R$2292,5,0)</f>
        <v>2.9607000000000001</v>
      </c>
      <c r="E21" s="66">
        <f t="shared" si="0"/>
        <v>12</v>
      </c>
      <c r="F21" s="65">
        <f>VLOOKUP($A21,'Return Data'!$B$7:$R$2292,6,0)</f>
        <v>3.2250000000000001</v>
      </c>
      <c r="G21" s="66">
        <f t="shared" si="1"/>
        <v>12</v>
      </c>
      <c r="H21" s="65">
        <f>VLOOKUP($A21,'Return Data'!$B$7:$R$2292,7,0)</f>
        <v>3.3384999999999998</v>
      </c>
      <c r="I21" s="66">
        <f t="shared" si="2"/>
        <v>12</v>
      </c>
      <c r="J21" s="65">
        <f>VLOOKUP($A21,'Return Data'!$B$7:$R$2292,8,0)</f>
        <v>3.1836000000000002</v>
      </c>
      <c r="K21" s="66">
        <f t="shared" si="3"/>
        <v>14</v>
      </c>
      <c r="L21" s="65">
        <f>VLOOKUP($A21,'Return Data'!$B$7:$R$2292,9,0)</f>
        <v>3.6768999999999998</v>
      </c>
      <c r="M21" s="66">
        <f t="shared" si="4"/>
        <v>14</v>
      </c>
      <c r="N21" s="65">
        <f>VLOOKUP($A21,'Return Data'!$B$7:$R$2292,10,0)</f>
        <v>2.9163999999999999</v>
      </c>
      <c r="O21" s="66">
        <f t="shared" si="5"/>
        <v>13</v>
      </c>
      <c r="P21" s="65">
        <f>VLOOKUP($A21,'Return Data'!$B$7:$R$2292,11,0)</f>
        <v>3.2479</v>
      </c>
      <c r="Q21" s="66">
        <f t="shared" si="6"/>
        <v>13</v>
      </c>
      <c r="R21" s="65">
        <f>VLOOKUP($A21,'Return Data'!$B$7:$R$2292,12,0)</f>
        <v>3.3997999999999999</v>
      </c>
      <c r="S21" s="66">
        <f t="shared" si="7"/>
        <v>13</v>
      </c>
      <c r="T21" s="65">
        <f>VLOOKUP($A21,'Return Data'!$B$7:$R$2292,13,0)</f>
        <v>3.3180999999999998</v>
      </c>
      <c r="U21" s="66">
        <f>RANK(T21,T$8:T$24,0)</f>
        <v>13</v>
      </c>
      <c r="V21" s="65">
        <f>VLOOKUP($A21,'Return Data'!$B$7:$R$2292,17,0)</f>
        <v>4.5532000000000004</v>
      </c>
      <c r="W21" s="66">
        <f>RANK(V21,V$8:V$24,0)</f>
        <v>11</v>
      </c>
      <c r="X21" s="65">
        <f>VLOOKUP($A21,'Return Data'!$B$7:$R$2292,14,0)</f>
        <v>5.7106000000000003</v>
      </c>
      <c r="Y21" s="66">
        <f>RANK(X21,X$8:X$24,0)</f>
        <v>10</v>
      </c>
      <c r="Z21" s="65">
        <f>VLOOKUP($A21,'Return Data'!$B$7:$R$2292,16,0)</f>
        <v>7.1585000000000001</v>
      </c>
      <c r="AA21" s="67">
        <f t="shared" si="9"/>
        <v>7</v>
      </c>
    </row>
    <row r="22" spans="1:27" x14ac:dyDescent="0.3">
      <c r="A22" s="63" t="s">
        <v>1231</v>
      </c>
      <c r="B22" s="64">
        <f>VLOOKUP($A22,'Return Data'!$B$7:$R$2292,3,0)</f>
        <v>44531</v>
      </c>
      <c r="C22" s="65">
        <f>VLOOKUP($A22,'Return Data'!$B$7:$R$2292,4,0)</f>
        <v>11.944699999999999</v>
      </c>
      <c r="D22" s="65">
        <f>VLOOKUP($A22,'Return Data'!$B$7:$R$2292,5,0)</f>
        <v>2.7504</v>
      </c>
      <c r="E22" s="66">
        <f t="shared" si="0"/>
        <v>13</v>
      </c>
      <c r="F22" s="65">
        <f>VLOOKUP($A22,'Return Data'!$B$7:$R$2292,6,0)</f>
        <v>2.9958999999999998</v>
      </c>
      <c r="G22" s="66">
        <f t="shared" si="1"/>
        <v>14</v>
      </c>
      <c r="H22" s="65">
        <f>VLOOKUP($A22,'Return Data'!$B$7:$R$2292,7,0)</f>
        <v>3.0137999999999998</v>
      </c>
      <c r="I22" s="66">
        <f t="shared" si="2"/>
        <v>14</v>
      </c>
      <c r="J22" s="65">
        <f>VLOOKUP($A22,'Return Data'!$B$7:$R$2292,8,0)</f>
        <v>3.0156000000000001</v>
      </c>
      <c r="K22" s="66">
        <f t="shared" si="3"/>
        <v>15</v>
      </c>
      <c r="L22" s="65">
        <f>VLOOKUP($A22,'Return Data'!$B$7:$R$2292,9,0)</f>
        <v>3.3296999999999999</v>
      </c>
      <c r="M22" s="66">
        <f t="shared" si="4"/>
        <v>15</v>
      </c>
      <c r="N22" s="65">
        <f>VLOOKUP($A22,'Return Data'!$B$7:$R$2292,10,0)</f>
        <v>3.0588000000000002</v>
      </c>
      <c r="O22" s="66">
        <f t="shared" si="5"/>
        <v>11</v>
      </c>
      <c r="P22" s="65">
        <f>VLOOKUP($A22,'Return Data'!$B$7:$R$2292,11,0)</f>
        <v>3.3447</v>
      </c>
      <c r="Q22" s="66">
        <f t="shared" si="6"/>
        <v>12</v>
      </c>
      <c r="R22" s="65">
        <f>VLOOKUP($A22,'Return Data'!$B$7:$R$2292,12,0)</f>
        <v>3.4077000000000002</v>
      </c>
      <c r="S22" s="66">
        <f t="shared" si="7"/>
        <v>12</v>
      </c>
      <c r="T22" s="65">
        <f>VLOOKUP($A22,'Return Data'!$B$7:$R$2292,13,0)</f>
        <v>3.3645</v>
      </c>
      <c r="U22" s="66">
        <f>RANK(T22,T$8:T$24,0)</f>
        <v>12</v>
      </c>
      <c r="V22" s="65">
        <f>VLOOKUP($A22,'Return Data'!$B$7:$R$2292,17,0)</f>
        <v>4.3071000000000002</v>
      </c>
      <c r="W22" s="66">
        <f>RANK(V22,V$8:V$24,0)</f>
        <v>12</v>
      </c>
      <c r="X22" s="65"/>
      <c r="Y22" s="66"/>
      <c r="Z22" s="65">
        <f>VLOOKUP($A22,'Return Data'!$B$7:$R$2292,16,0)</f>
        <v>5.7405999999999997</v>
      </c>
      <c r="AA22" s="67">
        <f t="shared" si="9"/>
        <v>14</v>
      </c>
    </row>
    <row r="23" spans="1:27" x14ac:dyDescent="0.3">
      <c r="A23" s="63" t="s">
        <v>1233</v>
      </c>
      <c r="B23" s="64">
        <f>VLOOKUP($A23,'Return Data'!$B$7:$R$2292,3,0)</f>
        <v>44531</v>
      </c>
      <c r="C23" s="65">
        <f>VLOOKUP($A23,'Return Data'!$B$7:$R$2292,4,0)</f>
        <v>3734.4176000000002</v>
      </c>
      <c r="D23" s="65">
        <f>VLOOKUP($A23,'Return Data'!$B$7:$R$2292,5,0)</f>
        <v>4.4477000000000002</v>
      </c>
      <c r="E23" s="66">
        <f t="shared" si="0"/>
        <v>6</v>
      </c>
      <c r="F23" s="65">
        <f>VLOOKUP($A23,'Return Data'!$B$7:$R$2292,6,0)</f>
        <v>4.3665000000000003</v>
      </c>
      <c r="G23" s="66">
        <f t="shared" si="1"/>
        <v>1</v>
      </c>
      <c r="H23" s="65">
        <f>VLOOKUP($A23,'Return Data'!$B$7:$R$2292,7,0)</f>
        <v>4.2073</v>
      </c>
      <c r="I23" s="66">
        <f t="shared" si="2"/>
        <v>1</v>
      </c>
      <c r="J23" s="65">
        <f>VLOOKUP($A23,'Return Data'!$B$7:$R$2292,8,0)</f>
        <v>3.9056000000000002</v>
      </c>
      <c r="K23" s="66">
        <f t="shared" si="3"/>
        <v>2</v>
      </c>
      <c r="L23" s="65">
        <f>VLOOKUP($A23,'Return Data'!$B$7:$R$2292,9,0)</f>
        <v>4.3380999999999998</v>
      </c>
      <c r="M23" s="66">
        <f t="shared" si="4"/>
        <v>2</v>
      </c>
      <c r="N23" s="65">
        <f>VLOOKUP($A23,'Return Data'!$B$7:$R$2292,10,0)</f>
        <v>3.2643</v>
      </c>
      <c r="O23" s="66">
        <f t="shared" si="5"/>
        <v>8</v>
      </c>
      <c r="P23" s="65">
        <f>VLOOKUP($A23,'Return Data'!$B$7:$R$2292,11,0)</f>
        <v>3.75</v>
      </c>
      <c r="Q23" s="66">
        <f t="shared" si="6"/>
        <v>2</v>
      </c>
      <c r="R23" s="65">
        <f>VLOOKUP($A23,'Return Data'!$B$7:$R$2292,12,0)</f>
        <v>4.0473999999999997</v>
      </c>
      <c r="S23" s="66">
        <f t="shared" si="7"/>
        <v>1</v>
      </c>
      <c r="T23" s="65">
        <f>VLOOKUP($A23,'Return Data'!$B$7:$R$2292,13,0)</f>
        <v>3.8809999999999998</v>
      </c>
      <c r="U23" s="66">
        <f>RANK(T23,T$8:T$24,0)</f>
        <v>1</v>
      </c>
      <c r="V23" s="65">
        <f>VLOOKUP($A23,'Return Data'!$B$7:$R$2292,17,0)</f>
        <v>5.1741999999999999</v>
      </c>
      <c r="W23" s="66">
        <f>RANK(V23,V$8:V$24,0)</f>
        <v>3</v>
      </c>
      <c r="X23" s="65">
        <f>VLOOKUP($A23,'Return Data'!$B$7:$R$2292,14,0)</f>
        <v>6.3158000000000003</v>
      </c>
      <c r="Y23" s="66">
        <f>RANK(X23,X$8:X$24,0)</f>
        <v>2</v>
      </c>
      <c r="Z23" s="65">
        <f>VLOOKUP($A23,'Return Data'!$B$7:$R$2292,16,0)</f>
        <v>6.7557</v>
      </c>
      <c r="AA23" s="67">
        <f t="shared" si="9"/>
        <v>11</v>
      </c>
    </row>
    <row r="24" spans="1:27" x14ac:dyDescent="0.3">
      <c r="A24" s="63" t="s">
        <v>1235</v>
      </c>
      <c r="B24" s="64">
        <f>VLOOKUP($A24,'Return Data'!$B$7:$R$2292,3,0)</f>
        <v>44531</v>
      </c>
      <c r="C24" s="65">
        <f>VLOOKUP($A24,'Return Data'!$B$7:$R$2292,4,0)</f>
        <v>2433.8283000000001</v>
      </c>
      <c r="D24" s="65">
        <f>VLOOKUP($A24,'Return Data'!$B$7:$R$2292,5,0)</f>
        <v>4.4516</v>
      </c>
      <c r="E24" s="66">
        <f t="shared" si="0"/>
        <v>5</v>
      </c>
      <c r="F24" s="65">
        <f>VLOOKUP($A24,'Return Data'!$B$7:$R$2292,6,0)</f>
        <v>3.7818000000000001</v>
      </c>
      <c r="G24" s="66">
        <f t="shared" si="1"/>
        <v>6</v>
      </c>
      <c r="H24" s="65">
        <f>VLOOKUP($A24,'Return Data'!$B$7:$R$2292,7,0)</f>
        <v>3.8239999999999998</v>
      </c>
      <c r="I24" s="66">
        <f t="shared" si="2"/>
        <v>6</v>
      </c>
      <c r="J24" s="65">
        <f>VLOOKUP($A24,'Return Data'!$B$7:$R$2292,8,0)</f>
        <v>3.7014999999999998</v>
      </c>
      <c r="K24" s="66">
        <f t="shared" si="3"/>
        <v>6</v>
      </c>
      <c r="L24" s="65">
        <f>VLOOKUP($A24,'Return Data'!$B$7:$R$2292,9,0)</f>
        <v>4.0861000000000001</v>
      </c>
      <c r="M24" s="66">
        <f t="shared" si="4"/>
        <v>8</v>
      </c>
      <c r="N24" s="65">
        <f>VLOOKUP($A24,'Return Data'!$B$7:$R$2292,10,0)</f>
        <v>3.3732000000000002</v>
      </c>
      <c r="O24" s="66">
        <f t="shared" si="5"/>
        <v>1</v>
      </c>
      <c r="P24" s="65">
        <f>VLOOKUP($A24,'Return Data'!$B$7:$R$2292,11,0)</f>
        <v>3.6977000000000002</v>
      </c>
      <c r="Q24" s="66">
        <f t="shared" si="6"/>
        <v>4</v>
      </c>
      <c r="R24" s="65">
        <f>VLOOKUP($A24,'Return Data'!$B$7:$R$2292,12,0)</f>
        <v>3.8247</v>
      </c>
      <c r="S24" s="66">
        <f t="shared" si="7"/>
        <v>6</v>
      </c>
      <c r="T24" s="65">
        <f>VLOOKUP($A24,'Return Data'!$B$7:$R$2292,13,0)</f>
        <v>3.7195999999999998</v>
      </c>
      <c r="U24" s="66">
        <f>RANK(T24,T$8:T$24,0)</f>
        <v>5</v>
      </c>
      <c r="V24" s="65">
        <f>VLOOKUP($A24,'Return Data'!$B$7:$R$2292,17,0)</f>
        <v>4.9352</v>
      </c>
      <c r="W24" s="66">
        <f>RANK(V24,V$8:V$24,0)</f>
        <v>5</v>
      </c>
      <c r="X24" s="65">
        <f>VLOOKUP($A24,'Return Data'!$B$7:$R$2292,14,0)</f>
        <v>6.0537999999999998</v>
      </c>
      <c r="Y24" s="66">
        <f>RANK(X24,X$8:X$24,0)</f>
        <v>7</v>
      </c>
      <c r="Z24" s="65">
        <f>VLOOKUP($A24,'Return Data'!$B$7:$R$2292,16,0)</f>
        <v>7.4332000000000003</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2.7777705882352945</v>
      </c>
      <c r="E26" s="74"/>
      <c r="F26" s="75">
        <f>AVERAGE(F8:F24)</f>
        <v>3.3387470588235293</v>
      </c>
      <c r="G26" s="74"/>
      <c r="H26" s="75">
        <f>AVERAGE(H8:H24)</f>
        <v>3.4804235294117651</v>
      </c>
      <c r="I26" s="74"/>
      <c r="J26" s="75">
        <f>AVERAGE(J8:J24)</f>
        <v>3.5244823529411762</v>
      </c>
      <c r="K26" s="74"/>
      <c r="L26" s="75">
        <f>AVERAGE(L8:L24)</f>
        <v>3.9537941176470581</v>
      </c>
      <c r="M26" s="74"/>
      <c r="N26" s="75">
        <f>AVERAGE(N8:N24)</f>
        <v>3.0957470588235299</v>
      </c>
      <c r="O26" s="74"/>
      <c r="P26" s="75">
        <f>AVERAGE(P8:P24)</f>
        <v>3.4458294117647066</v>
      </c>
      <c r="Q26" s="74"/>
      <c r="R26" s="75">
        <f>AVERAGE(R8:R24)</f>
        <v>3.5840470588235287</v>
      </c>
      <c r="S26" s="74"/>
      <c r="T26" s="75">
        <f>AVERAGE(T8:T24)</f>
        <v>3.4903500000000003</v>
      </c>
      <c r="U26" s="74"/>
      <c r="V26" s="75">
        <f>AVERAGE(V8:V24)</f>
        <v>4.7449714285714277</v>
      </c>
      <c r="W26" s="74"/>
      <c r="X26" s="75">
        <f>AVERAGE(X8:X24)</f>
        <v>5.9218230769230757</v>
      </c>
      <c r="Y26" s="74"/>
      <c r="Z26" s="75">
        <f>AVERAGE(Z8:Z24)</f>
        <v>6.5574176470588244</v>
      </c>
      <c r="AA26" s="76"/>
    </row>
    <row r="27" spans="1:27" x14ac:dyDescent="0.3">
      <c r="A27" s="73" t="s">
        <v>28</v>
      </c>
      <c r="B27" s="74"/>
      <c r="C27" s="74"/>
      <c r="D27" s="75">
        <f>MIN(D8:D24)</f>
        <v>-6.8025000000000002</v>
      </c>
      <c r="E27" s="74"/>
      <c r="F27" s="75">
        <f>MIN(F8:F24)</f>
        <v>0.63439999999999996</v>
      </c>
      <c r="G27" s="74"/>
      <c r="H27" s="75">
        <f>MIN(H8:H24)</f>
        <v>2.0211999999999999</v>
      </c>
      <c r="I27" s="74"/>
      <c r="J27" s="75">
        <f>MIN(J8:J24)</f>
        <v>2.7847</v>
      </c>
      <c r="K27" s="74"/>
      <c r="L27" s="75">
        <f>MIN(L8:L24)</f>
        <v>3.2627999999999999</v>
      </c>
      <c r="M27" s="74"/>
      <c r="N27" s="75">
        <f>MIN(N8:N24)</f>
        <v>2.4256000000000002</v>
      </c>
      <c r="O27" s="74"/>
      <c r="P27" s="75">
        <f>MIN(P8:P24)</f>
        <v>2.8685999999999998</v>
      </c>
      <c r="Q27" s="74"/>
      <c r="R27" s="75">
        <f>MIN(R8:R24)</f>
        <v>2.8778999999999999</v>
      </c>
      <c r="S27" s="74"/>
      <c r="T27" s="75">
        <f>MIN(T8:T24)</f>
        <v>2.8513000000000002</v>
      </c>
      <c r="U27" s="74"/>
      <c r="V27" s="75">
        <f>MIN(V8:V24)</f>
        <v>4.0042</v>
      </c>
      <c r="W27" s="74"/>
      <c r="X27" s="75">
        <f>MIN(X8:X24)</f>
        <v>5.0147000000000004</v>
      </c>
      <c r="Y27" s="74"/>
      <c r="Z27" s="75">
        <f>MIN(Z8:Z24)</f>
        <v>3.5901000000000001</v>
      </c>
      <c r="AA27" s="76"/>
    </row>
    <row r="28" spans="1:27" ht="15" thickBot="1" x14ac:dyDescent="0.35">
      <c r="A28" s="77" t="s">
        <v>29</v>
      </c>
      <c r="B28" s="78"/>
      <c r="C28" s="78"/>
      <c r="D28" s="79">
        <f>MAX(D8:D24)</f>
        <v>5.6135000000000002</v>
      </c>
      <c r="E28" s="78"/>
      <c r="F28" s="79">
        <f>MAX(F8:F24)</f>
        <v>4.3665000000000003</v>
      </c>
      <c r="G28" s="78"/>
      <c r="H28" s="79">
        <f>MAX(H8:H24)</f>
        <v>4.2073</v>
      </c>
      <c r="I28" s="78"/>
      <c r="J28" s="79">
        <f>MAX(J8:J24)</f>
        <v>3.9287999999999998</v>
      </c>
      <c r="K28" s="78"/>
      <c r="L28" s="79">
        <f>MAX(L8:L24)</f>
        <v>4.3959000000000001</v>
      </c>
      <c r="M28" s="78"/>
      <c r="N28" s="79">
        <f>MAX(N8:N24)</f>
        <v>3.3732000000000002</v>
      </c>
      <c r="O28" s="78"/>
      <c r="P28" s="79">
        <f>MAX(P8:P24)</f>
        <v>3.7547999999999999</v>
      </c>
      <c r="Q28" s="78"/>
      <c r="R28" s="79">
        <f>MAX(R8:R24)</f>
        <v>4.0473999999999997</v>
      </c>
      <c r="S28" s="78"/>
      <c r="T28" s="79">
        <f>MAX(T8:T24)</f>
        <v>3.8809999999999998</v>
      </c>
      <c r="U28" s="78"/>
      <c r="V28" s="79">
        <f>MAX(V8:V24)</f>
        <v>5.2779999999999996</v>
      </c>
      <c r="W28" s="78"/>
      <c r="X28" s="79">
        <f>MAX(X8:X24)</f>
        <v>6.3209</v>
      </c>
      <c r="Y28" s="78"/>
      <c r="Z28" s="79">
        <f>MAX(Z8:Z24)</f>
        <v>7.5693999999999999</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1238</v>
      </c>
      <c r="B8" s="64">
        <f>VLOOKUP($A8,'Return Data'!$B$7:$R$2292,3,0)</f>
        <v>44531</v>
      </c>
      <c r="C8" s="65">
        <f>VLOOKUP($A8,'Return Data'!$B$7:$R$2292,4,0)</f>
        <v>34.280500000000004</v>
      </c>
      <c r="D8" s="65">
        <f>VLOOKUP($A8,'Return Data'!$B$7:$R$2292,10,0)</f>
        <v>3.2206000000000001</v>
      </c>
      <c r="E8" s="66">
        <f t="shared" ref="E8:E16" si="0">RANK(D8,D$8:D$16,0)</f>
        <v>3</v>
      </c>
      <c r="F8" s="65">
        <f>VLOOKUP($A8,'Return Data'!$B$7:$R$2292,11,0)</f>
        <v>14.3324</v>
      </c>
      <c r="G8" s="66">
        <f t="shared" ref="G8:G16" si="1">RANK(F8,F$8:F$16,0)</f>
        <v>1</v>
      </c>
      <c r="H8" s="65">
        <f>VLOOKUP($A8,'Return Data'!$B$7:$R$2292,12,0)</f>
        <v>21.715699999999998</v>
      </c>
      <c r="I8" s="66">
        <f t="shared" ref="I8:I16" si="2">RANK(H8,H$8:H$16,0)</f>
        <v>2</v>
      </c>
      <c r="J8" s="65">
        <f>VLOOKUP($A8,'Return Data'!$B$7:$R$2292,13,0)</f>
        <v>29.687799999999999</v>
      </c>
      <c r="K8" s="66">
        <f t="shared" ref="K8:K16" si="3">RANK(J8,J$8:J$16,0)</f>
        <v>4</v>
      </c>
      <c r="L8" s="65">
        <f>VLOOKUP($A8,'Return Data'!$B$7:$R$2292,17,0)</f>
        <v>22.395499999999998</v>
      </c>
      <c r="M8" s="66">
        <f t="shared" ref="M8:M14" si="4">RANK(L8,L$8:L$16,0)</f>
        <v>3</v>
      </c>
      <c r="N8" s="65">
        <f>VLOOKUP($A8,'Return Data'!$B$7:$R$2292,14,0)</f>
        <v>20.508800000000001</v>
      </c>
      <c r="O8" s="66">
        <f t="shared" ref="O8:O14" si="5">RANK(N8,N$8:N$16,0)</f>
        <v>2</v>
      </c>
      <c r="P8" s="65">
        <f>VLOOKUP($A8,'Return Data'!$B$7:$R$2292,15,0)</f>
        <v>15.2941</v>
      </c>
      <c r="Q8" s="66">
        <f t="shared" ref="Q8:Q14" si="6">RANK(P8,P$8:P$16,0)</f>
        <v>3</v>
      </c>
      <c r="R8" s="65">
        <f>VLOOKUP($A8,'Return Data'!$B$7:$R$2292,16,0)</f>
        <v>11.786799999999999</v>
      </c>
      <c r="S8" s="67">
        <f t="shared" ref="S8:S16" si="7">RANK(R8,R$8:R$16,0)</f>
        <v>4</v>
      </c>
    </row>
    <row r="9" spans="1:20" x14ac:dyDescent="0.3">
      <c r="A9" s="63" t="s">
        <v>1241</v>
      </c>
      <c r="B9" s="64">
        <f>VLOOKUP($A9,'Return Data'!$B$7:$R$2292,3,0)</f>
        <v>44531</v>
      </c>
      <c r="C9" s="65">
        <f>VLOOKUP($A9,'Return Data'!$B$7:$R$2292,4,0)</f>
        <v>50.99</v>
      </c>
      <c r="D9" s="65">
        <f>VLOOKUP($A9,'Return Data'!$B$7:$R$2292,10,0)</f>
        <v>3.0350999999999999</v>
      </c>
      <c r="E9" s="66">
        <f t="shared" si="0"/>
        <v>4</v>
      </c>
      <c r="F9" s="65">
        <f>VLOOKUP($A9,'Return Data'!$B$7:$R$2292,11,0)</f>
        <v>10.614599999999999</v>
      </c>
      <c r="G9" s="66">
        <f t="shared" si="1"/>
        <v>5</v>
      </c>
      <c r="H9" s="65">
        <f>VLOOKUP($A9,'Return Data'!$B$7:$R$2292,12,0)</f>
        <v>17.710899999999999</v>
      </c>
      <c r="I9" s="66">
        <f t="shared" si="2"/>
        <v>4</v>
      </c>
      <c r="J9" s="65">
        <f>VLOOKUP($A9,'Return Data'!$B$7:$R$2292,13,0)</f>
        <v>28.250900000000001</v>
      </c>
      <c r="K9" s="66">
        <f t="shared" si="3"/>
        <v>5</v>
      </c>
      <c r="L9" s="65">
        <f>VLOOKUP($A9,'Return Data'!$B$7:$R$2292,17,0)</f>
        <v>21.715599999999998</v>
      </c>
      <c r="M9" s="66">
        <f t="shared" si="4"/>
        <v>4</v>
      </c>
      <c r="N9" s="65">
        <f>VLOOKUP($A9,'Return Data'!$B$7:$R$2292,14,0)</f>
        <v>17.492799999999999</v>
      </c>
      <c r="O9" s="66">
        <f t="shared" si="5"/>
        <v>4</v>
      </c>
      <c r="P9" s="65">
        <f>VLOOKUP($A9,'Return Data'!$B$7:$R$2292,15,0)</f>
        <v>12.207700000000001</v>
      </c>
      <c r="Q9" s="66">
        <f t="shared" si="6"/>
        <v>4</v>
      </c>
      <c r="R9" s="65">
        <f>VLOOKUP($A9,'Return Data'!$B$7:$R$2292,16,0)</f>
        <v>11.604100000000001</v>
      </c>
      <c r="S9" s="67">
        <f t="shared" si="7"/>
        <v>5</v>
      </c>
    </row>
    <row r="10" spans="1:20" x14ac:dyDescent="0.3">
      <c r="A10" s="63" t="s">
        <v>1243</v>
      </c>
      <c r="B10" s="64">
        <f>VLOOKUP($A10,'Return Data'!$B$7:$R$2292,3,0)</f>
        <v>44531</v>
      </c>
      <c r="C10" s="65">
        <f>VLOOKUP($A10,'Return Data'!$B$7:$R$2292,4,0)</f>
        <v>437.68860000000001</v>
      </c>
      <c r="D10" s="65">
        <f>VLOOKUP($A10,'Return Data'!$B$7:$R$2292,10,0)</f>
        <v>5.8354999999999997</v>
      </c>
      <c r="E10" s="66">
        <f t="shared" si="0"/>
        <v>2</v>
      </c>
      <c r="F10" s="65">
        <f>VLOOKUP($A10,'Return Data'!$B$7:$R$2292,11,0)</f>
        <v>13.8675</v>
      </c>
      <c r="G10" s="66">
        <f t="shared" si="1"/>
        <v>3</v>
      </c>
      <c r="H10" s="65">
        <f>VLOOKUP($A10,'Return Data'!$B$7:$R$2292,12,0)</f>
        <v>21.519300000000001</v>
      </c>
      <c r="I10" s="66">
        <f t="shared" si="2"/>
        <v>3</v>
      </c>
      <c r="J10" s="65">
        <f>VLOOKUP($A10,'Return Data'!$B$7:$R$2292,13,0)</f>
        <v>44.039099999999998</v>
      </c>
      <c r="K10" s="66">
        <f t="shared" si="3"/>
        <v>2</v>
      </c>
      <c r="L10" s="65">
        <f>VLOOKUP($A10,'Return Data'!$B$7:$R$2292,17,0)</f>
        <v>22.655899999999999</v>
      </c>
      <c r="M10" s="66">
        <f t="shared" si="4"/>
        <v>2</v>
      </c>
      <c r="N10" s="65">
        <f>VLOOKUP($A10,'Return Data'!$B$7:$R$2292,14,0)</f>
        <v>18.4056</v>
      </c>
      <c r="O10" s="66">
        <f t="shared" si="5"/>
        <v>3</v>
      </c>
      <c r="P10" s="65">
        <f>VLOOKUP($A10,'Return Data'!$B$7:$R$2292,15,0)</f>
        <v>15.652799999999999</v>
      </c>
      <c r="Q10" s="66">
        <f t="shared" si="6"/>
        <v>2</v>
      </c>
      <c r="R10" s="65">
        <f>VLOOKUP($A10,'Return Data'!$B$7:$R$2292,16,0)</f>
        <v>15.930999999999999</v>
      </c>
      <c r="S10" s="67">
        <f t="shared" si="7"/>
        <v>2</v>
      </c>
    </row>
    <row r="11" spans="1:20" x14ac:dyDescent="0.3">
      <c r="A11" s="63" t="s">
        <v>2018</v>
      </c>
      <c r="B11" s="64">
        <f>VLOOKUP($A11,'Return Data'!$B$7:$R$2292,3,0)</f>
        <v>44531</v>
      </c>
      <c r="C11" s="65">
        <f>VLOOKUP($A11,'Return Data'!$B$7:$R$2292,4,0)</f>
        <v>28.193300000000001</v>
      </c>
      <c r="D11" s="65">
        <f>VLOOKUP($A11,'Return Data'!$B$7:$R$2292,10,0)</f>
        <v>2.8235999999999999</v>
      </c>
      <c r="E11" s="66">
        <f t="shared" si="0"/>
        <v>5</v>
      </c>
      <c r="F11" s="65">
        <f>VLOOKUP($A11,'Return Data'!$B$7:$R$2292,11,0)</f>
        <v>11.144299999999999</v>
      </c>
      <c r="G11" s="66">
        <f t="shared" si="1"/>
        <v>4</v>
      </c>
      <c r="H11" s="65">
        <f>VLOOKUP($A11,'Return Data'!$B$7:$R$2292,12,0)</f>
        <v>17.226900000000001</v>
      </c>
      <c r="I11" s="66">
        <f t="shared" si="2"/>
        <v>5</v>
      </c>
      <c r="J11" s="65">
        <f>VLOOKUP($A11,'Return Data'!$B$7:$R$2292,13,0)</f>
        <v>24.967500000000001</v>
      </c>
      <c r="K11" s="66">
        <f t="shared" si="3"/>
        <v>6</v>
      </c>
      <c r="L11" s="65">
        <f>VLOOKUP($A11,'Return Data'!$B$7:$R$2292,17,0)</f>
        <v>17.239000000000001</v>
      </c>
      <c r="M11" s="66">
        <f t="shared" si="4"/>
        <v>5</v>
      </c>
      <c r="N11" s="65">
        <f>VLOOKUP($A11,'Return Data'!$B$7:$R$2292,14,0)</f>
        <v>15.1692</v>
      </c>
      <c r="O11" s="66">
        <f t="shared" si="5"/>
        <v>5</v>
      </c>
      <c r="P11" s="65">
        <f>VLOOKUP($A11,'Return Data'!$B$7:$R$2292,15,0)</f>
        <v>11.2933</v>
      </c>
      <c r="Q11" s="66">
        <f t="shared" si="6"/>
        <v>5</v>
      </c>
      <c r="R11" s="65">
        <f>VLOOKUP($A11,'Return Data'!$B$7:$R$2292,16,0)</f>
        <v>10.045299999999999</v>
      </c>
      <c r="S11" s="67">
        <f t="shared" si="7"/>
        <v>7</v>
      </c>
    </row>
    <row r="12" spans="1:20" x14ac:dyDescent="0.3">
      <c r="A12" s="63" t="s">
        <v>1245</v>
      </c>
      <c r="B12" s="64">
        <f>VLOOKUP($A12,'Return Data'!$B$7:$R$2292,3,0)</f>
        <v>44531</v>
      </c>
      <c r="C12" s="65">
        <f>VLOOKUP($A12,'Return Data'!$B$7:$R$2292,4,0)</f>
        <v>77.486000000000004</v>
      </c>
      <c r="D12" s="65">
        <f>VLOOKUP($A12,'Return Data'!$B$7:$R$2292,10,0)</f>
        <v>7.3628</v>
      </c>
      <c r="E12" s="66">
        <f t="shared" si="0"/>
        <v>1</v>
      </c>
      <c r="F12" s="65">
        <f>VLOOKUP($A12,'Return Data'!$B$7:$R$2292,11,0)</f>
        <v>13.9177</v>
      </c>
      <c r="G12" s="66">
        <f t="shared" si="1"/>
        <v>2</v>
      </c>
      <c r="H12" s="65">
        <f>VLOOKUP($A12,'Return Data'!$B$7:$R$2292,12,0)</f>
        <v>45.183199999999999</v>
      </c>
      <c r="I12" s="66">
        <f t="shared" si="2"/>
        <v>1</v>
      </c>
      <c r="J12" s="65">
        <f>VLOOKUP($A12,'Return Data'!$B$7:$R$2292,13,0)</f>
        <v>59.085299999999997</v>
      </c>
      <c r="K12" s="66">
        <f t="shared" si="3"/>
        <v>1</v>
      </c>
      <c r="L12" s="65">
        <f>VLOOKUP($A12,'Return Data'!$B$7:$R$2292,17,0)</f>
        <v>37.834899999999998</v>
      </c>
      <c r="M12" s="66">
        <f t="shared" si="4"/>
        <v>1</v>
      </c>
      <c r="N12" s="65">
        <f>VLOOKUP($A12,'Return Data'!$B$7:$R$2292,14,0)</f>
        <v>29.1645</v>
      </c>
      <c r="O12" s="66">
        <f t="shared" si="5"/>
        <v>1</v>
      </c>
      <c r="P12" s="65">
        <f>VLOOKUP($A12,'Return Data'!$B$7:$R$2292,15,0)</f>
        <v>17.770399999999999</v>
      </c>
      <c r="Q12" s="66">
        <f t="shared" si="6"/>
        <v>1</v>
      </c>
      <c r="R12" s="65">
        <f>VLOOKUP($A12,'Return Data'!$B$7:$R$2292,16,0)</f>
        <v>13.839499999999999</v>
      </c>
      <c r="S12" s="67">
        <f t="shared" si="7"/>
        <v>3</v>
      </c>
    </row>
    <row r="13" spans="1:20" x14ac:dyDescent="0.3">
      <c r="A13" s="63" t="s">
        <v>759</v>
      </c>
      <c r="B13" s="64">
        <f>VLOOKUP($A13,'Return Data'!$B$7:$R$2292,3,0)</f>
        <v>44531</v>
      </c>
      <c r="C13" s="65">
        <f>VLOOKUP($A13,'Return Data'!$B$7:$R$2292,4,0)</f>
        <v>23.433399999999999</v>
      </c>
      <c r="D13" s="65">
        <f>VLOOKUP($A13,'Return Data'!$B$7:$R$2292,10,0)</f>
        <v>2.1042999999999998</v>
      </c>
      <c r="E13" s="66">
        <f t="shared" si="0"/>
        <v>7</v>
      </c>
      <c r="F13" s="65">
        <f>VLOOKUP($A13,'Return Data'!$B$7:$R$2292,11,0)</f>
        <v>5.3209</v>
      </c>
      <c r="G13" s="66">
        <f t="shared" si="1"/>
        <v>9</v>
      </c>
      <c r="H13" s="65">
        <f>VLOOKUP($A13,'Return Data'!$B$7:$R$2292,12,0)</f>
        <v>8.0864999999999991</v>
      </c>
      <c r="I13" s="66">
        <f t="shared" si="2"/>
        <v>9</v>
      </c>
      <c r="J13" s="65">
        <f>VLOOKUP($A13,'Return Data'!$B$7:$R$2292,13,0)</f>
        <v>9.3949999999999996</v>
      </c>
      <c r="K13" s="66">
        <f t="shared" si="3"/>
        <v>9</v>
      </c>
      <c r="L13" s="65">
        <f>VLOOKUP($A13,'Return Data'!$B$7:$R$2292,17,0)</f>
        <v>10.6249</v>
      </c>
      <c r="M13" s="66">
        <f t="shared" si="4"/>
        <v>8</v>
      </c>
      <c r="N13" s="65">
        <f>VLOOKUP($A13,'Return Data'!$B$7:$R$2292,14,0)</f>
        <v>9.7352000000000007</v>
      </c>
      <c r="O13" s="66">
        <f t="shared" si="5"/>
        <v>8</v>
      </c>
      <c r="P13" s="65">
        <f>VLOOKUP($A13,'Return Data'!$B$7:$R$2292,15,0)</f>
        <v>8.8636999999999997</v>
      </c>
      <c r="Q13" s="66">
        <f t="shared" si="6"/>
        <v>8</v>
      </c>
      <c r="R13" s="65">
        <f>VLOOKUP($A13,'Return Data'!$B$7:$R$2292,16,0)</f>
        <v>9.4853000000000005</v>
      </c>
      <c r="S13" s="67">
        <f t="shared" si="7"/>
        <v>8</v>
      </c>
    </row>
    <row r="14" spans="1:20" x14ac:dyDescent="0.3">
      <c r="A14" s="63" t="s">
        <v>1246</v>
      </c>
      <c r="B14" s="64">
        <f>VLOOKUP($A14,'Return Data'!$B$7:$R$2292,3,0)</f>
        <v>44531</v>
      </c>
      <c r="C14" s="65">
        <f>VLOOKUP($A14,'Return Data'!$B$7:$R$2292,4,0)</f>
        <v>39.747399999999999</v>
      </c>
      <c r="D14" s="65">
        <f>VLOOKUP($A14,'Return Data'!$B$7:$R$2292,10,0)</f>
        <v>1.5596000000000001</v>
      </c>
      <c r="E14" s="66">
        <f t="shared" si="0"/>
        <v>8</v>
      </c>
      <c r="F14" s="65">
        <f>VLOOKUP($A14,'Return Data'!$B$7:$R$2292,11,0)</f>
        <v>6.1506999999999996</v>
      </c>
      <c r="G14" s="66">
        <f t="shared" si="1"/>
        <v>7</v>
      </c>
      <c r="H14" s="65">
        <f>VLOOKUP($A14,'Return Data'!$B$7:$R$2292,12,0)</f>
        <v>12.1541</v>
      </c>
      <c r="I14" s="66">
        <f t="shared" si="2"/>
        <v>7</v>
      </c>
      <c r="J14" s="65">
        <f>VLOOKUP($A14,'Return Data'!$B$7:$R$2292,13,0)</f>
        <v>17.7837</v>
      </c>
      <c r="K14" s="66">
        <f t="shared" si="3"/>
        <v>7</v>
      </c>
      <c r="L14" s="65">
        <f>VLOOKUP($A14,'Return Data'!$B$7:$R$2292,17,0)</f>
        <v>14.288</v>
      </c>
      <c r="M14" s="66">
        <f t="shared" si="4"/>
        <v>6</v>
      </c>
      <c r="N14" s="65">
        <f>VLOOKUP($A14,'Return Data'!$B$7:$R$2292,14,0)</f>
        <v>13.837300000000001</v>
      </c>
      <c r="O14" s="66">
        <f t="shared" si="5"/>
        <v>6</v>
      </c>
      <c r="P14" s="65">
        <f>VLOOKUP($A14,'Return Data'!$B$7:$R$2292,15,0)</f>
        <v>10.5398</v>
      </c>
      <c r="Q14" s="66">
        <f t="shared" si="6"/>
        <v>6</v>
      </c>
      <c r="R14" s="65">
        <f>VLOOKUP($A14,'Return Data'!$B$7:$R$2292,16,0)</f>
        <v>11.387700000000001</v>
      </c>
      <c r="S14" s="67">
        <f t="shared" si="7"/>
        <v>6</v>
      </c>
    </row>
    <row r="15" spans="1:20" x14ac:dyDescent="0.3">
      <c r="A15" s="63" t="s">
        <v>1248</v>
      </c>
      <c r="B15" s="64">
        <f>VLOOKUP($A15,'Return Data'!$B$7:$R$2292,3,0)</f>
        <v>44531</v>
      </c>
      <c r="C15" s="65">
        <f>VLOOKUP($A15,'Return Data'!$B$7:$R$2292,4,0)</f>
        <v>15.754</v>
      </c>
      <c r="D15" s="65">
        <f>VLOOKUP($A15,'Return Data'!$B$7:$R$2292,10,0)</f>
        <v>2.3306</v>
      </c>
      <c r="E15" s="66">
        <f t="shared" si="0"/>
        <v>6</v>
      </c>
      <c r="F15" s="65">
        <f>VLOOKUP($A15,'Return Data'!$B$7:$R$2292,11,0)</f>
        <v>10.4908</v>
      </c>
      <c r="G15" s="66">
        <f t="shared" si="1"/>
        <v>6</v>
      </c>
      <c r="H15" s="65">
        <f>VLOOKUP($A15,'Return Data'!$B$7:$R$2292,12,0)</f>
        <v>16.720500000000001</v>
      </c>
      <c r="I15" s="66">
        <f t="shared" si="2"/>
        <v>6</v>
      </c>
      <c r="J15" s="65">
        <f>VLOOKUP($A15,'Return Data'!$B$7:$R$2292,13,0)</f>
        <v>29.978100000000001</v>
      </c>
      <c r="K15" s="66">
        <f t="shared" si="3"/>
        <v>3</v>
      </c>
      <c r="L15" s="65"/>
      <c r="M15" s="66"/>
      <c r="N15" s="65"/>
      <c r="O15" s="66"/>
      <c r="P15" s="65"/>
      <c r="Q15" s="66"/>
      <c r="R15" s="65">
        <f>VLOOKUP($A15,'Return Data'!$B$7:$R$2292,16,0)</f>
        <v>29.749199999999998</v>
      </c>
      <c r="S15" s="67">
        <f t="shared" si="7"/>
        <v>1</v>
      </c>
    </row>
    <row r="16" spans="1:20" x14ac:dyDescent="0.3">
      <c r="A16" s="63" t="s">
        <v>1250</v>
      </c>
      <c r="B16" s="64">
        <f>VLOOKUP($A16,'Return Data'!$B$7:$R$2292,3,0)</f>
        <v>44531</v>
      </c>
      <c r="C16" s="65">
        <f>VLOOKUP($A16,'Return Data'!$B$7:$R$2292,4,0)</f>
        <v>46.664499999999997</v>
      </c>
      <c r="D16" s="65">
        <f>VLOOKUP($A16,'Return Data'!$B$7:$R$2292,10,0)</f>
        <v>0.18029999999999999</v>
      </c>
      <c r="E16" s="66">
        <f t="shared" si="0"/>
        <v>9</v>
      </c>
      <c r="F16" s="65">
        <f>VLOOKUP($A16,'Return Data'!$B$7:$R$2292,11,0)</f>
        <v>6.1348000000000003</v>
      </c>
      <c r="G16" s="66">
        <f t="shared" si="1"/>
        <v>8</v>
      </c>
      <c r="H16" s="65">
        <f>VLOOKUP($A16,'Return Data'!$B$7:$R$2292,12,0)</f>
        <v>9.4179999999999993</v>
      </c>
      <c r="I16" s="66">
        <f t="shared" si="2"/>
        <v>8</v>
      </c>
      <c r="J16" s="65">
        <f>VLOOKUP($A16,'Return Data'!$B$7:$R$2292,13,0)</f>
        <v>15.1755</v>
      </c>
      <c r="K16" s="66">
        <f t="shared" si="3"/>
        <v>8</v>
      </c>
      <c r="L16" s="65">
        <f>VLOOKUP($A16,'Return Data'!$B$7:$R$2292,17,0)</f>
        <v>12.657999999999999</v>
      </c>
      <c r="M16" s="66">
        <f>RANK(L16,L$8:L$16,0)</f>
        <v>7</v>
      </c>
      <c r="N16" s="65">
        <f>VLOOKUP($A16,'Return Data'!$B$7:$R$2292,14,0)</f>
        <v>10.3612</v>
      </c>
      <c r="O16" s="66">
        <f>RANK(N16,N$8:N$16,0)</f>
        <v>7</v>
      </c>
      <c r="P16" s="65">
        <f>VLOOKUP($A16,'Return Data'!$B$7:$R$2292,15,0)</f>
        <v>9.4609000000000005</v>
      </c>
      <c r="Q16" s="66">
        <f>RANK(P16,P$8:P$16,0)</f>
        <v>7</v>
      </c>
      <c r="R16" s="65">
        <f>VLOOKUP($A16,'Return Data'!$B$7:$R$2292,16,0)</f>
        <v>7.9317000000000002</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3.1613777777777776</v>
      </c>
      <c r="E18" s="74"/>
      <c r="F18" s="75">
        <f>AVERAGE(F8:F16)</f>
        <v>10.219299999999999</v>
      </c>
      <c r="G18" s="74"/>
      <c r="H18" s="75">
        <f>AVERAGE(H8:H16)</f>
        <v>18.859455555555556</v>
      </c>
      <c r="I18" s="74"/>
      <c r="J18" s="75">
        <f>AVERAGE(J8:J16)</f>
        <v>28.70698888888889</v>
      </c>
      <c r="K18" s="74"/>
      <c r="L18" s="75">
        <f>AVERAGE(L8:L16)</f>
        <v>19.926475</v>
      </c>
      <c r="M18" s="74"/>
      <c r="N18" s="75">
        <f>AVERAGE(N8:N16)</f>
        <v>16.834325</v>
      </c>
      <c r="O18" s="74"/>
      <c r="P18" s="75">
        <f>AVERAGE(P8:P16)</f>
        <v>12.635337499999999</v>
      </c>
      <c r="Q18" s="74"/>
      <c r="R18" s="75">
        <f>AVERAGE(R8:R16)</f>
        <v>13.528955555555555</v>
      </c>
      <c r="S18" s="76"/>
    </row>
    <row r="19" spans="1:19" x14ac:dyDescent="0.3">
      <c r="A19" s="73" t="s">
        <v>28</v>
      </c>
      <c r="B19" s="74"/>
      <c r="C19" s="74"/>
      <c r="D19" s="75">
        <f>MIN(D8:D16)</f>
        <v>0.18029999999999999</v>
      </c>
      <c r="E19" s="74"/>
      <c r="F19" s="75">
        <f>MIN(F8:F16)</f>
        <v>5.3209</v>
      </c>
      <c r="G19" s="74"/>
      <c r="H19" s="75">
        <f>MIN(H8:H16)</f>
        <v>8.0864999999999991</v>
      </c>
      <c r="I19" s="74"/>
      <c r="J19" s="75">
        <f>MIN(J8:J16)</f>
        <v>9.3949999999999996</v>
      </c>
      <c r="K19" s="74"/>
      <c r="L19" s="75">
        <f>MIN(L8:L16)</f>
        <v>10.6249</v>
      </c>
      <c r="M19" s="74"/>
      <c r="N19" s="75">
        <f>MIN(N8:N16)</f>
        <v>9.7352000000000007</v>
      </c>
      <c r="O19" s="74"/>
      <c r="P19" s="75">
        <f>MIN(P8:P16)</f>
        <v>8.8636999999999997</v>
      </c>
      <c r="Q19" s="74"/>
      <c r="R19" s="75">
        <f>MIN(R8:R16)</f>
        <v>7.9317000000000002</v>
      </c>
      <c r="S19" s="76"/>
    </row>
    <row r="20" spans="1:19" ht="15" thickBot="1" x14ac:dyDescent="0.35">
      <c r="A20" s="77" t="s">
        <v>29</v>
      </c>
      <c r="B20" s="78"/>
      <c r="C20" s="78"/>
      <c r="D20" s="79">
        <f>MAX(D8:D16)</f>
        <v>7.3628</v>
      </c>
      <c r="E20" s="78"/>
      <c r="F20" s="79">
        <f>MAX(F8:F16)</f>
        <v>14.3324</v>
      </c>
      <c r="G20" s="78"/>
      <c r="H20" s="79">
        <f>MAX(H8:H16)</f>
        <v>45.183199999999999</v>
      </c>
      <c r="I20" s="78"/>
      <c r="J20" s="79">
        <f>MAX(J8:J16)</f>
        <v>59.085299999999997</v>
      </c>
      <c r="K20" s="78"/>
      <c r="L20" s="79">
        <f>MAX(L8:L16)</f>
        <v>37.834899999999998</v>
      </c>
      <c r="M20" s="78"/>
      <c r="N20" s="79">
        <f>MAX(N8:N16)</f>
        <v>29.1645</v>
      </c>
      <c r="O20" s="78"/>
      <c r="P20" s="79">
        <f>MAX(P8:P16)</f>
        <v>17.770399999999999</v>
      </c>
      <c r="Q20" s="78"/>
      <c r="R20" s="79">
        <f>MAX(R8:R16)</f>
        <v>29.749199999999998</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802</v>
      </c>
      <c r="B8" s="64">
        <f>VLOOKUP($A8,'Return Data'!$B$7:$R$2292,3,0)</f>
        <v>44531</v>
      </c>
      <c r="C8" s="65">
        <f>VLOOKUP($A8,'Return Data'!$B$7:$R$2292,4,0)</f>
        <v>279.44260000000003</v>
      </c>
      <c r="D8" s="65">
        <f>VLOOKUP($A8,'Return Data'!$B$7:$R$2292,5,0)</f>
        <v>1.7373000000000001</v>
      </c>
      <c r="E8" s="66">
        <f>RANK(D8,D$8:D$14,0)</f>
        <v>2</v>
      </c>
      <c r="F8" s="65">
        <f>VLOOKUP($A8,'Return Data'!$B$7:$R$2292,6,0)</f>
        <v>2.2865000000000002</v>
      </c>
      <c r="G8" s="66">
        <f>RANK(F8,F$8:F$14,0)</f>
        <v>2</v>
      </c>
      <c r="H8" s="65">
        <f>VLOOKUP($A8,'Return Data'!$B$7:$R$2292,7,0)</f>
        <v>2.6884000000000001</v>
      </c>
      <c r="I8" s="66">
        <f>RANK(H8,H$8:H$14,0)</f>
        <v>3</v>
      </c>
      <c r="J8" s="65">
        <f>VLOOKUP($A8,'Return Data'!$B$7:$R$2292,8,0)</f>
        <v>3.2143000000000002</v>
      </c>
      <c r="K8" s="66">
        <f>RANK(J8,J$8:J$14,0)</f>
        <v>3</v>
      </c>
      <c r="L8" s="65">
        <f>VLOOKUP($A8,'Return Data'!$B$7:$R$2292,9,0)</f>
        <v>4.0354999999999999</v>
      </c>
      <c r="M8" s="66">
        <f>RANK(L8,L$8:L$14,0)</f>
        <v>3</v>
      </c>
      <c r="N8" s="65">
        <f>VLOOKUP($A8,'Return Data'!$B$7:$R$2292,10,0)</f>
        <v>2.4723000000000002</v>
      </c>
      <c r="O8" s="66">
        <f>RANK(N8,N$8:N$14,0)</f>
        <v>6</v>
      </c>
      <c r="P8" s="65">
        <f>VLOOKUP($A8,'Return Data'!$B$7:$R$2292,11,0)</f>
        <v>4.1719999999999997</v>
      </c>
      <c r="Q8" s="66">
        <f>RANK(P8,P$8:P$14,0)</f>
        <v>7</v>
      </c>
      <c r="R8" s="65">
        <f>VLOOKUP($A8,'Return Data'!$B$7:$R$2292,12,0)</f>
        <v>5.1939000000000002</v>
      </c>
      <c r="S8" s="66">
        <f>RANK(R8,R$8:R$14,0)</f>
        <v>5</v>
      </c>
      <c r="T8" s="65">
        <f>VLOOKUP($A8,'Return Data'!$B$7:$R$2292,13,0)</f>
        <v>3.9738000000000002</v>
      </c>
      <c r="U8" s="66">
        <f>RANK(T8,T$8:T$14,0)</f>
        <v>7</v>
      </c>
      <c r="V8" s="65">
        <f>VLOOKUP($A8,'Return Data'!$B$7:$R$2292,17,0)</f>
        <v>6.3545999999999996</v>
      </c>
      <c r="W8" s="66">
        <f>RANK(V8,V$8:V$14,0)</f>
        <v>4</v>
      </c>
      <c r="X8" s="65">
        <f>VLOOKUP($A8,'Return Data'!$B$7:$R$2292,14,0)</f>
        <v>7.3402000000000003</v>
      </c>
      <c r="Y8" s="66">
        <f>RANK(X8,X$8:X$14,0)</f>
        <v>4</v>
      </c>
      <c r="Z8" s="65">
        <f>VLOOKUP($A8,'Return Data'!$B$7:$R$2292,16,0)</f>
        <v>8.3605999999999998</v>
      </c>
      <c r="AA8" s="67">
        <f>RANK(Z8,Z$8:Z$14,0)</f>
        <v>3</v>
      </c>
    </row>
    <row r="9" spans="1:27" x14ac:dyDescent="0.3">
      <c r="A9" s="63" t="s">
        <v>804</v>
      </c>
      <c r="B9" s="64">
        <f>VLOOKUP($A9,'Return Data'!$B$7:$R$2292,3,0)</f>
        <v>44531</v>
      </c>
      <c r="C9" s="65">
        <f>VLOOKUP($A9,'Return Data'!$B$7:$R$2292,4,0)</f>
        <v>34.2515</v>
      </c>
      <c r="D9" s="65">
        <f>VLOOKUP($A9,'Return Data'!$B$7:$R$2292,5,0)</f>
        <v>-15.4453</v>
      </c>
      <c r="E9" s="66">
        <f t="shared" ref="E9:E14" si="0">RANK(D9,D$8:D$14,0)</f>
        <v>6</v>
      </c>
      <c r="F9" s="65">
        <f>VLOOKUP($A9,'Return Data'!$B$7:$R$2292,6,0)</f>
        <v>-3.7704</v>
      </c>
      <c r="G9" s="66">
        <f t="shared" ref="G9:G14" si="1">RANK(F9,F$8:F$14,0)</f>
        <v>6</v>
      </c>
      <c r="H9" s="65">
        <f>VLOOKUP($A9,'Return Data'!$B$7:$R$2292,7,0)</f>
        <v>-1.1263000000000001</v>
      </c>
      <c r="I9" s="66">
        <f t="shared" ref="I9:I14" si="2">RANK(H9,H$8:H$14,0)</f>
        <v>6</v>
      </c>
      <c r="J9" s="65">
        <f>VLOOKUP($A9,'Return Data'!$B$7:$R$2292,8,0)</f>
        <v>1.1194</v>
      </c>
      <c r="K9" s="66">
        <f t="shared" ref="K9:K14" si="3">RANK(J9,J$8:J$14,0)</f>
        <v>6</v>
      </c>
      <c r="L9" s="65">
        <f>VLOOKUP($A9,'Return Data'!$B$7:$R$2292,9,0)</f>
        <v>2.3062</v>
      </c>
      <c r="M9" s="66">
        <f t="shared" ref="M9:M14" si="4">RANK(L9,L$8:L$14,0)</f>
        <v>7</v>
      </c>
      <c r="N9" s="65">
        <f>VLOOKUP($A9,'Return Data'!$B$7:$R$2292,10,0)</f>
        <v>2.8612000000000002</v>
      </c>
      <c r="O9" s="66">
        <f t="shared" ref="O9:O14" si="5">RANK(N9,N$8:N$14,0)</f>
        <v>3</v>
      </c>
      <c r="P9" s="65">
        <f>VLOOKUP($A9,'Return Data'!$B$7:$R$2292,11,0)</f>
        <v>4.3520000000000003</v>
      </c>
      <c r="Q9" s="66">
        <f t="shared" ref="Q9:Q14" si="6">RANK(P9,P$8:P$14,0)</f>
        <v>6</v>
      </c>
      <c r="R9" s="65">
        <f>VLOOKUP($A9,'Return Data'!$B$7:$R$2292,12,0)</f>
        <v>4.5580999999999996</v>
      </c>
      <c r="S9" s="66">
        <f t="shared" ref="S9:S14" si="7">RANK(R9,R$8:R$14,0)</f>
        <v>7</v>
      </c>
      <c r="T9" s="65">
        <f>VLOOKUP($A9,'Return Data'!$B$7:$R$2292,13,0)</f>
        <v>4.3951000000000002</v>
      </c>
      <c r="U9" s="66">
        <f t="shared" ref="U9:U14" si="8">RANK(T9,T$8:T$14,0)</f>
        <v>4</v>
      </c>
      <c r="V9" s="65">
        <f>VLOOKUP($A9,'Return Data'!$B$7:$R$2292,17,0)</f>
        <v>5.4843000000000002</v>
      </c>
      <c r="W9" s="66">
        <f t="shared" ref="W9:W13" si="9">RANK(V9,V$8:V$14,0)</f>
        <v>6</v>
      </c>
      <c r="X9" s="65">
        <f>VLOOKUP($A9,'Return Data'!$B$7:$R$2292,14,0)</f>
        <v>6.4119000000000002</v>
      </c>
      <c r="Y9" s="66">
        <f t="shared" ref="Y9:Y13" si="10">RANK(X9,X$8:X$14,0)</f>
        <v>5</v>
      </c>
      <c r="Z9" s="65">
        <f>VLOOKUP($A9,'Return Data'!$B$7:$R$2292,16,0)</f>
        <v>6.9672999999999998</v>
      </c>
      <c r="AA9" s="67">
        <f t="shared" ref="AA9:AA14" si="11">RANK(Z9,Z$8:Z$14,0)</f>
        <v>7</v>
      </c>
    </row>
    <row r="10" spans="1:27" x14ac:dyDescent="0.3">
      <c r="A10" s="63" t="s">
        <v>806</v>
      </c>
      <c r="B10" s="64">
        <f>VLOOKUP($A10,'Return Data'!$B$7:$R$2292,3,0)</f>
        <v>44531</v>
      </c>
      <c r="C10" s="65">
        <f>VLOOKUP($A10,'Return Data'!$B$7:$R$2292,4,0)</f>
        <v>39.663200000000003</v>
      </c>
      <c r="D10" s="65">
        <f>VLOOKUP($A10,'Return Data'!$B$7:$R$2292,5,0)</f>
        <v>-3.8645999999999998</v>
      </c>
      <c r="E10" s="66">
        <f t="shared" si="0"/>
        <v>4</v>
      </c>
      <c r="F10" s="65">
        <f>VLOOKUP($A10,'Return Data'!$B$7:$R$2292,6,0)</f>
        <v>1.1780999999999999</v>
      </c>
      <c r="G10" s="66">
        <f t="shared" si="1"/>
        <v>3</v>
      </c>
      <c r="H10" s="65">
        <f>VLOOKUP($A10,'Return Data'!$B$7:$R$2292,7,0)</f>
        <v>2.3016000000000001</v>
      </c>
      <c r="I10" s="66">
        <f t="shared" si="2"/>
        <v>4</v>
      </c>
      <c r="J10" s="65">
        <f>VLOOKUP($A10,'Return Data'!$B$7:$R$2292,8,0)</f>
        <v>2.8426999999999998</v>
      </c>
      <c r="K10" s="66">
        <f t="shared" si="3"/>
        <v>4</v>
      </c>
      <c r="L10" s="65">
        <f>VLOOKUP($A10,'Return Data'!$B$7:$R$2292,9,0)</f>
        <v>3.3189000000000002</v>
      </c>
      <c r="M10" s="66">
        <f t="shared" si="4"/>
        <v>4</v>
      </c>
      <c r="N10" s="65">
        <f>VLOOKUP($A10,'Return Data'!$B$7:$R$2292,10,0)</f>
        <v>3.1225999999999998</v>
      </c>
      <c r="O10" s="66">
        <f t="shared" si="5"/>
        <v>2</v>
      </c>
      <c r="P10" s="65">
        <f>VLOOKUP($A10,'Return Data'!$B$7:$R$2292,11,0)</f>
        <v>4.8997999999999999</v>
      </c>
      <c r="Q10" s="66">
        <f t="shared" si="6"/>
        <v>3</v>
      </c>
      <c r="R10" s="65">
        <f>VLOOKUP($A10,'Return Data'!$B$7:$R$2292,12,0)</f>
        <v>5.3231999999999999</v>
      </c>
      <c r="S10" s="66">
        <f t="shared" si="7"/>
        <v>4</v>
      </c>
      <c r="T10" s="65">
        <f>VLOOKUP($A10,'Return Data'!$B$7:$R$2292,13,0)</f>
        <v>4.8140000000000001</v>
      </c>
      <c r="U10" s="66">
        <f t="shared" si="8"/>
        <v>2</v>
      </c>
      <c r="V10" s="65">
        <f>VLOOKUP($A10,'Return Data'!$B$7:$R$2292,17,0)</f>
        <v>6.9813999999999998</v>
      </c>
      <c r="W10" s="66">
        <f t="shared" si="9"/>
        <v>3</v>
      </c>
      <c r="X10" s="65">
        <f>VLOOKUP($A10,'Return Data'!$B$7:$R$2292,14,0)</f>
        <v>7.6905000000000001</v>
      </c>
      <c r="Y10" s="66">
        <f t="shared" si="10"/>
        <v>3</v>
      </c>
      <c r="Z10" s="65">
        <f>VLOOKUP($A10,'Return Data'!$B$7:$R$2292,16,0)</f>
        <v>8.2039000000000009</v>
      </c>
      <c r="AA10" s="67">
        <f t="shared" si="11"/>
        <v>4</v>
      </c>
    </row>
    <row r="11" spans="1:27" x14ac:dyDescent="0.3">
      <c r="A11" s="63" t="s">
        <v>808</v>
      </c>
      <c r="B11" s="64">
        <f>VLOOKUP($A11,'Return Data'!$B$7:$R$2292,3,0)</f>
        <v>44531</v>
      </c>
      <c r="C11" s="65">
        <f>VLOOKUP($A11,'Return Data'!$B$7:$R$2292,4,0)</f>
        <v>358.65769999999998</v>
      </c>
      <c r="D11" s="65">
        <f>VLOOKUP($A11,'Return Data'!$B$7:$R$2292,5,0)</f>
        <v>-21.653600000000001</v>
      </c>
      <c r="E11" s="66">
        <f t="shared" si="0"/>
        <v>7</v>
      </c>
      <c r="F11" s="65">
        <f>VLOOKUP($A11,'Return Data'!$B$7:$R$2292,6,0)</f>
        <v>-7.2264999999999997</v>
      </c>
      <c r="G11" s="66">
        <f t="shared" si="1"/>
        <v>7</v>
      </c>
      <c r="H11" s="65">
        <f>VLOOKUP($A11,'Return Data'!$B$7:$R$2292,7,0)</f>
        <v>-3.3721999999999999</v>
      </c>
      <c r="I11" s="66">
        <f t="shared" si="2"/>
        <v>7</v>
      </c>
      <c r="J11" s="65">
        <f>VLOOKUP($A11,'Return Data'!$B$7:$R$2292,8,0)</f>
        <v>0.27260000000000001</v>
      </c>
      <c r="K11" s="66">
        <f t="shared" si="3"/>
        <v>7</v>
      </c>
      <c r="L11" s="65">
        <f>VLOOKUP($A11,'Return Data'!$B$7:$R$2292,9,0)</f>
        <v>2.9922</v>
      </c>
      <c r="M11" s="66">
        <f t="shared" si="4"/>
        <v>5</v>
      </c>
      <c r="N11" s="65">
        <f>VLOOKUP($A11,'Return Data'!$B$7:$R$2292,10,0)</f>
        <v>2.6777000000000002</v>
      </c>
      <c r="O11" s="66">
        <f t="shared" si="5"/>
        <v>4</v>
      </c>
      <c r="P11" s="65">
        <f>VLOOKUP($A11,'Return Data'!$B$7:$R$2292,11,0)</f>
        <v>6.0159000000000002</v>
      </c>
      <c r="Q11" s="66">
        <f t="shared" si="6"/>
        <v>1</v>
      </c>
      <c r="R11" s="65">
        <f>VLOOKUP($A11,'Return Data'!$B$7:$R$2292,12,0)</f>
        <v>5.4672000000000001</v>
      </c>
      <c r="S11" s="66">
        <f t="shared" si="7"/>
        <v>3</v>
      </c>
      <c r="T11" s="65">
        <f>VLOOKUP($A11,'Return Data'!$B$7:$R$2292,13,0)</f>
        <v>5.4855</v>
      </c>
      <c r="U11" s="66">
        <f t="shared" si="8"/>
        <v>1</v>
      </c>
      <c r="V11" s="65">
        <f>VLOOKUP($A11,'Return Data'!$B$7:$R$2292,17,0)</f>
        <v>7.6444999999999999</v>
      </c>
      <c r="W11" s="66">
        <f t="shared" si="9"/>
        <v>2</v>
      </c>
      <c r="X11" s="65">
        <f>VLOOKUP($A11,'Return Data'!$B$7:$R$2292,14,0)</f>
        <v>8.2978000000000005</v>
      </c>
      <c r="Y11" s="66">
        <f t="shared" si="10"/>
        <v>2</v>
      </c>
      <c r="Z11" s="65">
        <f>VLOOKUP($A11,'Return Data'!$B$7:$R$2292,16,0)</f>
        <v>8.6869999999999994</v>
      </c>
      <c r="AA11" s="67">
        <f t="shared" si="11"/>
        <v>1</v>
      </c>
    </row>
    <row r="12" spans="1:27" x14ac:dyDescent="0.3">
      <c r="A12" s="63" t="s">
        <v>809</v>
      </c>
      <c r="B12" s="64">
        <f>VLOOKUP($A12,'Return Data'!$B$7:$R$2292,3,0)</f>
        <v>44531</v>
      </c>
      <c r="C12" s="65">
        <f>VLOOKUP($A12,'Return Data'!$B$7:$R$2292,4,0)</f>
        <v>1212.8989999999999</v>
      </c>
      <c r="D12" s="65">
        <f>VLOOKUP($A12,'Return Data'!$B$7:$R$2292,5,0)</f>
        <v>-2.7172000000000001</v>
      </c>
      <c r="E12" s="66">
        <f t="shared" si="0"/>
        <v>3</v>
      </c>
      <c r="F12" s="65">
        <f>VLOOKUP($A12,'Return Data'!$B$7:$R$2292,6,0)</f>
        <v>0.59050000000000002</v>
      </c>
      <c r="G12" s="66">
        <f t="shared" si="1"/>
        <v>4</v>
      </c>
      <c r="H12" s="65">
        <f>VLOOKUP($A12,'Return Data'!$B$7:$R$2292,7,0)</f>
        <v>3.3847</v>
      </c>
      <c r="I12" s="66">
        <f t="shared" si="2"/>
        <v>1</v>
      </c>
      <c r="J12" s="65">
        <f>VLOOKUP($A12,'Return Data'!$B$7:$R$2292,8,0)</f>
        <v>3.8529</v>
      </c>
      <c r="K12" s="66">
        <f t="shared" si="3"/>
        <v>1</v>
      </c>
      <c r="L12" s="65">
        <f>VLOOKUP($A12,'Return Data'!$B$7:$R$2292,9,0)</f>
        <v>4.3491999999999997</v>
      </c>
      <c r="M12" s="66">
        <f t="shared" si="4"/>
        <v>2</v>
      </c>
      <c r="N12" s="65">
        <f>VLOOKUP($A12,'Return Data'!$B$7:$R$2292,10,0)</f>
        <v>3.2753000000000001</v>
      </c>
      <c r="O12" s="66">
        <f t="shared" si="5"/>
        <v>1</v>
      </c>
      <c r="P12" s="65">
        <f>VLOOKUP($A12,'Return Data'!$B$7:$R$2292,11,0)</f>
        <v>5.3265000000000002</v>
      </c>
      <c r="Q12" s="66">
        <f t="shared" si="6"/>
        <v>2</v>
      </c>
      <c r="R12" s="65">
        <f>VLOOKUP($A12,'Return Data'!$B$7:$R$2292,12,0)</f>
        <v>7.2752999999999997</v>
      </c>
      <c r="S12" s="66">
        <f t="shared" si="7"/>
        <v>1</v>
      </c>
      <c r="T12" s="65">
        <f>VLOOKUP($A12,'Return Data'!$B$7:$R$2292,13,0)</f>
        <v>4.7656000000000001</v>
      </c>
      <c r="U12" s="66">
        <f t="shared" si="8"/>
        <v>3</v>
      </c>
      <c r="V12" s="65"/>
      <c r="W12" s="66"/>
      <c r="X12" s="65"/>
      <c r="Y12" s="66"/>
      <c r="Z12" s="65">
        <f>VLOOKUP($A12,'Return Data'!$B$7:$R$2292,16,0)</f>
        <v>7.8520000000000003</v>
      </c>
      <c r="AA12" s="67">
        <f t="shared" si="11"/>
        <v>5</v>
      </c>
    </row>
    <row r="13" spans="1:27" x14ac:dyDescent="0.3">
      <c r="A13" s="63" t="s">
        <v>812</v>
      </c>
      <c r="B13" s="64">
        <f>VLOOKUP($A13,'Return Data'!$B$7:$R$2292,3,0)</f>
        <v>44531</v>
      </c>
      <c r="C13" s="65">
        <f>VLOOKUP($A13,'Return Data'!$B$7:$R$2292,4,0)</f>
        <v>37.281799999999997</v>
      </c>
      <c r="D13" s="65">
        <f>VLOOKUP($A13,'Return Data'!$B$7:$R$2292,5,0)</f>
        <v>7.5400999999999998</v>
      </c>
      <c r="E13" s="66">
        <f t="shared" si="0"/>
        <v>1</v>
      </c>
      <c r="F13" s="65">
        <f>VLOOKUP($A13,'Return Data'!$B$7:$R$2292,6,0)</f>
        <v>4.3691000000000004</v>
      </c>
      <c r="G13" s="66">
        <f t="shared" si="1"/>
        <v>1</v>
      </c>
      <c r="H13" s="65">
        <f>VLOOKUP($A13,'Return Data'!$B$7:$R$2292,7,0)</f>
        <v>2.8127</v>
      </c>
      <c r="I13" s="66">
        <f t="shared" si="2"/>
        <v>2</v>
      </c>
      <c r="J13" s="65">
        <f>VLOOKUP($A13,'Return Data'!$B$7:$R$2292,8,0)</f>
        <v>3.3961000000000001</v>
      </c>
      <c r="K13" s="66">
        <f t="shared" si="3"/>
        <v>2</v>
      </c>
      <c r="L13" s="65">
        <f>VLOOKUP($A13,'Return Data'!$B$7:$R$2292,9,0)</f>
        <v>4.5071000000000003</v>
      </c>
      <c r="M13" s="66">
        <f t="shared" si="4"/>
        <v>1</v>
      </c>
      <c r="N13" s="65">
        <f>VLOOKUP($A13,'Return Data'!$B$7:$R$2292,10,0)</f>
        <v>2.3231999999999999</v>
      </c>
      <c r="O13" s="66">
        <f t="shared" si="5"/>
        <v>7</v>
      </c>
      <c r="P13" s="65">
        <f>VLOOKUP($A13,'Return Data'!$B$7:$R$2292,11,0)</f>
        <v>4.5505000000000004</v>
      </c>
      <c r="Q13" s="66">
        <f t="shared" si="6"/>
        <v>4</v>
      </c>
      <c r="R13" s="65">
        <f>VLOOKUP($A13,'Return Data'!$B$7:$R$2292,12,0)</f>
        <v>5.8269000000000002</v>
      </c>
      <c r="S13" s="66">
        <f t="shared" si="7"/>
        <v>2</v>
      </c>
      <c r="T13" s="65">
        <f>VLOOKUP($A13,'Return Data'!$B$7:$R$2292,13,0)</f>
        <v>4.3478000000000003</v>
      </c>
      <c r="U13" s="66">
        <f t="shared" si="8"/>
        <v>5</v>
      </c>
      <c r="V13" s="65">
        <f>VLOOKUP($A13,'Return Data'!$B$7:$R$2292,17,0)</f>
        <v>7.9424999999999999</v>
      </c>
      <c r="W13" s="66">
        <f t="shared" si="9"/>
        <v>1</v>
      </c>
      <c r="X13" s="65">
        <f>VLOOKUP($A13,'Return Data'!$B$7:$R$2292,14,0)</f>
        <v>8.6300000000000008</v>
      </c>
      <c r="Y13" s="66">
        <f t="shared" si="10"/>
        <v>1</v>
      </c>
      <c r="Z13" s="65">
        <f>VLOOKUP($A13,'Return Data'!$B$7:$R$2292,16,0)</f>
        <v>8.4169999999999998</v>
      </c>
      <c r="AA13" s="67">
        <f t="shared" si="11"/>
        <v>2</v>
      </c>
    </row>
    <row r="14" spans="1:27" x14ac:dyDescent="0.3">
      <c r="A14" s="63" t="s">
        <v>813</v>
      </c>
      <c r="B14" s="64">
        <f>VLOOKUP($A14,'Return Data'!$B$7:$R$2292,3,0)</f>
        <v>44531</v>
      </c>
      <c r="C14" s="65">
        <f>VLOOKUP($A14,'Return Data'!$B$7:$R$2292,4,0)</f>
        <v>1246.7260000000001</v>
      </c>
      <c r="D14" s="65">
        <f>VLOOKUP($A14,'Return Data'!$B$7:$R$2292,5,0)</f>
        <v>-4.9207000000000001</v>
      </c>
      <c r="E14" s="66">
        <f t="shared" si="0"/>
        <v>5</v>
      </c>
      <c r="F14" s="65">
        <f>VLOOKUP($A14,'Return Data'!$B$7:$R$2292,6,0)</f>
        <v>-0.51870000000000005</v>
      </c>
      <c r="G14" s="66">
        <f t="shared" si="1"/>
        <v>5</v>
      </c>
      <c r="H14" s="65">
        <f>VLOOKUP($A14,'Return Data'!$B$7:$R$2292,7,0)</f>
        <v>4.6800000000000001E-2</v>
      </c>
      <c r="I14" s="66">
        <f t="shared" si="2"/>
        <v>5</v>
      </c>
      <c r="J14" s="65">
        <f>VLOOKUP($A14,'Return Data'!$B$7:$R$2292,8,0)</f>
        <v>1.6921999999999999</v>
      </c>
      <c r="K14" s="66">
        <f t="shared" si="3"/>
        <v>5</v>
      </c>
      <c r="L14" s="65">
        <f>VLOOKUP($A14,'Return Data'!$B$7:$R$2292,9,0)</f>
        <v>2.6772</v>
      </c>
      <c r="M14" s="66">
        <f t="shared" si="4"/>
        <v>6</v>
      </c>
      <c r="N14" s="65">
        <f>VLOOKUP($A14,'Return Data'!$B$7:$R$2292,10,0)</f>
        <v>2.5619000000000001</v>
      </c>
      <c r="O14" s="66">
        <f t="shared" si="5"/>
        <v>5</v>
      </c>
      <c r="P14" s="65">
        <f>VLOOKUP($A14,'Return Data'!$B$7:$R$2292,11,0)</f>
        <v>4.4348000000000001</v>
      </c>
      <c r="Q14" s="66">
        <f t="shared" si="6"/>
        <v>5</v>
      </c>
      <c r="R14" s="65">
        <f>VLOOKUP($A14,'Return Data'!$B$7:$R$2292,12,0)</f>
        <v>4.8305999999999996</v>
      </c>
      <c r="S14" s="66">
        <f t="shared" si="7"/>
        <v>6</v>
      </c>
      <c r="T14" s="65">
        <f>VLOOKUP($A14,'Return Data'!$B$7:$R$2292,13,0)</f>
        <v>4.1688999999999998</v>
      </c>
      <c r="U14" s="66">
        <f t="shared" si="8"/>
        <v>6</v>
      </c>
      <c r="V14" s="65">
        <f>VLOOKUP($A14,'Return Data'!$B$7:$R$2292,17,0)</f>
        <v>6.2557999999999998</v>
      </c>
      <c r="W14" s="66">
        <f t="shared" ref="W14" si="12">RANK(V14,V$8:V$14,0)</f>
        <v>5</v>
      </c>
      <c r="X14" s="65"/>
      <c r="Y14" s="66"/>
      <c r="Z14" s="65">
        <f>VLOOKUP($A14,'Return Data'!$B$7:$R$2292,16,0)</f>
        <v>7.3963999999999999</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-5.6177142857142854</v>
      </c>
      <c r="E16" s="74"/>
      <c r="F16" s="75">
        <f>AVERAGE(F8:F14)</f>
        <v>-0.4416285714285712</v>
      </c>
      <c r="G16" s="74"/>
      <c r="H16" s="75">
        <f>AVERAGE(H8:H14)</f>
        <v>0.96224285714285718</v>
      </c>
      <c r="I16" s="74"/>
      <c r="J16" s="75">
        <f>AVERAGE(J8:J14)</f>
        <v>2.3414571428571427</v>
      </c>
      <c r="K16" s="74"/>
      <c r="L16" s="75">
        <f>AVERAGE(L8:L14)</f>
        <v>3.4551857142857143</v>
      </c>
      <c r="M16" s="74"/>
      <c r="N16" s="75">
        <f>AVERAGE(N8:N14)</f>
        <v>2.7563142857142862</v>
      </c>
      <c r="O16" s="74"/>
      <c r="P16" s="75">
        <f>AVERAGE(P8:P14)</f>
        <v>4.8216428571428569</v>
      </c>
      <c r="Q16" s="74"/>
      <c r="R16" s="75">
        <f>AVERAGE(R8:R14)</f>
        <v>5.4964571428571434</v>
      </c>
      <c r="S16" s="74"/>
      <c r="T16" s="75">
        <f>AVERAGE(T8:T14)</f>
        <v>4.5643857142857138</v>
      </c>
      <c r="U16" s="74"/>
      <c r="V16" s="75">
        <f>AVERAGE(V8:V14)</f>
        <v>6.7771833333333333</v>
      </c>
      <c r="W16" s="74"/>
      <c r="X16" s="75">
        <f>AVERAGE(X8:X14)</f>
        <v>7.6740800000000009</v>
      </c>
      <c r="Y16" s="74"/>
      <c r="Z16" s="75">
        <f>AVERAGE(Z8:Z14)</f>
        <v>7.9834571428571435</v>
      </c>
      <c r="AA16" s="76"/>
    </row>
    <row r="17" spans="1:27" x14ac:dyDescent="0.3">
      <c r="A17" s="73" t="s">
        <v>28</v>
      </c>
      <c r="B17" s="74"/>
      <c r="C17" s="74"/>
      <c r="D17" s="75">
        <f>MIN(D8:D14)</f>
        <v>-21.653600000000001</v>
      </c>
      <c r="E17" s="74"/>
      <c r="F17" s="75">
        <f>MIN(F8:F14)</f>
        <v>-7.2264999999999997</v>
      </c>
      <c r="G17" s="74"/>
      <c r="H17" s="75">
        <f>MIN(H8:H14)</f>
        <v>-3.3721999999999999</v>
      </c>
      <c r="I17" s="74"/>
      <c r="J17" s="75">
        <f>MIN(J8:J14)</f>
        <v>0.27260000000000001</v>
      </c>
      <c r="K17" s="74"/>
      <c r="L17" s="75">
        <f>MIN(L8:L14)</f>
        <v>2.3062</v>
      </c>
      <c r="M17" s="74"/>
      <c r="N17" s="75">
        <f>MIN(N8:N14)</f>
        <v>2.3231999999999999</v>
      </c>
      <c r="O17" s="74"/>
      <c r="P17" s="75">
        <f>MIN(P8:P14)</f>
        <v>4.1719999999999997</v>
      </c>
      <c r="Q17" s="74"/>
      <c r="R17" s="75">
        <f>MIN(R8:R14)</f>
        <v>4.5580999999999996</v>
      </c>
      <c r="S17" s="74"/>
      <c r="T17" s="75">
        <f>MIN(T8:T14)</f>
        <v>3.9738000000000002</v>
      </c>
      <c r="U17" s="74"/>
      <c r="V17" s="75">
        <f>MIN(V8:V14)</f>
        <v>5.4843000000000002</v>
      </c>
      <c r="W17" s="74"/>
      <c r="X17" s="75">
        <f>MIN(X8:X14)</f>
        <v>6.4119000000000002</v>
      </c>
      <c r="Y17" s="74"/>
      <c r="Z17" s="75">
        <f>MIN(Z8:Z14)</f>
        <v>6.9672999999999998</v>
      </c>
      <c r="AA17" s="76"/>
    </row>
    <row r="18" spans="1:27" ht="15" thickBot="1" x14ac:dyDescent="0.35">
      <c r="A18" s="77" t="s">
        <v>29</v>
      </c>
      <c r="B18" s="78"/>
      <c r="C18" s="78"/>
      <c r="D18" s="79">
        <f>MAX(D8:D14)</f>
        <v>7.5400999999999998</v>
      </c>
      <c r="E18" s="78"/>
      <c r="F18" s="79">
        <f>MAX(F8:F14)</f>
        <v>4.3691000000000004</v>
      </c>
      <c r="G18" s="78"/>
      <c r="H18" s="79">
        <f>MAX(H8:H14)</f>
        <v>3.3847</v>
      </c>
      <c r="I18" s="78"/>
      <c r="J18" s="79">
        <f>MAX(J8:J14)</f>
        <v>3.8529</v>
      </c>
      <c r="K18" s="78"/>
      <c r="L18" s="79">
        <f>MAX(L8:L14)</f>
        <v>4.5071000000000003</v>
      </c>
      <c r="M18" s="78"/>
      <c r="N18" s="79">
        <f>MAX(N8:N14)</f>
        <v>3.2753000000000001</v>
      </c>
      <c r="O18" s="78"/>
      <c r="P18" s="79">
        <f>MAX(P8:P14)</f>
        <v>6.0159000000000002</v>
      </c>
      <c r="Q18" s="78"/>
      <c r="R18" s="79">
        <f>MAX(R8:R14)</f>
        <v>7.2752999999999997</v>
      </c>
      <c r="S18" s="78"/>
      <c r="T18" s="79">
        <f>MAX(T8:T14)</f>
        <v>5.4855</v>
      </c>
      <c r="U18" s="78"/>
      <c r="V18" s="79">
        <f>MAX(V8:V14)</f>
        <v>7.9424999999999999</v>
      </c>
      <c r="W18" s="78"/>
      <c r="X18" s="79">
        <f>MAX(X8:X14)</f>
        <v>8.6300000000000008</v>
      </c>
      <c r="Y18" s="78"/>
      <c r="Z18" s="79">
        <f>MAX(Z8:Z14)</f>
        <v>8.6869999999999994</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801</v>
      </c>
      <c r="B8" s="64">
        <f>VLOOKUP($A8,'Return Data'!$B$7:$R$2292,3,0)</f>
        <v>44531</v>
      </c>
      <c r="C8" s="65">
        <f>VLOOKUP($A8,'Return Data'!$B$7:$R$2292,4,0)</f>
        <v>274.10239999999999</v>
      </c>
      <c r="D8" s="65">
        <f>VLOOKUP($A8,'Return Data'!$B$7:$R$2292,5,0)</f>
        <v>1.5047999999999999</v>
      </c>
      <c r="E8" s="66">
        <f>RANK(D8,D$8:D$14,0)</f>
        <v>2</v>
      </c>
      <c r="F8" s="65">
        <f>VLOOKUP($A8,'Return Data'!$B$7:$R$2292,6,0)</f>
        <v>2.0806</v>
      </c>
      <c r="G8" s="66">
        <f>RANK(F8,F$8:F$14,0)</f>
        <v>2</v>
      </c>
      <c r="H8" s="65">
        <f>VLOOKUP($A8,'Return Data'!$B$7:$R$2292,7,0)</f>
        <v>2.4874999999999998</v>
      </c>
      <c r="I8" s="66">
        <f>RANK(H8,H$8:H$14,0)</f>
        <v>2</v>
      </c>
      <c r="J8" s="65">
        <f>VLOOKUP($A8,'Return Data'!$B$7:$R$2292,8,0)</f>
        <v>3.0186999999999999</v>
      </c>
      <c r="K8" s="66">
        <f>RANK(J8,J$8:J$14,0)</f>
        <v>3</v>
      </c>
      <c r="L8" s="65">
        <f>VLOOKUP($A8,'Return Data'!$B$7:$R$2292,9,0)</f>
        <v>3.8414000000000001</v>
      </c>
      <c r="M8" s="66">
        <f>RANK(L8,L$8:L$14,0)</f>
        <v>3</v>
      </c>
      <c r="N8" s="65">
        <f>VLOOKUP($A8,'Return Data'!$B$7:$R$2292,10,0)</f>
        <v>2.2799</v>
      </c>
      <c r="O8" s="66">
        <f>RANK(N8,N$8:N$14,0)</f>
        <v>3</v>
      </c>
      <c r="P8" s="65">
        <f>VLOOKUP($A8,'Return Data'!$B$7:$R$2292,11,0)</f>
        <v>3.9904000000000002</v>
      </c>
      <c r="Q8" s="66">
        <f>RANK(P8,P$8:P$14,0)</f>
        <v>5</v>
      </c>
      <c r="R8" s="65">
        <f>VLOOKUP($A8,'Return Data'!$B$7:$R$2292,12,0)</f>
        <v>5.0185000000000004</v>
      </c>
      <c r="S8" s="66">
        <f>RANK(R8,R$8:R$14,0)</f>
        <v>4</v>
      </c>
      <c r="T8" s="65">
        <f>VLOOKUP($A8,'Return Data'!$B$7:$R$2292,13,0)</f>
        <v>3.8010000000000002</v>
      </c>
      <c r="U8" s="66">
        <f>RANK(T8,T$8:T$14,0)</f>
        <v>5</v>
      </c>
      <c r="V8" s="65">
        <f>VLOOKUP($A8,'Return Data'!$B$7:$R$2292,17,0)</f>
        <v>6.1643999999999997</v>
      </c>
      <c r="W8" s="66">
        <f>RANK(V8,V$8:V$14,0)</f>
        <v>4</v>
      </c>
      <c r="X8" s="65">
        <f>VLOOKUP($A8,'Return Data'!$B$7:$R$2292,14,0)</f>
        <v>7.1319999999999997</v>
      </c>
      <c r="Y8" s="66">
        <f>RANK(X8,X$8:X$14,0)</f>
        <v>4</v>
      </c>
      <c r="Z8" s="65">
        <f>VLOOKUP($A8,'Return Data'!$B$7:$R$2292,16,0)</f>
        <v>8.2643000000000004</v>
      </c>
      <c r="AA8" s="67">
        <f>RANK(Z8,Z$8:Z$14,0)</f>
        <v>1</v>
      </c>
    </row>
    <row r="9" spans="1:27" x14ac:dyDescent="0.3">
      <c r="A9" s="63" t="s">
        <v>803</v>
      </c>
      <c r="B9" s="64">
        <f>VLOOKUP($A9,'Return Data'!$B$7:$R$2292,3,0)</f>
        <v>44531</v>
      </c>
      <c r="C9" s="65">
        <f>VLOOKUP($A9,'Return Data'!$B$7:$R$2292,4,0)</f>
        <v>32.190199999999997</v>
      </c>
      <c r="D9" s="65">
        <f>VLOOKUP($A9,'Return Data'!$B$7:$R$2292,5,0)</f>
        <v>-15.9808</v>
      </c>
      <c r="E9" s="66">
        <f t="shared" ref="E9:E14" si="0">RANK(D9,D$8:D$14,0)</f>
        <v>6</v>
      </c>
      <c r="F9" s="65">
        <f>VLOOKUP($A9,'Return Data'!$B$7:$R$2292,6,0)</f>
        <v>-4.3967999999999998</v>
      </c>
      <c r="G9" s="66">
        <f t="shared" ref="G9:G14" si="1">RANK(F9,F$8:F$14,0)</f>
        <v>6</v>
      </c>
      <c r="H9" s="65">
        <f>VLOOKUP($A9,'Return Data'!$B$7:$R$2292,7,0)</f>
        <v>-1.7649999999999999</v>
      </c>
      <c r="I9" s="66">
        <f t="shared" ref="I9:I14" si="2">RANK(H9,H$8:H$14,0)</f>
        <v>6</v>
      </c>
      <c r="J9" s="65">
        <f>VLOOKUP($A9,'Return Data'!$B$7:$R$2292,8,0)</f>
        <v>0.47789999999999999</v>
      </c>
      <c r="K9" s="66">
        <f t="shared" ref="K9:K14" si="3">RANK(J9,J$8:J$14,0)</f>
        <v>6</v>
      </c>
      <c r="L9" s="65">
        <f>VLOOKUP($A9,'Return Data'!$B$7:$R$2292,9,0)</f>
        <v>1.6615</v>
      </c>
      <c r="M9" s="66">
        <f t="shared" ref="M9:M14" si="4">RANK(L9,L$8:L$14,0)</f>
        <v>7</v>
      </c>
      <c r="N9" s="65">
        <f>VLOOKUP($A9,'Return Data'!$B$7:$R$2292,10,0)</f>
        <v>2.1987999999999999</v>
      </c>
      <c r="O9" s="66">
        <f t="shared" ref="O9:O14" si="5">RANK(N9,N$8:N$14,0)</f>
        <v>4</v>
      </c>
      <c r="P9" s="65">
        <f>VLOOKUP($A9,'Return Data'!$B$7:$R$2292,11,0)</f>
        <v>3.67</v>
      </c>
      <c r="Q9" s="66">
        <f t="shared" ref="Q9:Q14" si="6">RANK(P9,P$8:P$14,0)</f>
        <v>7</v>
      </c>
      <c r="R9" s="65">
        <f>VLOOKUP($A9,'Return Data'!$B$7:$R$2292,12,0)</f>
        <v>3.8809</v>
      </c>
      <c r="S9" s="66">
        <f t="shared" ref="S9:S14" si="7">RANK(R9,R$8:R$14,0)</f>
        <v>7</v>
      </c>
      <c r="T9" s="65">
        <f>VLOOKUP($A9,'Return Data'!$B$7:$R$2292,13,0)</f>
        <v>3.7242999999999999</v>
      </c>
      <c r="U9" s="66">
        <f t="shared" ref="U9:U14" si="8">RANK(T9,T$8:T$14,0)</f>
        <v>6</v>
      </c>
      <c r="V9" s="65">
        <f>VLOOKUP($A9,'Return Data'!$B$7:$R$2292,17,0)</f>
        <v>4.7735000000000003</v>
      </c>
      <c r="W9" s="66">
        <f t="shared" ref="W9:W11" si="9">RANK(V9,V$8:V$14,0)</f>
        <v>6</v>
      </c>
      <c r="X9" s="65">
        <f>VLOOKUP($A9,'Return Data'!$B$7:$R$2292,14,0)</f>
        <v>5.7504999999999997</v>
      </c>
      <c r="Y9" s="66">
        <f t="shared" ref="Y9:Y11" si="10">RANK(X9,X$8:X$14,0)</f>
        <v>5</v>
      </c>
      <c r="Z9" s="65">
        <f>VLOOKUP($A9,'Return Data'!$B$7:$R$2292,16,0)</f>
        <v>5.8329000000000004</v>
      </c>
      <c r="AA9" s="67">
        <f t="shared" ref="AA9:AA14" si="11">RANK(Z9,Z$8:Z$14,0)</f>
        <v>7</v>
      </c>
    </row>
    <row r="10" spans="1:27" x14ac:dyDescent="0.3">
      <c r="A10" s="63" t="s">
        <v>805</v>
      </c>
      <c r="B10" s="64">
        <f>VLOOKUP($A10,'Return Data'!$B$7:$R$2292,3,0)</f>
        <v>44531</v>
      </c>
      <c r="C10" s="65">
        <f>VLOOKUP($A10,'Return Data'!$B$7:$R$2292,4,0)</f>
        <v>39.204799999999999</v>
      </c>
      <c r="D10" s="65">
        <f>VLOOKUP($A10,'Return Data'!$B$7:$R$2292,5,0)</f>
        <v>-4.0960000000000001</v>
      </c>
      <c r="E10" s="66">
        <f t="shared" si="0"/>
        <v>4</v>
      </c>
      <c r="F10" s="65">
        <f>VLOOKUP($A10,'Return Data'!$B$7:$R$2292,6,0)</f>
        <v>0.93110000000000004</v>
      </c>
      <c r="G10" s="66">
        <f t="shared" si="1"/>
        <v>3</v>
      </c>
      <c r="H10" s="65">
        <f>VLOOKUP($A10,'Return Data'!$B$7:$R$2292,7,0)</f>
        <v>2.0623</v>
      </c>
      <c r="I10" s="66">
        <f t="shared" si="2"/>
        <v>4</v>
      </c>
      <c r="J10" s="65">
        <f>VLOOKUP($A10,'Return Data'!$B$7:$R$2292,8,0)</f>
        <v>2.5960999999999999</v>
      </c>
      <c r="K10" s="66">
        <f t="shared" si="3"/>
        <v>4</v>
      </c>
      <c r="L10" s="65">
        <f>VLOOKUP($A10,'Return Data'!$B$7:$R$2292,9,0)</f>
        <v>3.0707</v>
      </c>
      <c r="M10" s="66">
        <f t="shared" si="4"/>
        <v>4</v>
      </c>
      <c r="N10" s="65">
        <f>VLOOKUP($A10,'Return Data'!$B$7:$R$2292,10,0)</f>
        <v>2.8717999999999999</v>
      </c>
      <c r="O10" s="66">
        <f t="shared" si="5"/>
        <v>2</v>
      </c>
      <c r="P10" s="65">
        <f>VLOOKUP($A10,'Return Data'!$B$7:$R$2292,11,0)</f>
        <v>4.6441999999999997</v>
      </c>
      <c r="Q10" s="66">
        <f t="shared" si="6"/>
        <v>3</v>
      </c>
      <c r="R10" s="65">
        <f>VLOOKUP($A10,'Return Data'!$B$7:$R$2292,12,0)</f>
        <v>5.0635000000000003</v>
      </c>
      <c r="S10" s="66">
        <f t="shared" si="7"/>
        <v>3</v>
      </c>
      <c r="T10" s="65">
        <f>VLOOKUP($A10,'Return Data'!$B$7:$R$2292,13,0)</f>
        <v>4.5525000000000002</v>
      </c>
      <c r="U10" s="66">
        <f t="shared" si="8"/>
        <v>2</v>
      </c>
      <c r="V10" s="65">
        <f>VLOOKUP($A10,'Return Data'!$B$7:$R$2292,17,0)</f>
        <v>6.7435</v>
      </c>
      <c r="W10" s="66">
        <f t="shared" si="9"/>
        <v>3</v>
      </c>
      <c r="X10" s="65">
        <f>VLOOKUP($A10,'Return Data'!$B$7:$R$2292,14,0)</f>
        <v>7.4770000000000003</v>
      </c>
      <c r="Y10" s="66">
        <f t="shared" si="10"/>
        <v>3</v>
      </c>
      <c r="Z10" s="65">
        <f>VLOOKUP($A10,'Return Data'!$B$7:$R$2292,16,0)</f>
        <v>8.0261999999999993</v>
      </c>
      <c r="AA10" s="67">
        <f t="shared" si="11"/>
        <v>2</v>
      </c>
    </row>
    <row r="11" spans="1:27" x14ac:dyDescent="0.3">
      <c r="A11" s="63" t="s">
        <v>807</v>
      </c>
      <c r="B11" s="64">
        <f>VLOOKUP($A11,'Return Data'!$B$7:$R$2292,3,0)</f>
        <v>44531</v>
      </c>
      <c r="C11" s="65">
        <f>VLOOKUP($A11,'Return Data'!$B$7:$R$2292,4,0)</f>
        <v>336.25580000000002</v>
      </c>
      <c r="D11" s="65">
        <f>VLOOKUP($A11,'Return Data'!$B$7:$R$2292,5,0)</f>
        <v>-22.3689</v>
      </c>
      <c r="E11" s="66">
        <f t="shared" si="0"/>
        <v>7</v>
      </c>
      <c r="F11" s="65">
        <f>VLOOKUP($A11,'Return Data'!$B$7:$R$2292,6,0)</f>
        <v>-7.9458000000000002</v>
      </c>
      <c r="G11" s="66">
        <f t="shared" si="1"/>
        <v>7</v>
      </c>
      <c r="H11" s="65">
        <f>VLOOKUP($A11,'Return Data'!$B$7:$R$2292,7,0)</f>
        <v>-4.0922000000000001</v>
      </c>
      <c r="I11" s="66">
        <f t="shared" si="2"/>
        <v>7</v>
      </c>
      <c r="J11" s="65">
        <f>VLOOKUP($A11,'Return Data'!$B$7:$R$2292,8,0)</f>
        <v>-0.4481</v>
      </c>
      <c r="K11" s="66">
        <f t="shared" si="3"/>
        <v>7</v>
      </c>
      <c r="L11" s="65">
        <f>VLOOKUP($A11,'Return Data'!$B$7:$R$2292,9,0)</f>
        <v>2.2704</v>
      </c>
      <c r="M11" s="66">
        <f t="shared" si="4"/>
        <v>5</v>
      </c>
      <c r="N11" s="65">
        <f>VLOOKUP($A11,'Return Data'!$B$7:$R$2292,10,0)</f>
        <v>1.9534</v>
      </c>
      <c r="O11" s="66">
        <f t="shared" si="5"/>
        <v>7</v>
      </c>
      <c r="P11" s="65">
        <f>VLOOKUP($A11,'Return Data'!$B$7:$R$2292,11,0)</f>
        <v>5.2754000000000003</v>
      </c>
      <c r="Q11" s="66">
        <f t="shared" si="6"/>
        <v>1</v>
      </c>
      <c r="R11" s="65">
        <f>VLOOKUP($A11,'Return Data'!$B$7:$R$2292,12,0)</f>
        <v>4.7195</v>
      </c>
      <c r="S11" s="66">
        <f t="shared" si="7"/>
        <v>5</v>
      </c>
      <c r="T11" s="65">
        <f>VLOOKUP($A11,'Return Data'!$B$7:$R$2292,13,0)</f>
        <v>4.7286999999999999</v>
      </c>
      <c r="U11" s="66">
        <f t="shared" si="8"/>
        <v>1</v>
      </c>
      <c r="V11" s="65">
        <f>VLOOKUP($A11,'Return Data'!$B$7:$R$2292,17,0)</f>
        <v>6.8685</v>
      </c>
      <c r="W11" s="66">
        <f t="shared" si="9"/>
        <v>2</v>
      </c>
      <c r="X11" s="65">
        <f>VLOOKUP($A11,'Return Data'!$B$7:$R$2292,14,0)</f>
        <v>7.4981</v>
      </c>
      <c r="Y11" s="66">
        <f t="shared" si="10"/>
        <v>2</v>
      </c>
      <c r="Z11" s="65">
        <f>VLOOKUP($A11,'Return Data'!$B$7:$R$2292,16,0)</f>
        <v>7.8489000000000004</v>
      </c>
      <c r="AA11" s="67">
        <f t="shared" si="11"/>
        <v>3</v>
      </c>
    </row>
    <row r="12" spans="1:27" x14ac:dyDescent="0.3">
      <c r="A12" s="63" t="s">
        <v>810</v>
      </c>
      <c r="B12" s="64">
        <f>VLOOKUP($A12,'Return Data'!$B$7:$R$2292,3,0)</f>
        <v>44531</v>
      </c>
      <c r="C12" s="65">
        <f>VLOOKUP($A12,'Return Data'!$B$7:$R$2292,4,0)</f>
        <v>1202.116</v>
      </c>
      <c r="D12" s="65">
        <f>VLOOKUP($A12,'Return Data'!$B$7:$R$2292,5,0)</f>
        <v>-3.1150000000000002</v>
      </c>
      <c r="E12" s="66">
        <f t="shared" si="0"/>
        <v>3</v>
      </c>
      <c r="F12" s="65">
        <f>VLOOKUP($A12,'Return Data'!$B$7:$R$2292,6,0)</f>
        <v>0.1913</v>
      </c>
      <c r="G12" s="66">
        <f t="shared" si="1"/>
        <v>4</v>
      </c>
      <c r="H12" s="65">
        <f>VLOOKUP($A12,'Return Data'!$B$7:$R$2292,7,0)</f>
        <v>2.9851000000000001</v>
      </c>
      <c r="I12" s="66">
        <f t="shared" si="2"/>
        <v>1</v>
      </c>
      <c r="J12" s="65">
        <f>VLOOKUP($A12,'Return Data'!$B$7:$R$2292,8,0)</f>
        <v>3.4525000000000001</v>
      </c>
      <c r="K12" s="66">
        <f t="shared" si="3"/>
        <v>1</v>
      </c>
      <c r="L12" s="65">
        <f>VLOOKUP($A12,'Return Data'!$B$7:$R$2292,9,0)</f>
        <v>3.9478</v>
      </c>
      <c r="M12" s="66">
        <f t="shared" si="4"/>
        <v>2</v>
      </c>
      <c r="N12" s="65">
        <f>VLOOKUP($A12,'Return Data'!$B$7:$R$2292,10,0)</f>
        <v>2.8738999999999999</v>
      </c>
      <c r="O12" s="66">
        <f t="shared" si="5"/>
        <v>1</v>
      </c>
      <c r="P12" s="65">
        <f>VLOOKUP($A12,'Return Data'!$B$7:$R$2292,11,0)</f>
        <v>4.9170999999999996</v>
      </c>
      <c r="Q12" s="66">
        <f t="shared" si="6"/>
        <v>2</v>
      </c>
      <c r="R12" s="65">
        <f>VLOOKUP($A12,'Return Data'!$B$7:$R$2292,12,0)</f>
        <v>6.8544</v>
      </c>
      <c r="S12" s="66">
        <f t="shared" si="7"/>
        <v>1</v>
      </c>
      <c r="T12" s="65">
        <f>VLOOKUP($A12,'Return Data'!$B$7:$R$2292,13,0)</f>
        <v>4.3476999999999997</v>
      </c>
      <c r="U12" s="66">
        <f t="shared" si="8"/>
        <v>3</v>
      </c>
      <c r="V12" s="65"/>
      <c r="W12" s="66"/>
      <c r="X12" s="65"/>
      <c r="Y12" s="66"/>
      <c r="Z12" s="65">
        <f>VLOOKUP($A12,'Return Data'!$B$7:$R$2292,16,0)</f>
        <v>7.4755000000000003</v>
      </c>
      <c r="AA12" s="67">
        <f t="shared" si="11"/>
        <v>5</v>
      </c>
    </row>
    <row r="13" spans="1:27" x14ac:dyDescent="0.3">
      <c r="A13" s="63" t="s">
        <v>811</v>
      </c>
      <c r="B13" s="64">
        <f>VLOOKUP($A13,'Return Data'!$B$7:$R$2292,3,0)</f>
        <v>44531</v>
      </c>
      <c r="C13" s="65">
        <f>VLOOKUP($A13,'Return Data'!$B$7:$R$2292,4,0)</f>
        <v>35.824599999999997</v>
      </c>
      <c r="D13" s="65">
        <f>VLOOKUP($A13,'Return Data'!$B$7:$R$2292,5,0)</f>
        <v>7.2352999999999996</v>
      </c>
      <c r="E13" s="66">
        <f t="shared" si="0"/>
        <v>1</v>
      </c>
      <c r="F13" s="65">
        <f>VLOOKUP($A13,'Return Data'!$B$7:$R$2292,6,0)</f>
        <v>4.0369000000000002</v>
      </c>
      <c r="G13" s="66">
        <f t="shared" si="1"/>
        <v>1</v>
      </c>
      <c r="H13" s="65">
        <f>VLOOKUP($A13,'Return Data'!$B$7:$R$2292,7,0)</f>
        <v>2.4754999999999998</v>
      </c>
      <c r="I13" s="66">
        <f t="shared" si="2"/>
        <v>3</v>
      </c>
      <c r="J13" s="65">
        <f>VLOOKUP($A13,'Return Data'!$B$7:$R$2292,8,0)</f>
        <v>3.0674000000000001</v>
      </c>
      <c r="K13" s="66">
        <f t="shared" si="3"/>
        <v>2</v>
      </c>
      <c r="L13" s="65">
        <f>VLOOKUP($A13,'Return Data'!$B$7:$R$2292,9,0)</f>
        <v>4.1745999999999999</v>
      </c>
      <c r="M13" s="66">
        <f t="shared" si="4"/>
        <v>1</v>
      </c>
      <c r="N13" s="65">
        <f>VLOOKUP($A13,'Return Data'!$B$7:$R$2292,10,0)</f>
        <v>1.9916</v>
      </c>
      <c r="O13" s="66">
        <f t="shared" si="5"/>
        <v>6</v>
      </c>
      <c r="P13" s="65">
        <f>VLOOKUP($A13,'Return Data'!$B$7:$R$2292,11,0)</f>
        <v>4.2131999999999996</v>
      </c>
      <c r="Q13" s="66">
        <f t="shared" si="6"/>
        <v>4</v>
      </c>
      <c r="R13" s="65">
        <f>VLOOKUP($A13,'Return Data'!$B$7:$R$2292,12,0)</f>
        <v>5.4824999999999999</v>
      </c>
      <c r="S13" s="66">
        <f t="shared" si="7"/>
        <v>2</v>
      </c>
      <c r="T13" s="65">
        <f>VLOOKUP($A13,'Return Data'!$B$7:$R$2292,13,0)</f>
        <v>3.9986000000000002</v>
      </c>
      <c r="U13" s="66">
        <f t="shared" si="8"/>
        <v>4</v>
      </c>
      <c r="V13" s="65">
        <f>VLOOKUP($A13,'Return Data'!$B$7:$R$2292,17,0)</f>
        <v>7.5620000000000003</v>
      </c>
      <c r="W13" s="66">
        <f t="shared" ref="W13:W14" si="12">RANK(V13,V$8:V$14,0)</f>
        <v>1</v>
      </c>
      <c r="X13" s="65">
        <f>VLOOKUP($A13,'Return Data'!$B$7:$R$2292,14,0)</f>
        <v>8.2125000000000004</v>
      </c>
      <c r="Y13" s="66">
        <f t="shared" ref="Y13" si="13">RANK(X13,X$8:X$14,0)</f>
        <v>1</v>
      </c>
      <c r="Z13" s="65">
        <f>VLOOKUP($A13,'Return Data'!$B$7:$R$2292,16,0)</f>
        <v>7.6744000000000003</v>
      </c>
      <c r="AA13" s="67">
        <f t="shared" si="11"/>
        <v>4</v>
      </c>
    </row>
    <row r="14" spans="1:27" x14ac:dyDescent="0.3">
      <c r="A14" s="63" t="s">
        <v>814</v>
      </c>
      <c r="B14" s="64">
        <f>VLOOKUP($A14,'Return Data'!$B$7:$R$2292,3,0)</f>
        <v>44531</v>
      </c>
      <c r="C14" s="65">
        <f>VLOOKUP($A14,'Return Data'!$B$7:$R$2292,4,0)</f>
        <v>1211.9453000000001</v>
      </c>
      <c r="D14" s="65">
        <f>VLOOKUP($A14,'Return Data'!$B$7:$R$2292,5,0)</f>
        <v>-5.4202000000000004</v>
      </c>
      <c r="E14" s="66">
        <f t="shared" si="0"/>
        <v>5</v>
      </c>
      <c r="F14" s="65">
        <f>VLOOKUP($A14,'Return Data'!$B$7:$R$2292,6,0)</f>
        <v>-1.0184</v>
      </c>
      <c r="G14" s="66">
        <f t="shared" si="1"/>
        <v>5</v>
      </c>
      <c r="H14" s="65">
        <f>VLOOKUP($A14,'Return Data'!$B$7:$R$2292,7,0)</f>
        <v>-0.45300000000000001</v>
      </c>
      <c r="I14" s="66">
        <f t="shared" si="2"/>
        <v>5</v>
      </c>
      <c r="J14" s="65">
        <f>VLOOKUP($A14,'Return Data'!$B$7:$R$2292,8,0)</f>
        <v>1.1920999999999999</v>
      </c>
      <c r="K14" s="66">
        <f t="shared" si="3"/>
        <v>5</v>
      </c>
      <c r="L14" s="65">
        <f>VLOOKUP($A14,'Return Data'!$B$7:$R$2292,9,0)</f>
        <v>2.1762999999999999</v>
      </c>
      <c r="M14" s="66">
        <f t="shared" si="4"/>
        <v>6</v>
      </c>
      <c r="N14" s="65">
        <f>VLOOKUP($A14,'Return Data'!$B$7:$R$2292,10,0)</f>
        <v>2.0586000000000002</v>
      </c>
      <c r="O14" s="66">
        <f t="shared" si="5"/>
        <v>5</v>
      </c>
      <c r="P14" s="65">
        <f>VLOOKUP($A14,'Return Data'!$B$7:$R$2292,11,0)</f>
        <v>3.7467999999999999</v>
      </c>
      <c r="Q14" s="66">
        <f t="shared" si="6"/>
        <v>6</v>
      </c>
      <c r="R14" s="65">
        <f>VLOOKUP($A14,'Return Data'!$B$7:$R$2292,12,0)</f>
        <v>4.0644999999999998</v>
      </c>
      <c r="S14" s="66">
        <f t="shared" si="7"/>
        <v>6</v>
      </c>
      <c r="T14" s="65">
        <f>VLOOKUP($A14,'Return Data'!$B$7:$R$2292,13,0)</f>
        <v>3.3611</v>
      </c>
      <c r="U14" s="66">
        <f t="shared" si="8"/>
        <v>7</v>
      </c>
      <c r="V14" s="65">
        <f>VLOOKUP($A14,'Return Data'!$B$7:$R$2292,17,0)</f>
        <v>5.3449999999999998</v>
      </c>
      <c r="W14" s="66">
        <f t="shared" si="12"/>
        <v>5</v>
      </c>
      <c r="X14" s="65"/>
      <c r="Y14" s="66"/>
      <c r="Z14" s="65">
        <f>VLOOKUP($A14,'Return Data'!$B$7:$R$2292,16,0)</f>
        <v>6.4176000000000002</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-6.0343999999999998</v>
      </c>
      <c r="E16" s="74"/>
      <c r="F16" s="75">
        <f>AVERAGE(F8:F14)</f>
        <v>-0.87444285714285708</v>
      </c>
      <c r="G16" s="74"/>
      <c r="H16" s="75">
        <f>AVERAGE(H8:H14)</f>
        <v>0.52860000000000007</v>
      </c>
      <c r="I16" s="74"/>
      <c r="J16" s="75">
        <f>AVERAGE(J8:J14)</f>
        <v>1.9080857142857144</v>
      </c>
      <c r="K16" s="74"/>
      <c r="L16" s="75">
        <f>AVERAGE(L8:L14)</f>
        <v>3.0203857142857147</v>
      </c>
      <c r="M16" s="74"/>
      <c r="N16" s="75">
        <f>AVERAGE(N8:N14)</f>
        <v>2.3182857142857145</v>
      </c>
      <c r="O16" s="74"/>
      <c r="P16" s="75">
        <f>AVERAGE(P8:P14)</f>
        <v>4.3510142857142862</v>
      </c>
      <c r="Q16" s="74"/>
      <c r="R16" s="75">
        <f>AVERAGE(R8:R14)</f>
        <v>5.011971428571429</v>
      </c>
      <c r="S16" s="74"/>
      <c r="T16" s="75">
        <f>AVERAGE(T8:T14)</f>
        <v>4.0734142857142857</v>
      </c>
      <c r="U16" s="74"/>
      <c r="V16" s="75">
        <f>AVERAGE(V8:V14)</f>
        <v>6.2428166666666662</v>
      </c>
      <c r="W16" s="74"/>
      <c r="X16" s="75">
        <f>AVERAGE(X8:X14)</f>
        <v>7.2140200000000005</v>
      </c>
      <c r="Y16" s="74"/>
      <c r="Z16" s="75">
        <f>AVERAGE(Z8:Z14)</f>
        <v>7.3628285714285715</v>
      </c>
      <c r="AA16" s="76"/>
    </row>
    <row r="17" spans="1:27" x14ac:dyDescent="0.3">
      <c r="A17" s="73" t="s">
        <v>28</v>
      </c>
      <c r="B17" s="74"/>
      <c r="C17" s="74"/>
      <c r="D17" s="75">
        <f>MIN(D8:D14)</f>
        <v>-22.3689</v>
      </c>
      <c r="E17" s="74"/>
      <c r="F17" s="75">
        <f>MIN(F8:F14)</f>
        <v>-7.9458000000000002</v>
      </c>
      <c r="G17" s="74"/>
      <c r="H17" s="75">
        <f>MIN(H8:H14)</f>
        <v>-4.0922000000000001</v>
      </c>
      <c r="I17" s="74"/>
      <c r="J17" s="75">
        <f>MIN(J8:J14)</f>
        <v>-0.4481</v>
      </c>
      <c r="K17" s="74"/>
      <c r="L17" s="75">
        <f>MIN(L8:L14)</f>
        <v>1.6615</v>
      </c>
      <c r="M17" s="74"/>
      <c r="N17" s="75">
        <f>MIN(N8:N14)</f>
        <v>1.9534</v>
      </c>
      <c r="O17" s="74"/>
      <c r="P17" s="75">
        <f>MIN(P8:P14)</f>
        <v>3.67</v>
      </c>
      <c r="Q17" s="74"/>
      <c r="R17" s="75">
        <f>MIN(R8:R14)</f>
        <v>3.8809</v>
      </c>
      <c r="S17" s="74"/>
      <c r="T17" s="75">
        <f>MIN(T8:T14)</f>
        <v>3.3611</v>
      </c>
      <c r="U17" s="74"/>
      <c r="V17" s="75">
        <f>MIN(V8:V14)</f>
        <v>4.7735000000000003</v>
      </c>
      <c r="W17" s="74"/>
      <c r="X17" s="75">
        <f>MIN(X8:X14)</f>
        <v>5.7504999999999997</v>
      </c>
      <c r="Y17" s="74"/>
      <c r="Z17" s="75">
        <f>MIN(Z8:Z14)</f>
        <v>5.8329000000000004</v>
      </c>
      <c r="AA17" s="76"/>
    </row>
    <row r="18" spans="1:27" ht="15" thickBot="1" x14ac:dyDescent="0.35">
      <c r="A18" s="77" t="s">
        <v>29</v>
      </c>
      <c r="B18" s="78"/>
      <c r="C18" s="78"/>
      <c r="D18" s="79">
        <f>MAX(D8:D14)</f>
        <v>7.2352999999999996</v>
      </c>
      <c r="E18" s="78"/>
      <c r="F18" s="79">
        <f>MAX(F8:F14)</f>
        <v>4.0369000000000002</v>
      </c>
      <c r="G18" s="78"/>
      <c r="H18" s="79">
        <f>MAX(H8:H14)</f>
        <v>2.9851000000000001</v>
      </c>
      <c r="I18" s="78"/>
      <c r="J18" s="79">
        <f>MAX(J8:J14)</f>
        <v>3.4525000000000001</v>
      </c>
      <c r="K18" s="78"/>
      <c r="L18" s="79">
        <f>MAX(L8:L14)</f>
        <v>4.1745999999999999</v>
      </c>
      <c r="M18" s="78"/>
      <c r="N18" s="79">
        <f>MAX(N8:N14)</f>
        <v>2.8738999999999999</v>
      </c>
      <c r="O18" s="78"/>
      <c r="P18" s="79">
        <f>MAX(P8:P14)</f>
        <v>5.2754000000000003</v>
      </c>
      <c r="Q18" s="78"/>
      <c r="R18" s="79">
        <f>MAX(R8:R14)</f>
        <v>6.8544</v>
      </c>
      <c r="S18" s="78"/>
      <c r="T18" s="79">
        <f>MAX(T8:T14)</f>
        <v>4.7286999999999999</v>
      </c>
      <c r="U18" s="78"/>
      <c r="V18" s="79">
        <f>MAX(V8:V14)</f>
        <v>7.5620000000000003</v>
      </c>
      <c r="W18" s="78"/>
      <c r="X18" s="79">
        <f>MAX(X8:X14)</f>
        <v>8.2125000000000004</v>
      </c>
      <c r="Y18" s="78"/>
      <c r="Z18" s="79">
        <f>MAX(Z8:Z14)</f>
        <v>8.2643000000000004</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5"/>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44531</v>
      </c>
      <c r="C8" s="65">
        <f>VLOOKUP($A8,'Return Data'!$B$7:$R$2292,4,0)</f>
        <v>339.036</v>
      </c>
      <c r="D8" s="65">
        <f>VLOOKUP($A8,'Return Data'!$B$7:$R$2292,5,0)</f>
        <v>3.5960999999999999</v>
      </c>
      <c r="E8" s="66">
        <f t="shared" ref="E8:E49" si="0">RANK(D8,D$8:D$49,0)</f>
        <v>5</v>
      </c>
      <c r="F8" s="65">
        <f>VLOOKUP($A8,'Return Data'!$B$7:$R$2292,6,0)</f>
        <v>3.8374000000000001</v>
      </c>
      <c r="G8" s="66">
        <f t="shared" ref="G8:G49" si="1">RANK(F8,F$8:F$49,0)</f>
        <v>3</v>
      </c>
      <c r="H8" s="65">
        <f>VLOOKUP($A8,'Return Data'!$B$7:$R$2292,7,0)</f>
        <v>3.6829999999999998</v>
      </c>
      <c r="I8" s="66">
        <f t="shared" ref="I8:I49" si="2">RANK(H8,H$8:H$49,0)</f>
        <v>4</v>
      </c>
      <c r="J8" s="65">
        <f>VLOOKUP($A8,'Return Data'!$B$7:$R$2292,8,0)</f>
        <v>3.5468000000000002</v>
      </c>
      <c r="K8" s="66">
        <f t="shared" ref="K8:K49" si="3">RANK(J8,J$8:J$49,0)</f>
        <v>8</v>
      </c>
      <c r="L8" s="65">
        <f>VLOOKUP($A8,'Return Data'!$B$7:$R$2292,9,0)</f>
        <v>3.8408000000000002</v>
      </c>
      <c r="M8" s="66">
        <f t="shared" ref="M8:M49" si="4">RANK(L8,L$8:L$49,0)</f>
        <v>6</v>
      </c>
      <c r="N8" s="65">
        <f>VLOOKUP($A8,'Return Data'!$B$7:$R$2292,10,0)</f>
        <v>3.3184999999999998</v>
      </c>
      <c r="O8" s="66">
        <f t="shared" ref="O8:O49" si="5">RANK(N8,N$8:N$49,0)</f>
        <v>11</v>
      </c>
      <c r="P8" s="65">
        <f>VLOOKUP($A8,'Return Data'!$B$7:$R$2292,11,0)</f>
        <v>3.3946999999999998</v>
      </c>
      <c r="Q8" s="66">
        <f t="shared" ref="Q8:Q49" si="6">RANK(P8,P$8:P$49,0)</f>
        <v>13</v>
      </c>
      <c r="R8" s="65">
        <f>VLOOKUP($A8,'Return Data'!$B$7:$R$2292,12,0)</f>
        <v>3.3826000000000001</v>
      </c>
      <c r="S8" s="66">
        <f t="shared" ref="S8:S49" si="7">RANK(R8,R$8:R$49,0)</f>
        <v>15</v>
      </c>
      <c r="T8" s="65">
        <f>VLOOKUP($A8,'Return Data'!$B$7:$R$2292,13,0)</f>
        <v>3.3256000000000001</v>
      </c>
      <c r="U8" s="66">
        <f t="shared" ref="U8:U49" si="8">RANK(T8,T$8:T$49,0)</f>
        <v>16</v>
      </c>
      <c r="V8" s="65">
        <f>VLOOKUP($A8,'Return Data'!$B$7:$R$2292,17,0)</f>
        <v>3.9470000000000001</v>
      </c>
      <c r="W8" s="66">
        <f t="shared" ref="W8:W23" si="9">RANK(V8,V$8:V$49,0)</f>
        <v>8</v>
      </c>
      <c r="X8" s="65">
        <f>VLOOKUP($A8,'Return Data'!$B$7:$R$2292,14,0)</f>
        <v>4.952</v>
      </c>
      <c r="Y8" s="66">
        <f t="shared" ref="Y8:Y23" si="10">RANK(X8,X$8:X$49,0)</f>
        <v>7</v>
      </c>
      <c r="Z8" s="65">
        <f>VLOOKUP($A8,'Return Data'!$B$7:$R$2292,16,0)</f>
        <v>7.0911</v>
      </c>
      <c r="AA8" s="67">
        <f t="shared" ref="AA8:AA49" si="11">RANK(Z8,Z$8:Z$49,0)</f>
        <v>3</v>
      </c>
    </row>
    <row r="9" spans="1:27" x14ac:dyDescent="0.3">
      <c r="A9" s="63" t="s">
        <v>119</v>
      </c>
      <c r="B9" s="64">
        <f>VLOOKUP($A9,'Return Data'!$B$7:$R$2292,3,0)</f>
        <v>44531</v>
      </c>
      <c r="C9" s="65">
        <f>VLOOKUP($A9,'Return Data'!$B$7:$R$2292,4,0)</f>
        <v>2336.2082</v>
      </c>
      <c r="D9" s="65">
        <f>VLOOKUP($A9,'Return Data'!$B$7:$R$2292,5,0)</f>
        <v>3.411</v>
      </c>
      <c r="E9" s="66">
        <f t="shared" si="0"/>
        <v>16</v>
      </c>
      <c r="F9" s="65">
        <f>VLOOKUP($A9,'Return Data'!$B$7:$R$2292,6,0)</f>
        <v>3.5137</v>
      </c>
      <c r="G9" s="66">
        <f t="shared" si="1"/>
        <v>16</v>
      </c>
      <c r="H9" s="65">
        <f>VLOOKUP($A9,'Return Data'!$B$7:$R$2292,7,0)</f>
        <v>3.4807999999999999</v>
      </c>
      <c r="I9" s="66">
        <f t="shared" si="2"/>
        <v>19</v>
      </c>
      <c r="J9" s="65">
        <f>VLOOKUP($A9,'Return Data'!$B$7:$R$2292,8,0)</f>
        <v>3.5078999999999998</v>
      </c>
      <c r="K9" s="66">
        <f t="shared" si="3"/>
        <v>14</v>
      </c>
      <c r="L9" s="65">
        <f>VLOOKUP($A9,'Return Data'!$B$7:$R$2292,9,0)</f>
        <v>3.8153999999999999</v>
      </c>
      <c r="M9" s="66">
        <f t="shared" si="4"/>
        <v>8</v>
      </c>
      <c r="N9" s="65">
        <f>VLOOKUP($A9,'Return Data'!$B$7:$R$2292,10,0)</f>
        <v>3.3086000000000002</v>
      </c>
      <c r="O9" s="66">
        <f t="shared" si="5"/>
        <v>15</v>
      </c>
      <c r="P9" s="65">
        <f>VLOOKUP($A9,'Return Data'!$B$7:$R$2292,11,0)</f>
        <v>3.3891</v>
      </c>
      <c r="Q9" s="66">
        <f t="shared" si="6"/>
        <v>16</v>
      </c>
      <c r="R9" s="65">
        <f>VLOOKUP($A9,'Return Data'!$B$7:$R$2292,12,0)</f>
        <v>3.3647</v>
      </c>
      <c r="S9" s="66">
        <f t="shared" si="7"/>
        <v>19</v>
      </c>
      <c r="T9" s="65">
        <f>VLOOKUP($A9,'Return Data'!$B$7:$R$2292,13,0)</f>
        <v>3.3075999999999999</v>
      </c>
      <c r="U9" s="66">
        <f t="shared" si="8"/>
        <v>19</v>
      </c>
      <c r="V9" s="65">
        <f>VLOOKUP($A9,'Return Data'!$B$7:$R$2292,17,0)</f>
        <v>3.9114</v>
      </c>
      <c r="W9" s="66">
        <f t="shared" si="9"/>
        <v>14</v>
      </c>
      <c r="X9" s="65">
        <f>VLOOKUP($A9,'Return Data'!$B$7:$R$2292,14,0)</f>
        <v>4.8974000000000002</v>
      </c>
      <c r="Y9" s="66">
        <f t="shared" si="10"/>
        <v>13</v>
      </c>
      <c r="Z9" s="65">
        <f>VLOOKUP($A9,'Return Data'!$B$7:$R$2292,16,0)</f>
        <v>7.0412999999999997</v>
      </c>
      <c r="AA9" s="67">
        <f t="shared" si="11"/>
        <v>10</v>
      </c>
    </row>
    <row r="10" spans="1:27" x14ac:dyDescent="0.3">
      <c r="A10" s="63" t="s">
        <v>120</v>
      </c>
      <c r="B10" s="64">
        <f>VLOOKUP($A10,'Return Data'!$B$7:$R$2292,3,0)</f>
        <v>44531</v>
      </c>
      <c r="C10" s="65">
        <f>VLOOKUP($A10,'Return Data'!$B$7:$R$2292,4,0)</f>
        <v>2423.5862000000002</v>
      </c>
      <c r="D10" s="65">
        <f>VLOOKUP($A10,'Return Data'!$B$7:$R$2292,5,0)</f>
        <v>3.2368000000000001</v>
      </c>
      <c r="E10" s="66">
        <f t="shared" si="0"/>
        <v>25</v>
      </c>
      <c r="F10" s="65">
        <f>VLOOKUP($A10,'Return Data'!$B$7:$R$2292,6,0)</f>
        <v>3.3559000000000001</v>
      </c>
      <c r="G10" s="66">
        <f t="shared" si="1"/>
        <v>27</v>
      </c>
      <c r="H10" s="65">
        <f>VLOOKUP($A10,'Return Data'!$B$7:$R$2292,7,0)</f>
        <v>3.3437999999999999</v>
      </c>
      <c r="I10" s="66">
        <f t="shared" si="2"/>
        <v>29</v>
      </c>
      <c r="J10" s="65">
        <f>VLOOKUP($A10,'Return Data'!$B$7:$R$2292,8,0)</f>
        <v>3.4453999999999998</v>
      </c>
      <c r="K10" s="66">
        <f t="shared" si="3"/>
        <v>23</v>
      </c>
      <c r="L10" s="65">
        <f>VLOOKUP($A10,'Return Data'!$B$7:$R$2292,9,0)</f>
        <v>3.6556000000000002</v>
      </c>
      <c r="M10" s="66">
        <f t="shared" si="4"/>
        <v>25</v>
      </c>
      <c r="N10" s="65">
        <f>VLOOKUP($A10,'Return Data'!$B$7:$R$2292,10,0)</f>
        <v>3.3542999999999998</v>
      </c>
      <c r="O10" s="66">
        <f t="shared" si="5"/>
        <v>5</v>
      </c>
      <c r="P10" s="65">
        <f>VLOOKUP($A10,'Return Data'!$B$7:$R$2292,11,0)</f>
        <v>3.4281000000000001</v>
      </c>
      <c r="Q10" s="66">
        <f t="shared" si="6"/>
        <v>5</v>
      </c>
      <c r="R10" s="65">
        <f>VLOOKUP($A10,'Return Data'!$B$7:$R$2292,12,0)</f>
        <v>3.4369000000000001</v>
      </c>
      <c r="S10" s="66">
        <f t="shared" si="7"/>
        <v>4</v>
      </c>
      <c r="T10" s="65">
        <f>VLOOKUP($A10,'Return Data'!$B$7:$R$2292,13,0)</f>
        <v>3.3780000000000001</v>
      </c>
      <c r="U10" s="66">
        <f t="shared" si="8"/>
        <v>6</v>
      </c>
      <c r="V10" s="65">
        <f>VLOOKUP($A10,'Return Data'!$B$7:$R$2292,17,0)</f>
        <v>3.8957000000000002</v>
      </c>
      <c r="W10" s="66">
        <f t="shared" si="9"/>
        <v>16</v>
      </c>
      <c r="X10" s="65">
        <f>VLOOKUP($A10,'Return Data'!$B$7:$R$2292,14,0)</f>
        <v>4.8943000000000003</v>
      </c>
      <c r="Y10" s="66">
        <f t="shared" si="10"/>
        <v>14</v>
      </c>
      <c r="Z10" s="65">
        <f>VLOOKUP($A10,'Return Data'!$B$7:$R$2292,16,0)</f>
        <v>7.0812999999999997</v>
      </c>
      <c r="AA10" s="67">
        <f t="shared" si="11"/>
        <v>4</v>
      </c>
    </row>
    <row r="11" spans="1:27" x14ac:dyDescent="0.3">
      <c r="A11" s="63" t="s">
        <v>121</v>
      </c>
      <c r="B11" s="64">
        <f>VLOOKUP($A11,'Return Data'!$B$7:$R$2292,3,0)</f>
        <v>44531</v>
      </c>
      <c r="C11" s="65">
        <f>VLOOKUP($A11,'Return Data'!$B$7:$R$2292,4,0)</f>
        <v>3238.8478</v>
      </c>
      <c r="D11" s="65">
        <f>VLOOKUP($A11,'Return Data'!$B$7:$R$2292,5,0)</f>
        <v>3.9018999999999999</v>
      </c>
      <c r="E11" s="66">
        <f t="shared" si="0"/>
        <v>1</v>
      </c>
      <c r="F11" s="65">
        <f>VLOOKUP($A11,'Return Data'!$B$7:$R$2292,6,0)</f>
        <v>3.7219000000000002</v>
      </c>
      <c r="G11" s="66">
        <f t="shared" si="1"/>
        <v>4</v>
      </c>
      <c r="H11" s="65">
        <f>VLOOKUP($A11,'Return Data'!$B$7:$R$2292,7,0)</f>
        <v>3.5878999999999999</v>
      </c>
      <c r="I11" s="66">
        <f t="shared" si="2"/>
        <v>6</v>
      </c>
      <c r="J11" s="65">
        <f>VLOOKUP($A11,'Return Data'!$B$7:$R$2292,8,0)</f>
        <v>3.5638000000000001</v>
      </c>
      <c r="K11" s="66">
        <f t="shared" si="3"/>
        <v>4</v>
      </c>
      <c r="L11" s="65">
        <f>VLOOKUP($A11,'Return Data'!$B$7:$R$2292,9,0)</f>
        <v>3.7608000000000001</v>
      </c>
      <c r="M11" s="66">
        <f t="shared" si="4"/>
        <v>15</v>
      </c>
      <c r="N11" s="65">
        <f>VLOOKUP($A11,'Return Data'!$B$7:$R$2292,10,0)</f>
        <v>3.3094000000000001</v>
      </c>
      <c r="O11" s="66">
        <f t="shared" si="5"/>
        <v>14</v>
      </c>
      <c r="P11" s="65">
        <f>VLOOKUP($A11,'Return Data'!$B$7:$R$2292,11,0)</f>
        <v>3.3992</v>
      </c>
      <c r="Q11" s="66">
        <f t="shared" si="6"/>
        <v>11</v>
      </c>
      <c r="R11" s="65">
        <f>VLOOKUP($A11,'Return Data'!$B$7:$R$2292,12,0)</f>
        <v>3.4014000000000002</v>
      </c>
      <c r="S11" s="66">
        <f t="shared" si="7"/>
        <v>10</v>
      </c>
      <c r="T11" s="65">
        <f>VLOOKUP($A11,'Return Data'!$B$7:$R$2292,13,0)</f>
        <v>3.3841999999999999</v>
      </c>
      <c r="U11" s="66">
        <f t="shared" si="8"/>
        <v>4</v>
      </c>
      <c r="V11" s="65">
        <f>VLOOKUP($A11,'Return Data'!$B$7:$R$2292,17,0)</f>
        <v>3.8986999999999998</v>
      </c>
      <c r="W11" s="66">
        <f t="shared" si="9"/>
        <v>15</v>
      </c>
      <c r="X11" s="65">
        <f>VLOOKUP($A11,'Return Data'!$B$7:$R$2292,14,0)</f>
        <v>4.9219999999999997</v>
      </c>
      <c r="Y11" s="66">
        <f t="shared" si="10"/>
        <v>10</v>
      </c>
      <c r="Z11" s="65">
        <f>VLOOKUP($A11,'Return Data'!$B$7:$R$2292,16,0)</f>
        <v>7.0242000000000004</v>
      </c>
      <c r="AA11" s="67">
        <f t="shared" si="11"/>
        <v>13</v>
      </c>
    </row>
    <row r="12" spans="1:27" x14ac:dyDescent="0.3">
      <c r="A12" s="63" t="s">
        <v>122</v>
      </c>
      <c r="B12" s="64">
        <f>VLOOKUP($A12,'Return Data'!$B$7:$R$2292,3,0)</f>
        <v>44531</v>
      </c>
      <c r="C12" s="65">
        <f>VLOOKUP($A12,'Return Data'!$B$7:$R$2292,4,0)</f>
        <v>2419.9126999999999</v>
      </c>
      <c r="D12" s="65">
        <f>VLOOKUP($A12,'Return Data'!$B$7:$R$2292,5,0)</f>
        <v>3.5358000000000001</v>
      </c>
      <c r="E12" s="66">
        <f t="shared" si="0"/>
        <v>6</v>
      </c>
      <c r="F12" s="65">
        <f>VLOOKUP($A12,'Return Data'!$B$7:$R$2292,6,0)</f>
        <v>3.7166000000000001</v>
      </c>
      <c r="G12" s="66">
        <f t="shared" si="1"/>
        <v>5</v>
      </c>
      <c r="H12" s="65">
        <f>VLOOKUP($A12,'Return Data'!$B$7:$R$2292,7,0)</f>
        <v>3.6133999999999999</v>
      </c>
      <c r="I12" s="66">
        <f t="shared" si="2"/>
        <v>5</v>
      </c>
      <c r="J12" s="65">
        <f>VLOOKUP($A12,'Return Data'!$B$7:$R$2292,8,0)</f>
        <v>3.609</v>
      </c>
      <c r="K12" s="66">
        <f t="shared" si="3"/>
        <v>3</v>
      </c>
      <c r="L12" s="65">
        <f>VLOOKUP($A12,'Return Data'!$B$7:$R$2292,9,0)</f>
        <v>3.8426</v>
      </c>
      <c r="M12" s="66">
        <f t="shared" si="4"/>
        <v>5</v>
      </c>
      <c r="N12" s="65">
        <f>VLOOKUP($A12,'Return Data'!$B$7:$R$2292,10,0)</f>
        <v>3.3765000000000001</v>
      </c>
      <c r="O12" s="66">
        <f t="shared" si="5"/>
        <v>3</v>
      </c>
      <c r="P12" s="65">
        <f>VLOOKUP($A12,'Return Data'!$B$7:$R$2292,11,0)</f>
        <v>3.3517999999999999</v>
      </c>
      <c r="Q12" s="66">
        <f t="shared" si="6"/>
        <v>27</v>
      </c>
      <c r="R12" s="65">
        <f>VLOOKUP($A12,'Return Data'!$B$7:$R$2292,12,0)</f>
        <v>3.3393000000000002</v>
      </c>
      <c r="S12" s="66">
        <f t="shared" si="7"/>
        <v>26</v>
      </c>
      <c r="T12" s="65">
        <f>VLOOKUP($A12,'Return Data'!$B$7:$R$2292,13,0)</f>
        <v>3.2850000000000001</v>
      </c>
      <c r="U12" s="66">
        <f t="shared" si="8"/>
        <v>26</v>
      </c>
      <c r="V12" s="65">
        <f>VLOOKUP($A12,'Return Data'!$B$7:$R$2292,17,0)</f>
        <v>3.8176000000000001</v>
      </c>
      <c r="W12" s="66">
        <f t="shared" si="9"/>
        <v>23</v>
      </c>
      <c r="X12" s="65">
        <f>VLOOKUP($A12,'Return Data'!$B$7:$R$2292,14,0)</f>
        <v>4.7786</v>
      </c>
      <c r="Y12" s="66">
        <f t="shared" si="10"/>
        <v>26</v>
      </c>
      <c r="Z12" s="65">
        <f>VLOOKUP($A12,'Return Data'!$B$7:$R$2292,16,0)</f>
        <v>7.0092999999999996</v>
      </c>
      <c r="AA12" s="67">
        <f t="shared" si="11"/>
        <v>17</v>
      </c>
    </row>
    <row r="13" spans="1:27" x14ac:dyDescent="0.3">
      <c r="A13" s="63" t="s">
        <v>123</v>
      </c>
      <c r="B13" s="64">
        <f>VLOOKUP($A13,'Return Data'!$B$7:$R$2292,3,0)</f>
        <v>44531</v>
      </c>
      <c r="C13" s="65">
        <f>VLOOKUP($A13,'Return Data'!$B$7:$R$2292,4,0)</f>
        <v>2520.7604999999999</v>
      </c>
      <c r="D13" s="65">
        <f>VLOOKUP($A13,'Return Data'!$B$7:$R$2292,5,0)</f>
        <v>3.0352000000000001</v>
      </c>
      <c r="E13" s="66">
        <f t="shared" si="0"/>
        <v>36</v>
      </c>
      <c r="F13" s="65">
        <f>VLOOKUP($A13,'Return Data'!$B$7:$R$2292,6,0)</f>
        <v>3.2336999999999998</v>
      </c>
      <c r="G13" s="66">
        <f t="shared" si="1"/>
        <v>33</v>
      </c>
      <c r="H13" s="65">
        <f>VLOOKUP($A13,'Return Data'!$B$7:$R$2292,7,0)</f>
        <v>3.2372000000000001</v>
      </c>
      <c r="I13" s="66">
        <f t="shared" si="2"/>
        <v>32</v>
      </c>
      <c r="J13" s="65">
        <f>VLOOKUP($A13,'Return Data'!$B$7:$R$2292,8,0)</f>
        <v>3.3136000000000001</v>
      </c>
      <c r="K13" s="66">
        <f t="shared" si="3"/>
        <v>32</v>
      </c>
      <c r="L13" s="65">
        <f>VLOOKUP($A13,'Return Data'!$B$7:$R$2292,9,0)</f>
        <v>3.4639000000000002</v>
      </c>
      <c r="M13" s="66">
        <f t="shared" si="4"/>
        <v>32</v>
      </c>
      <c r="N13" s="65">
        <f>VLOOKUP($A13,'Return Data'!$B$7:$R$2292,10,0)</f>
        <v>3.2322000000000002</v>
      </c>
      <c r="O13" s="66">
        <f t="shared" si="5"/>
        <v>30</v>
      </c>
      <c r="P13" s="65">
        <f>VLOOKUP($A13,'Return Data'!$B$7:$R$2292,11,0)</f>
        <v>3.2669999999999999</v>
      </c>
      <c r="Q13" s="66">
        <f t="shared" si="6"/>
        <v>31</v>
      </c>
      <c r="R13" s="65">
        <f>VLOOKUP($A13,'Return Data'!$B$7:$R$2292,12,0)</f>
        <v>3.2654000000000001</v>
      </c>
      <c r="S13" s="66">
        <f t="shared" si="7"/>
        <v>31</v>
      </c>
      <c r="T13" s="65">
        <f>VLOOKUP($A13,'Return Data'!$B$7:$R$2292,13,0)</f>
        <v>3.218</v>
      </c>
      <c r="U13" s="66">
        <f t="shared" si="8"/>
        <v>32</v>
      </c>
      <c r="V13" s="65">
        <f>VLOOKUP($A13,'Return Data'!$B$7:$R$2292,17,0)</f>
        <v>3.5411999999999999</v>
      </c>
      <c r="W13" s="66">
        <f t="shared" si="9"/>
        <v>32</v>
      </c>
      <c r="X13" s="65">
        <f>VLOOKUP($A13,'Return Data'!$B$7:$R$2292,14,0)</f>
        <v>4.5461999999999998</v>
      </c>
      <c r="Y13" s="66">
        <f t="shared" si="10"/>
        <v>31</v>
      </c>
      <c r="Z13" s="65">
        <f>VLOOKUP($A13,'Return Data'!$B$7:$R$2292,16,0)</f>
        <v>6.8395000000000001</v>
      </c>
      <c r="AA13" s="67">
        <f t="shared" si="11"/>
        <v>29</v>
      </c>
    </row>
    <row r="14" spans="1:27" x14ac:dyDescent="0.3">
      <c r="A14" s="63" t="s">
        <v>124</v>
      </c>
      <c r="B14" s="64">
        <f>VLOOKUP($A14,'Return Data'!$B$7:$R$2292,3,0)</f>
        <v>44531</v>
      </c>
      <c r="C14" s="65">
        <f>VLOOKUP($A14,'Return Data'!$B$7:$R$2292,4,0)</f>
        <v>3007.0684999999999</v>
      </c>
      <c r="D14" s="65">
        <f>VLOOKUP($A14,'Return Data'!$B$7:$R$2292,5,0)</f>
        <v>3.2946</v>
      </c>
      <c r="E14" s="66">
        <f t="shared" si="0"/>
        <v>22</v>
      </c>
      <c r="F14" s="65">
        <f>VLOOKUP($A14,'Return Data'!$B$7:$R$2292,6,0)</f>
        <v>3.4420999999999999</v>
      </c>
      <c r="G14" s="66">
        <f t="shared" si="1"/>
        <v>21</v>
      </c>
      <c r="H14" s="65">
        <f>VLOOKUP($A14,'Return Data'!$B$7:$R$2292,7,0)</f>
        <v>3.4333</v>
      </c>
      <c r="I14" s="66">
        <f t="shared" si="2"/>
        <v>21</v>
      </c>
      <c r="J14" s="65">
        <f>VLOOKUP($A14,'Return Data'!$B$7:$R$2292,8,0)</f>
        <v>3.4674999999999998</v>
      </c>
      <c r="K14" s="66">
        <f t="shared" si="3"/>
        <v>19</v>
      </c>
      <c r="L14" s="65">
        <f>VLOOKUP($A14,'Return Data'!$B$7:$R$2292,9,0)</f>
        <v>3.6998000000000002</v>
      </c>
      <c r="M14" s="66">
        <f t="shared" si="4"/>
        <v>22</v>
      </c>
      <c r="N14" s="65">
        <f>VLOOKUP($A14,'Return Data'!$B$7:$R$2292,10,0)</f>
        <v>3.2986</v>
      </c>
      <c r="O14" s="66">
        <f t="shared" si="5"/>
        <v>22</v>
      </c>
      <c r="P14" s="65">
        <f>VLOOKUP($A14,'Return Data'!$B$7:$R$2292,11,0)</f>
        <v>3.3536999999999999</v>
      </c>
      <c r="Q14" s="66">
        <f t="shared" si="6"/>
        <v>26</v>
      </c>
      <c r="R14" s="65">
        <f>VLOOKUP($A14,'Return Data'!$B$7:$R$2292,12,0)</f>
        <v>3.3538999999999999</v>
      </c>
      <c r="S14" s="66">
        <f t="shared" si="7"/>
        <v>22</v>
      </c>
      <c r="T14" s="65">
        <f>VLOOKUP($A14,'Return Data'!$B$7:$R$2292,13,0)</f>
        <v>3.3077000000000001</v>
      </c>
      <c r="U14" s="66">
        <f t="shared" si="8"/>
        <v>18</v>
      </c>
      <c r="V14" s="65">
        <f>VLOOKUP($A14,'Return Data'!$B$7:$R$2292,17,0)</f>
        <v>3.8576000000000001</v>
      </c>
      <c r="W14" s="66">
        <f t="shared" si="9"/>
        <v>20</v>
      </c>
      <c r="X14" s="65">
        <f>VLOOKUP($A14,'Return Data'!$B$7:$R$2292,14,0)</f>
        <v>4.8318000000000003</v>
      </c>
      <c r="Y14" s="66">
        <f t="shared" si="10"/>
        <v>21</v>
      </c>
      <c r="Z14" s="65">
        <f>VLOOKUP($A14,'Return Data'!$B$7:$R$2292,16,0)</f>
        <v>7.0037000000000003</v>
      </c>
      <c r="AA14" s="67">
        <f t="shared" si="11"/>
        <v>19</v>
      </c>
    </row>
    <row r="15" spans="1:27" x14ac:dyDescent="0.3">
      <c r="A15" s="63" t="s">
        <v>125</v>
      </c>
      <c r="B15" s="64">
        <f>VLOOKUP($A15,'Return Data'!$B$7:$R$2292,3,0)</f>
        <v>44531</v>
      </c>
      <c r="C15" s="65">
        <f>VLOOKUP($A15,'Return Data'!$B$7:$R$2292,4,0)</f>
        <v>2715.5645</v>
      </c>
      <c r="D15" s="65">
        <f>VLOOKUP($A15,'Return Data'!$B$7:$R$2292,5,0)</f>
        <v>3.4264000000000001</v>
      </c>
      <c r="E15" s="66">
        <f t="shared" si="0"/>
        <v>12</v>
      </c>
      <c r="F15" s="65">
        <f>VLOOKUP($A15,'Return Data'!$B$7:$R$2292,6,0)</f>
        <v>3.4921000000000002</v>
      </c>
      <c r="G15" s="66">
        <f t="shared" si="1"/>
        <v>18</v>
      </c>
      <c r="H15" s="65">
        <f>VLOOKUP($A15,'Return Data'!$B$7:$R$2292,7,0)</f>
        <v>3.5421999999999998</v>
      </c>
      <c r="I15" s="66">
        <f t="shared" si="2"/>
        <v>9</v>
      </c>
      <c r="J15" s="65">
        <f>VLOOKUP($A15,'Return Data'!$B$7:$R$2292,8,0)</f>
        <v>3.5082</v>
      </c>
      <c r="K15" s="66">
        <f t="shared" si="3"/>
        <v>13</v>
      </c>
      <c r="L15" s="65">
        <f>VLOOKUP($A15,'Return Data'!$B$7:$R$2292,9,0)</f>
        <v>3.7856000000000001</v>
      </c>
      <c r="M15" s="66">
        <f t="shared" si="4"/>
        <v>12</v>
      </c>
      <c r="N15" s="65">
        <f>VLOOKUP($A15,'Return Data'!$B$7:$R$2292,10,0)</f>
        <v>3.3508</v>
      </c>
      <c r="O15" s="66">
        <f t="shared" si="5"/>
        <v>6</v>
      </c>
      <c r="P15" s="65">
        <f>VLOOKUP($A15,'Return Data'!$B$7:$R$2292,11,0)</f>
        <v>3.4687000000000001</v>
      </c>
      <c r="Q15" s="66">
        <f t="shared" si="6"/>
        <v>3</v>
      </c>
      <c r="R15" s="65">
        <f>VLOOKUP($A15,'Return Data'!$B$7:$R$2292,12,0)</f>
        <v>3.4942000000000002</v>
      </c>
      <c r="S15" s="66">
        <f t="shared" si="7"/>
        <v>2</v>
      </c>
      <c r="T15" s="65">
        <f>VLOOKUP($A15,'Return Data'!$B$7:$R$2292,13,0)</f>
        <v>3.4580000000000002</v>
      </c>
      <c r="U15" s="66">
        <f t="shared" si="8"/>
        <v>2</v>
      </c>
      <c r="V15" s="65">
        <f>VLOOKUP($A15,'Return Data'!$B$7:$R$2292,17,0)</f>
        <v>4.0030999999999999</v>
      </c>
      <c r="W15" s="66">
        <f t="shared" si="9"/>
        <v>3</v>
      </c>
      <c r="X15" s="65">
        <f>VLOOKUP($A15,'Return Data'!$B$7:$R$2292,14,0)</f>
        <v>4.9919000000000002</v>
      </c>
      <c r="Y15" s="66">
        <f t="shared" si="10"/>
        <v>4</v>
      </c>
      <c r="Z15" s="65">
        <f>VLOOKUP($A15,'Return Data'!$B$7:$R$2292,16,0)</f>
        <v>6.9657</v>
      </c>
      <c r="AA15" s="67">
        <f t="shared" si="11"/>
        <v>26</v>
      </c>
    </row>
    <row r="16" spans="1:27" x14ac:dyDescent="0.3">
      <c r="A16" s="63" t="s">
        <v>127</v>
      </c>
      <c r="B16" s="64">
        <f>VLOOKUP($A16,'Return Data'!$B$7:$R$2292,3,0)</f>
        <v>44531</v>
      </c>
      <c r="C16" s="65">
        <f>VLOOKUP($A16,'Return Data'!$B$7:$R$2292,4,0)</f>
        <v>3161.2150000000001</v>
      </c>
      <c r="D16" s="65">
        <f>VLOOKUP($A16,'Return Data'!$B$7:$R$2292,5,0)</f>
        <v>3.157</v>
      </c>
      <c r="E16" s="66">
        <f t="shared" si="0"/>
        <v>32</v>
      </c>
      <c r="F16" s="65">
        <f>VLOOKUP($A16,'Return Data'!$B$7:$R$2292,6,0)</f>
        <v>3.5141</v>
      </c>
      <c r="G16" s="66">
        <f t="shared" si="1"/>
        <v>15</v>
      </c>
      <c r="H16" s="65">
        <f>VLOOKUP($A16,'Return Data'!$B$7:$R$2292,7,0)</f>
        <v>3.7222</v>
      </c>
      <c r="I16" s="66">
        <f t="shared" si="2"/>
        <v>3</v>
      </c>
      <c r="J16" s="65">
        <f>VLOOKUP($A16,'Return Data'!$B$7:$R$2292,8,0)</f>
        <v>3.5453999999999999</v>
      </c>
      <c r="K16" s="66">
        <f t="shared" si="3"/>
        <v>9</v>
      </c>
      <c r="L16" s="65">
        <f>VLOOKUP($A16,'Return Data'!$B$7:$R$2292,9,0)</f>
        <v>3.7418</v>
      </c>
      <c r="M16" s="66">
        <f t="shared" si="4"/>
        <v>17</v>
      </c>
      <c r="N16" s="65">
        <f>VLOOKUP($A16,'Return Data'!$B$7:$R$2292,10,0)</f>
        <v>3.3123</v>
      </c>
      <c r="O16" s="66">
        <f t="shared" si="5"/>
        <v>13</v>
      </c>
      <c r="P16" s="65">
        <f>VLOOKUP($A16,'Return Data'!$B$7:$R$2292,11,0)</f>
        <v>3.3801000000000001</v>
      </c>
      <c r="Q16" s="66">
        <f t="shared" si="6"/>
        <v>19</v>
      </c>
      <c r="R16" s="65">
        <f>VLOOKUP($A16,'Return Data'!$B$7:$R$2292,12,0)</f>
        <v>3.3544999999999998</v>
      </c>
      <c r="S16" s="66">
        <f t="shared" si="7"/>
        <v>20</v>
      </c>
      <c r="T16" s="65">
        <f>VLOOKUP($A16,'Return Data'!$B$7:$R$2292,13,0)</f>
        <v>3.3043999999999998</v>
      </c>
      <c r="U16" s="66">
        <f t="shared" si="8"/>
        <v>20</v>
      </c>
      <c r="V16" s="65">
        <f>VLOOKUP($A16,'Return Data'!$B$7:$R$2292,17,0)</f>
        <v>3.9565000000000001</v>
      </c>
      <c r="W16" s="66">
        <f t="shared" si="9"/>
        <v>7</v>
      </c>
      <c r="X16" s="65">
        <f>VLOOKUP($A16,'Return Data'!$B$7:$R$2292,14,0)</f>
        <v>5.0065</v>
      </c>
      <c r="Y16" s="66">
        <f t="shared" si="10"/>
        <v>3</v>
      </c>
      <c r="Z16" s="65">
        <f>VLOOKUP($A16,'Return Data'!$B$7:$R$2292,16,0)</f>
        <v>7.1321000000000003</v>
      </c>
      <c r="AA16" s="67">
        <f t="shared" si="11"/>
        <v>2</v>
      </c>
    </row>
    <row r="17" spans="1:27" x14ac:dyDescent="0.3">
      <c r="A17" s="63" t="s">
        <v>128</v>
      </c>
      <c r="B17" s="64">
        <f>VLOOKUP($A17,'Return Data'!$B$7:$R$2292,3,0)</f>
        <v>44531</v>
      </c>
      <c r="C17" s="65">
        <f>VLOOKUP($A17,'Return Data'!$B$7:$R$2292,4,0)</f>
        <v>4135.8119999999999</v>
      </c>
      <c r="D17" s="65">
        <f>VLOOKUP($A17,'Return Data'!$B$7:$R$2292,5,0)</f>
        <v>3.4413</v>
      </c>
      <c r="E17" s="66">
        <f t="shared" si="0"/>
        <v>11</v>
      </c>
      <c r="F17" s="65">
        <f>VLOOKUP($A17,'Return Data'!$B$7:$R$2292,6,0)</f>
        <v>3.6368</v>
      </c>
      <c r="G17" s="66">
        <f t="shared" si="1"/>
        <v>7</v>
      </c>
      <c r="H17" s="65">
        <f>VLOOKUP($A17,'Return Data'!$B$7:$R$2292,7,0)</f>
        <v>3.512</v>
      </c>
      <c r="I17" s="66">
        <f t="shared" si="2"/>
        <v>13</v>
      </c>
      <c r="J17" s="65">
        <f>VLOOKUP($A17,'Return Data'!$B$7:$R$2292,8,0)</f>
        <v>3.5192000000000001</v>
      </c>
      <c r="K17" s="66">
        <f t="shared" si="3"/>
        <v>12</v>
      </c>
      <c r="L17" s="65">
        <f>VLOOKUP($A17,'Return Data'!$B$7:$R$2292,9,0)</f>
        <v>3.7961</v>
      </c>
      <c r="M17" s="66">
        <f t="shared" si="4"/>
        <v>11</v>
      </c>
      <c r="N17" s="65">
        <f>VLOOKUP($A17,'Return Data'!$B$7:$R$2292,10,0)</f>
        <v>3.2909000000000002</v>
      </c>
      <c r="O17" s="66">
        <f t="shared" si="5"/>
        <v>25</v>
      </c>
      <c r="P17" s="65">
        <f>VLOOKUP($A17,'Return Data'!$B$7:$R$2292,11,0)</f>
        <v>3.3717999999999999</v>
      </c>
      <c r="Q17" s="66">
        <f t="shared" si="6"/>
        <v>22</v>
      </c>
      <c r="R17" s="65">
        <f>VLOOKUP($A17,'Return Data'!$B$7:$R$2292,12,0)</f>
        <v>3.3290000000000002</v>
      </c>
      <c r="S17" s="66">
        <f t="shared" si="7"/>
        <v>27</v>
      </c>
      <c r="T17" s="65">
        <f>VLOOKUP($A17,'Return Data'!$B$7:$R$2292,13,0)</f>
        <v>3.2578</v>
      </c>
      <c r="U17" s="66">
        <f t="shared" si="8"/>
        <v>27</v>
      </c>
      <c r="V17" s="65">
        <f>VLOOKUP($A17,'Return Data'!$B$7:$R$2292,17,0)</f>
        <v>3.8163999999999998</v>
      </c>
      <c r="W17" s="66">
        <f t="shared" si="9"/>
        <v>24</v>
      </c>
      <c r="X17" s="65">
        <f>VLOOKUP($A17,'Return Data'!$B$7:$R$2292,14,0)</f>
        <v>4.8164999999999996</v>
      </c>
      <c r="Y17" s="66">
        <f t="shared" si="10"/>
        <v>23</v>
      </c>
      <c r="Z17" s="65">
        <f>VLOOKUP($A17,'Return Data'!$B$7:$R$2292,16,0)</f>
        <v>6.9793000000000003</v>
      </c>
      <c r="AA17" s="67">
        <f t="shared" si="11"/>
        <v>23</v>
      </c>
    </row>
    <row r="18" spans="1:27" x14ac:dyDescent="0.3">
      <c r="A18" s="63" t="s">
        <v>129</v>
      </c>
      <c r="B18" s="64">
        <f>VLOOKUP($A18,'Return Data'!$B$7:$R$2292,3,0)</f>
        <v>44531</v>
      </c>
      <c r="C18" s="65">
        <f>VLOOKUP($A18,'Return Data'!$B$7:$R$2292,4,0)</f>
        <v>2094.7955999999999</v>
      </c>
      <c r="D18" s="65">
        <f>VLOOKUP($A18,'Return Data'!$B$7:$R$2292,5,0)</f>
        <v>3.5112999999999999</v>
      </c>
      <c r="E18" s="66">
        <f t="shared" si="0"/>
        <v>7</v>
      </c>
      <c r="F18" s="65">
        <f>VLOOKUP($A18,'Return Data'!$B$7:$R$2292,6,0)</f>
        <v>3.5968</v>
      </c>
      <c r="G18" s="66">
        <f t="shared" si="1"/>
        <v>8</v>
      </c>
      <c r="H18" s="65">
        <f>VLOOKUP($A18,'Return Data'!$B$7:$R$2292,7,0)</f>
        <v>3.5339999999999998</v>
      </c>
      <c r="I18" s="66">
        <f t="shared" si="2"/>
        <v>10</v>
      </c>
      <c r="J18" s="65">
        <f>VLOOKUP($A18,'Return Data'!$B$7:$R$2292,8,0)</f>
        <v>3.4845999999999999</v>
      </c>
      <c r="K18" s="66">
        <f t="shared" si="3"/>
        <v>18</v>
      </c>
      <c r="L18" s="65">
        <f>VLOOKUP($A18,'Return Data'!$B$7:$R$2292,9,0)</f>
        <v>3.7120000000000002</v>
      </c>
      <c r="M18" s="66">
        <f t="shared" si="4"/>
        <v>20</v>
      </c>
      <c r="N18" s="65">
        <f>VLOOKUP($A18,'Return Data'!$B$7:$R$2292,10,0)</f>
        <v>3.2978999999999998</v>
      </c>
      <c r="O18" s="66">
        <f t="shared" si="5"/>
        <v>23</v>
      </c>
      <c r="P18" s="65">
        <f>VLOOKUP($A18,'Return Data'!$B$7:$R$2292,11,0)</f>
        <v>3.3751000000000002</v>
      </c>
      <c r="Q18" s="66">
        <f t="shared" si="6"/>
        <v>21</v>
      </c>
      <c r="R18" s="65">
        <f>VLOOKUP($A18,'Return Data'!$B$7:$R$2292,12,0)</f>
        <v>3.3521999999999998</v>
      </c>
      <c r="S18" s="66">
        <f t="shared" si="7"/>
        <v>23</v>
      </c>
      <c r="T18" s="65">
        <f>VLOOKUP($A18,'Return Data'!$B$7:$R$2292,13,0)</f>
        <v>3.3043</v>
      </c>
      <c r="U18" s="66">
        <f t="shared" si="8"/>
        <v>21</v>
      </c>
      <c r="V18" s="65">
        <f>VLOOKUP($A18,'Return Data'!$B$7:$R$2292,17,0)</f>
        <v>3.7976000000000001</v>
      </c>
      <c r="W18" s="66">
        <f t="shared" si="9"/>
        <v>26</v>
      </c>
      <c r="X18" s="65">
        <f>VLOOKUP($A18,'Return Data'!$B$7:$R$2292,14,0)</f>
        <v>4.8361999999999998</v>
      </c>
      <c r="Y18" s="66">
        <f t="shared" si="10"/>
        <v>19</v>
      </c>
      <c r="Z18" s="65">
        <f>VLOOKUP($A18,'Return Data'!$B$7:$R$2292,16,0)</f>
        <v>6.9987000000000004</v>
      </c>
      <c r="AA18" s="67">
        <f t="shared" si="11"/>
        <v>21</v>
      </c>
    </row>
    <row r="19" spans="1:27" x14ac:dyDescent="0.3">
      <c r="A19" s="63" t="s">
        <v>130</v>
      </c>
      <c r="B19" s="64">
        <f>VLOOKUP($A19,'Return Data'!$B$7:$R$2292,3,0)</f>
        <v>44531</v>
      </c>
      <c r="C19" s="65">
        <f>VLOOKUP($A19,'Return Data'!$B$7:$R$2292,4,0)</f>
        <v>311.56580000000002</v>
      </c>
      <c r="D19" s="65">
        <f>VLOOKUP($A19,'Return Data'!$B$7:$R$2292,5,0)</f>
        <v>3.2336</v>
      </c>
      <c r="E19" s="66">
        <f t="shared" si="0"/>
        <v>27</v>
      </c>
      <c r="F19" s="65">
        <f>VLOOKUP($A19,'Return Data'!$B$7:$R$2292,6,0)</f>
        <v>3.4060999999999999</v>
      </c>
      <c r="G19" s="66">
        <f t="shared" si="1"/>
        <v>23</v>
      </c>
      <c r="H19" s="65">
        <f>VLOOKUP($A19,'Return Data'!$B$7:$R$2292,7,0)</f>
        <v>3.4214000000000002</v>
      </c>
      <c r="I19" s="66">
        <f t="shared" si="2"/>
        <v>23</v>
      </c>
      <c r="J19" s="65">
        <f>VLOOKUP($A19,'Return Data'!$B$7:$R$2292,8,0)</f>
        <v>3.4672000000000001</v>
      </c>
      <c r="K19" s="66">
        <f t="shared" si="3"/>
        <v>20</v>
      </c>
      <c r="L19" s="65">
        <f>VLOOKUP($A19,'Return Data'!$B$7:$R$2292,9,0)</f>
        <v>3.7014999999999998</v>
      </c>
      <c r="M19" s="66">
        <f t="shared" si="4"/>
        <v>21</v>
      </c>
      <c r="N19" s="65">
        <f>VLOOKUP($A19,'Return Data'!$B$7:$R$2292,10,0)</f>
        <v>3.2866</v>
      </c>
      <c r="O19" s="66">
        <f t="shared" si="5"/>
        <v>26</v>
      </c>
      <c r="P19" s="65">
        <f>VLOOKUP($A19,'Return Data'!$B$7:$R$2292,11,0)</f>
        <v>3.3713000000000002</v>
      </c>
      <c r="Q19" s="66">
        <f t="shared" si="6"/>
        <v>23</v>
      </c>
      <c r="R19" s="65">
        <f>VLOOKUP($A19,'Return Data'!$B$7:$R$2292,12,0)</f>
        <v>3.3542000000000001</v>
      </c>
      <c r="S19" s="66">
        <f t="shared" si="7"/>
        <v>21</v>
      </c>
      <c r="T19" s="65">
        <f>VLOOKUP($A19,'Return Data'!$B$7:$R$2292,13,0)</f>
        <v>3.3037000000000001</v>
      </c>
      <c r="U19" s="66">
        <f t="shared" si="8"/>
        <v>22</v>
      </c>
      <c r="V19" s="65">
        <f>VLOOKUP($A19,'Return Data'!$B$7:$R$2292,17,0)</f>
        <v>3.9321999999999999</v>
      </c>
      <c r="W19" s="66">
        <f t="shared" si="9"/>
        <v>11</v>
      </c>
      <c r="X19" s="65">
        <f>VLOOKUP($A19,'Return Data'!$B$7:$R$2292,14,0)</f>
        <v>4.9062000000000001</v>
      </c>
      <c r="Y19" s="66">
        <f t="shared" si="10"/>
        <v>12</v>
      </c>
      <c r="Z19" s="65">
        <f>VLOOKUP($A19,'Return Data'!$B$7:$R$2292,16,0)</f>
        <v>7.0343999999999998</v>
      </c>
      <c r="AA19" s="67">
        <f t="shared" si="11"/>
        <v>11</v>
      </c>
    </row>
    <row r="20" spans="1:27" x14ac:dyDescent="0.3">
      <c r="A20" s="63" t="s">
        <v>131</v>
      </c>
      <c r="B20" s="64">
        <f>VLOOKUP($A20,'Return Data'!$B$7:$R$2292,3,0)</f>
        <v>44531</v>
      </c>
      <c r="C20" s="65">
        <f>VLOOKUP($A20,'Return Data'!$B$7:$R$2292,4,0)</f>
        <v>2264.0641000000001</v>
      </c>
      <c r="D20" s="65">
        <f>VLOOKUP($A20,'Return Data'!$B$7:$R$2292,5,0)</f>
        <v>3.0924</v>
      </c>
      <c r="E20" s="66">
        <f t="shared" si="0"/>
        <v>34</v>
      </c>
      <c r="F20" s="65">
        <f>VLOOKUP($A20,'Return Data'!$B$7:$R$2292,6,0)</f>
        <v>3.4729999999999999</v>
      </c>
      <c r="G20" s="66">
        <f t="shared" si="1"/>
        <v>19</v>
      </c>
      <c r="H20" s="65">
        <f>VLOOKUP($A20,'Return Data'!$B$7:$R$2292,7,0)</f>
        <v>3.4946999999999999</v>
      </c>
      <c r="I20" s="66">
        <f t="shared" si="2"/>
        <v>17</v>
      </c>
      <c r="J20" s="65">
        <f>VLOOKUP($A20,'Return Data'!$B$7:$R$2292,8,0)</f>
        <v>3.4550000000000001</v>
      </c>
      <c r="K20" s="66">
        <f t="shared" si="3"/>
        <v>21</v>
      </c>
      <c r="L20" s="65">
        <f>VLOOKUP($A20,'Return Data'!$B$7:$R$2292,9,0)</f>
        <v>3.8031000000000001</v>
      </c>
      <c r="M20" s="66">
        <f t="shared" si="4"/>
        <v>9</v>
      </c>
      <c r="N20" s="65">
        <f>VLOOKUP($A20,'Return Data'!$B$7:$R$2292,10,0)</f>
        <v>3.3500999999999999</v>
      </c>
      <c r="O20" s="66">
        <f t="shared" si="5"/>
        <v>7</v>
      </c>
      <c r="P20" s="65">
        <f>VLOOKUP($A20,'Return Data'!$B$7:$R$2292,11,0)</f>
        <v>3.43</v>
      </c>
      <c r="Q20" s="66">
        <f t="shared" si="6"/>
        <v>4</v>
      </c>
      <c r="R20" s="65">
        <f>VLOOKUP($A20,'Return Data'!$B$7:$R$2292,12,0)</f>
        <v>3.4344999999999999</v>
      </c>
      <c r="S20" s="66">
        <f t="shared" si="7"/>
        <v>5</v>
      </c>
      <c r="T20" s="65">
        <f>VLOOKUP($A20,'Return Data'!$B$7:$R$2292,13,0)</f>
        <v>3.3997999999999999</v>
      </c>
      <c r="U20" s="66">
        <f t="shared" si="8"/>
        <v>3</v>
      </c>
      <c r="V20" s="65">
        <f>VLOOKUP($A20,'Return Data'!$B$7:$R$2292,17,0)</f>
        <v>4.0591999999999997</v>
      </c>
      <c r="W20" s="66">
        <f t="shared" si="9"/>
        <v>2</v>
      </c>
      <c r="X20" s="65">
        <f>VLOOKUP($A20,'Return Data'!$B$7:$R$2292,14,0)</f>
        <v>5.0163000000000002</v>
      </c>
      <c r="Y20" s="66">
        <f t="shared" si="10"/>
        <v>2</v>
      </c>
      <c r="Z20" s="65">
        <f>VLOOKUP($A20,'Return Data'!$B$7:$R$2292,16,0)</f>
        <v>7.0507</v>
      </c>
      <c r="AA20" s="67">
        <f t="shared" si="11"/>
        <v>8</v>
      </c>
    </row>
    <row r="21" spans="1:27" x14ac:dyDescent="0.3">
      <c r="A21" s="63" t="s">
        <v>132</v>
      </c>
      <c r="B21" s="64">
        <f>VLOOKUP($A21,'Return Data'!$B$7:$R$2292,3,0)</f>
        <v>44531</v>
      </c>
      <c r="C21" s="65">
        <f>VLOOKUP($A21,'Return Data'!$B$7:$R$2292,4,0)</f>
        <v>2541.1342</v>
      </c>
      <c r="D21" s="65">
        <f>VLOOKUP($A21,'Return Data'!$B$7:$R$2292,5,0)</f>
        <v>3.2019000000000002</v>
      </c>
      <c r="E21" s="66">
        <f t="shared" si="0"/>
        <v>28</v>
      </c>
      <c r="F21" s="65">
        <f>VLOOKUP($A21,'Return Data'!$B$7:$R$2292,6,0)</f>
        <v>3.363</v>
      </c>
      <c r="G21" s="66">
        <f t="shared" si="1"/>
        <v>26</v>
      </c>
      <c r="H21" s="65">
        <f>VLOOKUP($A21,'Return Data'!$B$7:$R$2292,7,0)</f>
        <v>3.3807</v>
      </c>
      <c r="I21" s="66">
        <f t="shared" si="2"/>
        <v>27</v>
      </c>
      <c r="J21" s="65">
        <f>VLOOKUP($A21,'Return Data'!$B$7:$R$2292,8,0)</f>
        <v>3.3919999999999999</v>
      </c>
      <c r="K21" s="66">
        <f t="shared" si="3"/>
        <v>29</v>
      </c>
      <c r="L21" s="65">
        <f>VLOOKUP($A21,'Return Data'!$B$7:$R$2292,9,0)</f>
        <v>3.5766</v>
      </c>
      <c r="M21" s="66">
        <f t="shared" si="4"/>
        <v>29</v>
      </c>
      <c r="N21" s="65">
        <f>VLOOKUP($A21,'Return Data'!$B$7:$R$2292,10,0)</f>
        <v>3.2677999999999998</v>
      </c>
      <c r="O21" s="66">
        <f t="shared" si="5"/>
        <v>29</v>
      </c>
      <c r="P21" s="65">
        <f>VLOOKUP($A21,'Return Data'!$B$7:$R$2292,11,0)</f>
        <v>3.3304</v>
      </c>
      <c r="Q21" s="66">
        <f t="shared" si="6"/>
        <v>28</v>
      </c>
      <c r="R21" s="65">
        <f>VLOOKUP($A21,'Return Data'!$B$7:$R$2292,12,0)</f>
        <v>3.3197000000000001</v>
      </c>
      <c r="S21" s="66">
        <f t="shared" si="7"/>
        <v>28</v>
      </c>
      <c r="T21" s="65">
        <f>VLOOKUP($A21,'Return Data'!$B$7:$R$2292,13,0)</f>
        <v>3.2557999999999998</v>
      </c>
      <c r="U21" s="66">
        <f t="shared" si="8"/>
        <v>28</v>
      </c>
      <c r="V21" s="65">
        <f>VLOOKUP($A21,'Return Data'!$B$7:$R$2292,17,0)</f>
        <v>3.7509999999999999</v>
      </c>
      <c r="W21" s="66">
        <f t="shared" si="9"/>
        <v>28</v>
      </c>
      <c r="X21" s="65">
        <f>VLOOKUP($A21,'Return Data'!$B$7:$R$2292,14,0)</f>
        <v>4.6874000000000002</v>
      </c>
      <c r="Y21" s="66">
        <f t="shared" si="10"/>
        <v>29</v>
      </c>
      <c r="Z21" s="65">
        <f>VLOOKUP($A21,'Return Data'!$B$7:$R$2292,16,0)</f>
        <v>6.9387999999999996</v>
      </c>
      <c r="AA21" s="67">
        <f t="shared" si="11"/>
        <v>27</v>
      </c>
    </row>
    <row r="22" spans="1:27" x14ac:dyDescent="0.3">
      <c r="A22" s="63" t="s">
        <v>133</v>
      </c>
      <c r="B22" s="64">
        <f>VLOOKUP($A22,'Return Data'!$B$7:$R$2292,3,0)</f>
        <v>44531</v>
      </c>
      <c r="C22" s="65">
        <f>VLOOKUP($A22,'Return Data'!$B$7:$R$2292,4,0)</f>
        <v>1622.7067999999999</v>
      </c>
      <c r="D22" s="65">
        <f>VLOOKUP($A22,'Return Data'!$B$7:$R$2292,5,0)</f>
        <v>3.0301</v>
      </c>
      <c r="E22" s="66">
        <f t="shared" si="0"/>
        <v>37</v>
      </c>
      <c r="F22" s="65">
        <f>VLOOKUP($A22,'Return Data'!$B$7:$R$2292,6,0)</f>
        <v>3.0809000000000002</v>
      </c>
      <c r="G22" s="66">
        <f t="shared" si="1"/>
        <v>39</v>
      </c>
      <c r="H22" s="65">
        <f>VLOOKUP($A22,'Return Data'!$B$7:$R$2292,7,0)</f>
        <v>3.1095000000000002</v>
      </c>
      <c r="I22" s="66">
        <f t="shared" si="2"/>
        <v>39</v>
      </c>
      <c r="J22" s="65">
        <f>VLOOKUP($A22,'Return Data'!$B$7:$R$2292,8,0)</f>
        <v>3.1141999999999999</v>
      </c>
      <c r="K22" s="66">
        <f t="shared" si="3"/>
        <v>39</v>
      </c>
      <c r="L22" s="65">
        <f>VLOOKUP($A22,'Return Data'!$B$7:$R$2292,9,0)</f>
        <v>3.2475000000000001</v>
      </c>
      <c r="M22" s="66">
        <f t="shared" si="4"/>
        <v>37</v>
      </c>
      <c r="N22" s="65">
        <f>VLOOKUP($A22,'Return Data'!$B$7:$R$2292,10,0)</f>
        <v>3.1566000000000001</v>
      </c>
      <c r="O22" s="66">
        <f t="shared" si="5"/>
        <v>33</v>
      </c>
      <c r="P22" s="65">
        <f>VLOOKUP($A22,'Return Data'!$B$7:$R$2292,11,0)</f>
        <v>3.1023999999999998</v>
      </c>
      <c r="Q22" s="66">
        <f t="shared" si="6"/>
        <v>37</v>
      </c>
      <c r="R22" s="65">
        <f>VLOOKUP($A22,'Return Data'!$B$7:$R$2292,12,0)</f>
        <v>3.0583999999999998</v>
      </c>
      <c r="S22" s="66">
        <f t="shared" si="7"/>
        <v>37</v>
      </c>
      <c r="T22" s="65">
        <f>VLOOKUP($A22,'Return Data'!$B$7:$R$2292,13,0)</f>
        <v>2.9849000000000001</v>
      </c>
      <c r="U22" s="66">
        <f t="shared" si="8"/>
        <v>41</v>
      </c>
      <c r="V22" s="65">
        <f>VLOOKUP($A22,'Return Data'!$B$7:$R$2292,17,0)</f>
        <v>3.3134999999999999</v>
      </c>
      <c r="W22" s="66">
        <f t="shared" si="9"/>
        <v>37</v>
      </c>
      <c r="X22" s="65">
        <f>VLOOKUP($A22,'Return Data'!$B$7:$R$2292,14,0)</f>
        <v>4.2522000000000002</v>
      </c>
      <c r="Y22" s="66">
        <f t="shared" si="10"/>
        <v>35</v>
      </c>
      <c r="Z22" s="65">
        <f>VLOOKUP($A22,'Return Data'!$B$7:$R$2292,16,0)</f>
        <v>6.1912000000000003</v>
      </c>
      <c r="AA22" s="67">
        <f t="shared" si="11"/>
        <v>32</v>
      </c>
    </row>
    <row r="23" spans="1:27" x14ac:dyDescent="0.3">
      <c r="A23" s="63" t="s">
        <v>134</v>
      </c>
      <c r="B23" s="64">
        <f>VLOOKUP($A23,'Return Data'!$B$7:$R$2292,3,0)</f>
        <v>44531</v>
      </c>
      <c r="C23" s="65">
        <f>VLOOKUP($A23,'Return Data'!$B$7:$R$2292,4,0)</f>
        <v>2047.1973</v>
      </c>
      <c r="D23" s="65">
        <f>VLOOKUP($A23,'Return Data'!$B$7:$R$2292,5,0)</f>
        <v>3.2433999999999998</v>
      </c>
      <c r="E23" s="66">
        <f t="shared" si="0"/>
        <v>23</v>
      </c>
      <c r="F23" s="65">
        <f>VLOOKUP($A23,'Return Data'!$B$7:$R$2292,6,0)</f>
        <v>3.3706999999999998</v>
      </c>
      <c r="G23" s="66">
        <f t="shared" si="1"/>
        <v>25</v>
      </c>
      <c r="H23" s="65">
        <f>VLOOKUP($A23,'Return Data'!$B$7:$R$2292,7,0)</f>
        <v>3.2143000000000002</v>
      </c>
      <c r="I23" s="66">
        <f t="shared" si="2"/>
        <v>33</v>
      </c>
      <c r="J23" s="65">
        <f>VLOOKUP($A23,'Return Data'!$B$7:$R$2292,8,0)</f>
        <v>3.2107000000000001</v>
      </c>
      <c r="K23" s="66">
        <f t="shared" si="3"/>
        <v>35</v>
      </c>
      <c r="L23" s="65">
        <f>VLOOKUP($A23,'Return Data'!$B$7:$R$2292,9,0)</f>
        <v>3.3083</v>
      </c>
      <c r="M23" s="66">
        <f t="shared" si="4"/>
        <v>36</v>
      </c>
      <c r="N23" s="65">
        <f>VLOOKUP($A23,'Return Data'!$B$7:$R$2292,10,0)</f>
        <v>3.0522</v>
      </c>
      <c r="O23" s="66">
        <f t="shared" si="5"/>
        <v>39</v>
      </c>
      <c r="P23" s="65">
        <f>VLOOKUP($A23,'Return Data'!$B$7:$R$2292,11,0)</f>
        <v>3.0781999999999998</v>
      </c>
      <c r="Q23" s="66">
        <f t="shared" si="6"/>
        <v>38</v>
      </c>
      <c r="R23" s="65">
        <f>VLOOKUP($A23,'Return Data'!$B$7:$R$2292,12,0)</f>
        <v>3.0381999999999998</v>
      </c>
      <c r="S23" s="66">
        <f t="shared" si="7"/>
        <v>38</v>
      </c>
      <c r="T23" s="65">
        <f>VLOOKUP($A23,'Return Data'!$B$7:$R$2292,13,0)</f>
        <v>3.2063999999999999</v>
      </c>
      <c r="U23" s="66">
        <f t="shared" si="8"/>
        <v>33</v>
      </c>
      <c r="V23" s="65">
        <f>VLOOKUP($A23,'Return Data'!$B$7:$R$2292,17,0)</f>
        <v>3.6796000000000002</v>
      </c>
      <c r="W23" s="66">
        <f t="shared" si="9"/>
        <v>29</v>
      </c>
      <c r="X23" s="65">
        <f>VLOOKUP($A23,'Return Data'!$B$7:$R$2292,14,0)</f>
        <v>4.7275</v>
      </c>
      <c r="Y23" s="66">
        <f t="shared" si="10"/>
        <v>28</v>
      </c>
      <c r="Z23" s="65">
        <f>VLOOKUP($A23,'Return Data'!$B$7:$R$2292,16,0)</f>
        <v>7.0236999999999998</v>
      </c>
      <c r="AA23" s="67">
        <f t="shared" si="11"/>
        <v>14</v>
      </c>
    </row>
    <row r="24" spans="1:27" x14ac:dyDescent="0.3">
      <c r="A24" s="63" t="s">
        <v>135</v>
      </c>
      <c r="B24" s="64">
        <f>VLOOKUP($A24,'Return Data'!$B$7:$R$2292,3,0)</f>
        <v>44529</v>
      </c>
      <c r="C24" s="65">
        <f>VLOOKUP($A24,'Return Data'!$B$7:$R$2292,4,0)</f>
        <v>2035.3382999999999</v>
      </c>
      <c r="D24" s="65">
        <f>VLOOKUP($A24,'Return Data'!$B$7:$R$2292,5,0)</f>
        <v>2.6955</v>
      </c>
      <c r="E24" s="66">
        <f t="shared" si="0"/>
        <v>41</v>
      </c>
      <c r="F24" s="65">
        <f>VLOOKUP($A24,'Return Data'!$B$7:$R$2292,6,0)</f>
        <v>2.6970999999999998</v>
      </c>
      <c r="G24" s="66">
        <f t="shared" si="1"/>
        <v>42</v>
      </c>
      <c r="H24" s="65">
        <f>VLOOKUP($A24,'Return Data'!$B$7:$R$2292,7,0)</f>
        <v>2.698</v>
      </c>
      <c r="I24" s="66">
        <f t="shared" si="2"/>
        <v>42</v>
      </c>
      <c r="J24" s="65">
        <f>VLOOKUP($A24,'Return Data'!$B$7:$R$2292,8,0)</f>
        <v>2.6029</v>
      </c>
      <c r="K24" s="66">
        <f t="shared" si="3"/>
        <v>42</v>
      </c>
      <c r="L24" s="65">
        <f>VLOOKUP($A24,'Return Data'!$B$7:$R$2292,9,0)</f>
        <v>3.0087999999999999</v>
      </c>
      <c r="M24" s="66">
        <f t="shared" si="4"/>
        <v>42</v>
      </c>
      <c r="N24" s="65">
        <f>VLOOKUP($A24,'Return Data'!$B$7:$R$2292,10,0)</f>
        <v>3.0423</v>
      </c>
      <c r="O24" s="66">
        <f t="shared" si="5"/>
        <v>40</v>
      </c>
      <c r="P24" s="65">
        <f>VLOOKUP($A24,'Return Data'!$B$7:$R$2292,11,0)</f>
        <v>2.9826999999999999</v>
      </c>
      <c r="Q24" s="66">
        <f t="shared" si="6"/>
        <v>41</v>
      </c>
      <c r="R24" s="65">
        <f>VLOOKUP($A24,'Return Data'!$B$7:$R$2292,12,0)</f>
        <v>2.9115000000000002</v>
      </c>
      <c r="S24" s="66">
        <f t="shared" si="7"/>
        <v>42</v>
      </c>
      <c r="T24" s="65">
        <f>VLOOKUP($A24,'Return Data'!$B$7:$R$2292,13,0)</f>
        <v>2.9159999999999999</v>
      </c>
      <c r="U24" s="66">
        <f t="shared" si="8"/>
        <v>42</v>
      </c>
      <c r="V24" s="65"/>
      <c r="W24" s="66"/>
      <c r="X24" s="65"/>
      <c r="Y24" s="66"/>
      <c r="Z24" s="65">
        <f>VLOOKUP($A24,'Return Data'!$B$7:$R$2292,16,0)</f>
        <v>3.2437</v>
      </c>
      <c r="AA24" s="67">
        <f t="shared" si="11"/>
        <v>42</v>
      </c>
    </row>
    <row r="25" spans="1:27" x14ac:dyDescent="0.3">
      <c r="A25" s="63" t="s">
        <v>136</v>
      </c>
      <c r="B25" s="64">
        <f>VLOOKUP($A25,'Return Data'!$B$7:$R$2292,3,0)</f>
        <v>44529</v>
      </c>
      <c r="C25" s="65">
        <f>VLOOKUP($A25,'Return Data'!$B$7:$R$2292,4,0)</f>
        <v>2047.1668999999999</v>
      </c>
      <c r="D25" s="65">
        <f>VLOOKUP($A25,'Return Data'!$B$7:$R$2292,5,0)</f>
        <v>3.2399</v>
      </c>
      <c r="E25" s="66">
        <f t="shared" si="0"/>
        <v>24</v>
      </c>
      <c r="F25" s="65">
        <f>VLOOKUP($A25,'Return Data'!$B$7:$R$2292,6,0)</f>
        <v>3.1602000000000001</v>
      </c>
      <c r="G25" s="66">
        <f t="shared" si="1"/>
        <v>37</v>
      </c>
      <c r="H25" s="65">
        <f>VLOOKUP($A25,'Return Data'!$B$7:$R$2292,7,0)</f>
        <v>3.2071999999999998</v>
      </c>
      <c r="I25" s="66">
        <f t="shared" si="2"/>
        <v>34</v>
      </c>
      <c r="J25" s="65">
        <f>VLOOKUP($A25,'Return Data'!$B$7:$R$2292,8,0)</f>
        <v>3.1318999999999999</v>
      </c>
      <c r="K25" s="66">
        <f t="shared" si="3"/>
        <v>38</v>
      </c>
      <c r="L25" s="65">
        <f>VLOOKUP($A25,'Return Data'!$B$7:$R$2292,9,0)</f>
        <v>3.2446000000000002</v>
      </c>
      <c r="M25" s="66">
        <f t="shared" si="4"/>
        <v>39</v>
      </c>
      <c r="N25" s="65">
        <f>VLOOKUP($A25,'Return Data'!$B$7:$R$2292,10,0)</f>
        <v>3.0634999999999999</v>
      </c>
      <c r="O25" s="66">
        <f t="shared" si="5"/>
        <v>37</v>
      </c>
      <c r="P25" s="65">
        <f>VLOOKUP($A25,'Return Data'!$B$7:$R$2292,11,0)</f>
        <v>3.0718999999999999</v>
      </c>
      <c r="Q25" s="66">
        <f t="shared" si="6"/>
        <v>39</v>
      </c>
      <c r="R25" s="65">
        <f>VLOOKUP($A25,'Return Data'!$B$7:$R$2292,12,0)</f>
        <v>3.0301999999999998</v>
      </c>
      <c r="S25" s="66">
        <f t="shared" si="7"/>
        <v>40</v>
      </c>
      <c r="T25" s="65">
        <f>VLOOKUP($A25,'Return Data'!$B$7:$R$2292,13,0)</f>
        <v>3.1941000000000002</v>
      </c>
      <c r="U25" s="66">
        <f t="shared" si="8"/>
        <v>35</v>
      </c>
      <c r="V25" s="65"/>
      <c r="W25" s="66"/>
      <c r="X25" s="65"/>
      <c r="Y25" s="66"/>
      <c r="Z25" s="65">
        <f>VLOOKUP($A25,'Return Data'!$B$7:$R$2292,16,0)</f>
        <v>3.5566</v>
      </c>
      <c r="AA25" s="67">
        <f t="shared" si="11"/>
        <v>41</v>
      </c>
    </row>
    <row r="26" spans="1:27" x14ac:dyDescent="0.3">
      <c r="A26" s="63" t="s">
        <v>137</v>
      </c>
      <c r="B26" s="64">
        <f>VLOOKUP($A26,'Return Data'!$B$7:$R$2292,3,0)</f>
        <v>44529</v>
      </c>
      <c r="C26" s="65">
        <f>VLOOKUP($A26,'Return Data'!$B$7:$R$2292,4,0)</f>
        <v>2047.2249999999999</v>
      </c>
      <c r="D26" s="65">
        <f>VLOOKUP($A26,'Return Data'!$B$7:$R$2292,5,0)</f>
        <v>3.1631</v>
      </c>
      <c r="E26" s="66">
        <f t="shared" si="0"/>
        <v>31</v>
      </c>
      <c r="F26" s="65">
        <f>VLOOKUP($A26,'Return Data'!$B$7:$R$2292,6,0)</f>
        <v>3.1059999999999999</v>
      </c>
      <c r="G26" s="66">
        <f t="shared" si="1"/>
        <v>38</v>
      </c>
      <c r="H26" s="65">
        <f>VLOOKUP($A26,'Return Data'!$B$7:$R$2292,7,0)</f>
        <v>3.1558999999999999</v>
      </c>
      <c r="I26" s="66">
        <f t="shared" si="2"/>
        <v>37</v>
      </c>
      <c r="J26" s="65">
        <f>VLOOKUP($A26,'Return Data'!$B$7:$R$2292,8,0)</f>
        <v>3.1454</v>
      </c>
      <c r="K26" s="66">
        <f t="shared" si="3"/>
        <v>37</v>
      </c>
      <c r="L26" s="65">
        <f>VLOOKUP($A26,'Return Data'!$B$7:$R$2292,9,0)</f>
        <v>3.246</v>
      </c>
      <c r="M26" s="66">
        <f t="shared" si="4"/>
        <v>38</v>
      </c>
      <c r="N26" s="65">
        <f>VLOOKUP($A26,'Return Data'!$B$7:$R$2292,10,0)</f>
        <v>3.0394999999999999</v>
      </c>
      <c r="O26" s="66">
        <f t="shared" si="5"/>
        <v>41</v>
      </c>
      <c r="P26" s="65">
        <f>VLOOKUP($A26,'Return Data'!$B$7:$R$2292,11,0)</f>
        <v>3.0701999999999998</v>
      </c>
      <c r="Q26" s="66">
        <f t="shared" si="6"/>
        <v>40</v>
      </c>
      <c r="R26" s="65">
        <f>VLOOKUP($A26,'Return Data'!$B$7:$R$2292,12,0)</f>
        <v>3.0326</v>
      </c>
      <c r="S26" s="66">
        <f t="shared" si="7"/>
        <v>39</v>
      </c>
      <c r="T26" s="65">
        <f>VLOOKUP($A26,'Return Data'!$B$7:$R$2292,13,0)</f>
        <v>3.1987000000000001</v>
      </c>
      <c r="U26" s="66">
        <f t="shared" si="8"/>
        <v>34</v>
      </c>
      <c r="V26" s="65"/>
      <c r="W26" s="66"/>
      <c r="X26" s="65"/>
      <c r="Y26" s="66"/>
      <c r="Z26" s="65">
        <f>VLOOKUP($A26,'Return Data'!$B$7:$R$2292,16,0)</f>
        <v>3.5592000000000001</v>
      </c>
      <c r="AA26" s="67">
        <f t="shared" si="11"/>
        <v>40</v>
      </c>
    </row>
    <row r="27" spans="1:27" x14ac:dyDescent="0.3">
      <c r="A27" s="63" t="s">
        <v>138</v>
      </c>
      <c r="B27" s="64">
        <f>VLOOKUP($A27,'Return Data'!$B$7:$R$2292,3,0)</f>
        <v>44529</v>
      </c>
      <c r="C27" s="65">
        <f>VLOOKUP($A27,'Return Data'!$B$7:$R$2292,4,0)</f>
        <v>2047.4042999999999</v>
      </c>
      <c r="D27" s="65">
        <f>VLOOKUP($A27,'Return Data'!$B$7:$R$2292,5,0)</f>
        <v>3.1147</v>
      </c>
      <c r="E27" s="66">
        <f t="shared" si="0"/>
        <v>33</v>
      </c>
      <c r="F27" s="65">
        <f>VLOOKUP($A27,'Return Data'!$B$7:$R$2292,6,0)</f>
        <v>3.0165999999999999</v>
      </c>
      <c r="G27" s="66">
        <f t="shared" si="1"/>
        <v>40</v>
      </c>
      <c r="H27" s="65">
        <f>VLOOKUP($A27,'Return Data'!$B$7:$R$2292,7,0)</f>
        <v>3.0739999999999998</v>
      </c>
      <c r="I27" s="66">
        <f t="shared" si="2"/>
        <v>40</v>
      </c>
      <c r="J27" s="65">
        <f>VLOOKUP($A27,'Return Data'!$B$7:$R$2292,8,0)</f>
        <v>3.0546000000000002</v>
      </c>
      <c r="K27" s="66">
        <f t="shared" si="3"/>
        <v>41</v>
      </c>
      <c r="L27" s="65">
        <f>VLOOKUP($A27,'Return Data'!$B$7:$R$2292,9,0)</f>
        <v>3.2431000000000001</v>
      </c>
      <c r="M27" s="66">
        <f t="shared" si="4"/>
        <v>40</v>
      </c>
      <c r="N27" s="65">
        <f>VLOOKUP($A27,'Return Data'!$B$7:$R$2292,10,0)</f>
        <v>3.1114000000000002</v>
      </c>
      <c r="O27" s="66">
        <f t="shared" si="5"/>
        <v>36</v>
      </c>
      <c r="P27" s="65">
        <f>VLOOKUP($A27,'Return Data'!$B$7:$R$2292,11,0)</f>
        <v>3.1301999999999999</v>
      </c>
      <c r="Q27" s="66">
        <f t="shared" si="6"/>
        <v>35</v>
      </c>
      <c r="R27" s="65">
        <f>VLOOKUP($A27,'Return Data'!$B$7:$R$2292,12,0)</f>
        <v>3.0678000000000001</v>
      </c>
      <c r="S27" s="66">
        <f t="shared" si="7"/>
        <v>36</v>
      </c>
      <c r="T27" s="65">
        <f>VLOOKUP($A27,'Return Data'!$B$7:$R$2292,13,0)</f>
        <v>3.2208000000000001</v>
      </c>
      <c r="U27" s="66">
        <f t="shared" si="8"/>
        <v>31</v>
      </c>
      <c r="V27" s="65"/>
      <c r="W27" s="66"/>
      <c r="X27" s="65"/>
      <c r="Y27" s="66"/>
      <c r="Z27" s="65">
        <f>VLOOKUP($A27,'Return Data'!$B$7:$R$2292,16,0)</f>
        <v>3.5621999999999998</v>
      </c>
      <c r="AA27" s="67">
        <f t="shared" si="11"/>
        <v>39</v>
      </c>
    </row>
    <row r="28" spans="1:27" x14ac:dyDescent="0.3">
      <c r="A28" s="63" t="s">
        <v>139</v>
      </c>
      <c r="B28" s="64">
        <f>VLOOKUP($A28,'Return Data'!$B$7:$R$2292,3,0)</f>
        <v>44531</v>
      </c>
      <c r="C28" s="65">
        <f>VLOOKUP($A28,'Return Data'!$B$7:$R$2292,4,0)</f>
        <v>2889.2656999999999</v>
      </c>
      <c r="D28" s="65">
        <f>VLOOKUP($A28,'Return Data'!$B$7:$R$2292,5,0)</f>
        <v>3.4415</v>
      </c>
      <c r="E28" s="66">
        <f t="shared" si="0"/>
        <v>10</v>
      </c>
      <c r="F28" s="65">
        <f>VLOOKUP($A28,'Return Data'!$B$7:$R$2292,6,0)</f>
        <v>3.5672999999999999</v>
      </c>
      <c r="G28" s="66">
        <f t="shared" si="1"/>
        <v>11</v>
      </c>
      <c r="H28" s="65">
        <f>VLOOKUP($A28,'Return Data'!$B$7:$R$2292,7,0)</f>
        <v>3.5017</v>
      </c>
      <c r="I28" s="66">
        <f t="shared" si="2"/>
        <v>15</v>
      </c>
      <c r="J28" s="65">
        <f>VLOOKUP($A28,'Return Data'!$B$7:$R$2292,8,0)</f>
        <v>3.4506999999999999</v>
      </c>
      <c r="K28" s="66">
        <f t="shared" si="3"/>
        <v>22</v>
      </c>
      <c r="L28" s="65">
        <f>VLOOKUP($A28,'Return Data'!$B$7:$R$2292,9,0)</f>
        <v>3.7696999999999998</v>
      </c>
      <c r="M28" s="66">
        <f t="shared" si="4"/>
        <v>14</v>
      </c>
      <c r="N28" s="65">
        <f>VLOOKUP($A28,'Return Data'!$B$7:$R$2292,10,0)</f>
        <v>3.2987000000000002</v>
      </c>
      <c r="O28" s="66">
        <f t="shared" si="5"/>
        <v>21</v>
      </c>
      <c r="P28" s="65">
        <f>VLOOKUP($A28,'Return Data'!$B$7:$R$2292,11,0)</f>
        <v>3.3694000000000002</v>
      </c>
      <c r="Q28" s="66">
        <f t="shared" si="6"/>
        <v>24</v>
      </c>
      <c r="R28" s="65">
        <f>VLOOKUP($A28,'Return Data'!$B$7:$R$2292,12,0)</f>
        <v>3.34</v>
      </c>
      <c r="S28" s="66">
        <f t="shared" si="7"/>
        <v>25</v>
      </c>
      <c r="T28" s="65">
        <f>VLOOKUP($A28,'Return Data'!$B$7:$R$2292,13,0)</f>
        <v>3.2888000000000002</v>
      </c>
      <c r="U28" s="66">
        <f t="shared" si="8"/>
        <v>24</v>
      </c>
      <c r="V28" s="65">
        <f>VLOOKUP($A28,'Return Data'!$B$7:$R$2292,17,0)</f>
        <v>3.8006000000000002</v>
      </c>
      <c r="W28" s="66">
        <f t="shared" ref="W28:W49" si="12">RANK(V28,V$8:V$49,0)</f>
        <v>25</v>
      </c>
      <c r="X28" s="65">
        <f>VLOOKUP($A28,'Return Data'!$B$7:$R$2292,14,0)</f>
        <v>4.7748999999999997</v>
      </c>
      <c r="Y28" s="66">
        <f>RANK(X28,X$8:X$49,0)</f>
        <v>27</v>
      </c>
      <c r="Z28" s="65">
        <f>VLOOKUP($A28,'Return Data'!$B$7:$R$2292,16,0)</f>
        <v>7.0048000000000004</v>
      </c>
      <c r="AA28" s="67">
        <f t="shared" si="11"/>
        <v>18</v>
      </c>
    </row>
    <row r="29" spans="1:27" x14ac:dyDescent="0.3">
      <c r="A29" s="63" t="s">
        <v>140</v>
      </c>
      <c r="B29" s="64">
        <f>VLOOKUP($A29,'Return Data'!$B$7:$R$2292,3,0)</f>
        <v>44531</v>
      </c>
      <c r="C29" s="65">
        <f>VLOOKUP($A29,'Return Data'!$B$7:$R$2292,4,0)</f>
        <v>1102.7355</v>
      </c>
      <c r="D29" s="65">
        <f>VLOOKUP($A29,'Return Data'!$B$7:$R$2292,5,0)</f>
        <v>3.4161999999999999</v>
      </c>
      <c r="E29" s="66">
        <f t="shared" si="0"/>
        <v>15</v>
      </c>
      <c r="F29" s="65">
        <f>VLOOKUP($A29,'Return Data'!$B$7:$R$2292,6,0)</f>
        <v>3.2313999999999998</v>
      </c>
      <c r="G29" s="66">
        <f t="shared" si="1"/>
        <v>34</v>
      </c>
      <c r="H29" s="65">
        <f>VLOOKUP($A29,'Return Data'!$B$7:$R$2292,7,0)</f>
        <v>3.1766000000000001</v>
      </c>
      <c r="I29" s="66">
        <f t="shared" si="2"/>
        <v>36</v>
      </c>
      <c r="J29" s="65">
        <f>VLOOKUP($A29,'Return Data'!$B$7:$R$2292,8,0)</f>
        <v>3.1959</v>
      </c>
      <c r="K29" s="66">
        <f t="shared" si="3"/>
        <v>36</v>
      </c>
      <c r="L29" s="65">
        <f>VLOOKUP($A29,'Return Data'!$B$7:$R$2292,9,0)</f>
        <v>3.3229000000000002</v>
      </c>
      <c r="M29" s="66">
        <f t="shared" si="4"/>
        <v>35</v>
      </c>
      <c r="N29" s="65">
        <f>VLOOKUP($A29,'Return Data'!$B$7:$R$2292,10,0)</f>
        <v>3.1423000000000001</v>
      </c>
      <c r="O29" s="66">
        <f t="shared" si="5"/>
        <v>35</v>
      </c>
      <c r="P29" s="65">
        <f>VLOOKUP($A29,'Return Data'!$B$7:$R$2292,11,0)</f>
        <v>3.1511999999999998</v>
      </c>
      <c r="Q29" s="66">
        <f t="shared" si="6"/>
        <v>34</v>
      </c>
      <c r="R29" s="65">
        <f>VLOOKUP($A29,'Return Data'!$B$7:$R$2292,12,0)</f>
        <v>3.1379000000000001</v>
      </c>
      <c r="S29" s="66">
        <f t="shared" si="7"/>
        <v>34</v>
      </c>
      <c r="T29" s="65">
        <f>VLOOKUP($A29,'Return Data'!$B$7:$R$2292,13,0)</f>
        <v>3.1017999999999999</v>
      </c>
      <c r="U29" s="66">
        <f t="shared" si="8"/>
        <v>38</v>
      </c>
      <c r="V29" s="65">
        <f>VLOOKUP($A29,'Return Data'!$B$7:$R$2292,17,0)</f>
        <v>3.2808000000000002</v>
      </c>
      <c r="W29" s="66">
        <f t="shared" si="12"/>
        <v>38</v>
      </c>
      <c r="X29" s="65"/>
      <c r="Y29" s="66"/>
      <c r="Z29" s="65">
        <f>VLOOKUP($A29,'Return Data'!$B$7:$R$2292,16,0)</f>
        <v>3.8172000000000001</v>
      </c>
      <c r="AA29" s="67">
        <f t="shared" si="11"/>
        <v>38</v>
      </c>
    </row>
    <row r="30" spans="1:27" x14ac:dyDescent="0.3">
      <c r="A30" s="63" t="s">
        <v>141</v>
      </c>
      <c r="B30" s="64">
        <f>VLOOKUP($A30,'Return Data'!$B$7:$R$2292,3,0)</f>
        <v>44531</v>
      </c>
      <c r="C30" s="65">
        <f>VLOOKUP($A30,'Return Data'!$B$7:$R$2292,4,0)</f>
        <v>57.523800000000001</v>
      </c>
      <c r="D30" s="65">
        <f>VLOOKUP($A30,'Return Data'!$B$7:$R$2292,5,0)</f>
        <v>3.4902000000000002</v>
      </c>
      <c r="E30" s="66">
        <f t="shared" si="0"/>
        <v>8</v>
      </c>
      <c r="F30" s="65">
        <f>VLOOKUP($A30,'Return Data'!$B$7:$R$2292,6,0)</f>
        <v>3.5331999999999999</v>
      </c>
      <c r="G30" s="66">
        <f t="shared" si="1"/>
        <v>13</v>
      </c>
      <c r="H30" s="65">
        <f>VLOOKUP($A30,'Return Data'!$B$7:$R$2292,7,0)</f>
        <v>3.5556999999999999</v>
      </c>
      <c r="I30" s="66">
        <f t="shared" si="2"/>
        <v>8</v>
      </c>
      <c r="J30" s="65">
        <f>VLOOKUP($A30,'Return Data'!$B$7:$R$2292,8,0)</f>
        <v>3.5627</v>
      </c>
      <c r="K30" s="66">
        <f t="shared" si="3"/>
        <v>5</v>
      </c>
      <c r="L30" s="65">
        <f>VLOOKUP($A30,'Return Data'!$B$7:$R$2292,9,0)</f>
        <v>3.7978000000000001</v>
      </c>
      <c r="M30" s="66">
        <f t="shared" si="4"/>
        <v>10</v>
      </c>
      <c r="N30" s="65">
        <f>VLOOKUP($A30,'Return Data'!$B$7:$R$2292,10,0)</f>
        <v>3.3622999999999998</v>
      </c>
      <c r="O30" s="66">
        <f t="shared" si="5"/>
        <v>4</v>
      </c>
      <c r="P30" s="65">
        <f>VLOOKUP($A30,'Return Data'!$B$7:$R$2292,11,0)</f>
        <v>3.4095</v>
      </c>
      <c r="Q30" s="66">
        <f t="shared" si="6"/>
        <v>6</v>
      </c>
      <c r="R30" s="65">
        <f>VLOOKUP($A30,'Return Data'!$B$7:$R$2292,12,0)</f>
        <v>3.4100999999999999</v>
      </c>
      <c r="S30" s="66">
        <f t="shared" si="7"/>
        <v>7</v>
      </c>
      <c r="T30" s="65">
        <f>VLOOKUP($A30,'Return Data'!$B$7:$R$2292,13,0)</f>
        <v>3.3536000000000001</v>
      </c>
      <c r="U30" s="66">
        <f t="shared" si="8"/>
        <v>11</v>
      </c>
      <c r="V30" s="65">
        <f>VLOOKUP($A30,'Return Data'!$B$7:$R$2292,17,0)</f>
        <v>3.7801</v>
      </c>
      <c r="W30" s="66">
        <f t="shared" si="12"/>
        <v>27</v>
      </c>
      <c r="X30" s="65">
        <f>VLOOKUP($A30,'Return Data'!$B$7:$R$2292,14,0)</f>
        <v>4.8064999999999998</v>
      </c>
      <c r="Y30" s="66">
        <f t="shared" ref="Y30:Y35" si="13">RANK(X30,X$8:X$49,0)</f>
        <v>24</v>
      </c>
      <c r="Z30" s="65">
        <f>VLOOKUP($A30,'Return Data'!$B$7:$R$2292,16,0)</f>
        <v>7.0529999999999999</v>
      </c>
      <c r="AA30" s="67">
        <f t="shared" si="11"/>
        <v>7</v>
      </c>
    </row>
    <row r="31" spans="1:27" x14ac:dyDescent="0.3">
      <c r="A31" s="63" t="s">
        <v>142</v>
      </c>
      <c r="B31" s="64">
        <f>VLOOKUP($A31,'Return Data'!$B$7:$R$2292,3,0)</f>
        <v>44531</v>
      </c>
      <c r="C31" s="65">
        <f>VLOOKUP($A31,'Return Data'!$B$7:$R$2292,4,0)</f>
        <v>4252.6539000000002</v>
      </c>
      <c r="D31" s="65">
        <f>VLOOKUP($A31,'Return Data'!$B$7:$R$2292,5,0)</f>
        <v>3.3527999999999998</v>
      </c>
      <c r="E31" s="66">
        <f t="shared" si="0"/>
        <v>18</v>
      </c>
      <c r="F31" s="65">
        <f>VLOOKUP($A31,'Return Data'!$B$7:$R$2292,6,0)</f>
        <v>3.4596</v>
      </c>
      <c r="G31" s="66">
        <f t="shared" si="1"/>
        <v>20</v>
      </c>
      <c r="H31" s="65">
        <f>VLOOKUP($A31,'Return Data'!$B$7:$R$2292,7,0)</f>
        <v>3.4369000000000001</v>
      </c>
      <c r="I31" s="66">
        <f t="shared" si="2"/>
        <v>20</v>
      </c>
      <c r="J31" s="65">
        <f>VLOOKUP($A31,'Return Data'!$B$7:$R$2292,8,0)</f>
        <v>3.5009999999999999</v>
      </c>
      <c r="K31" s="66">
        <f t="shared" si="3"/>
        <v>15</v>
      </c>
      <c r="L31" s="65">
        <f>VLOOKUP($A31,'Return Data'!$B$7:$R$2292,9,0)</f>
        <v>3.8294999999999999</v>
      </c>
      <c r="M31" s="66">
        <f t="shared" si="4"/>
        <v>7</v>
      </c>
      <c r="N31" s="65">
        <f>VLOOKUP($A31,'Return Data'!$B$7:$R$2292,10,0)</f>
        <v>3.2988</v>
      </c>
      <c r="O31" s="66">
        <f t="shared" si="5"/>
        <v>20</v>
      </c>
      <c r="P31" s="65">
        <f>VLOOKUP($A31,'Return Data'!$B$7:$R$2292,11,0)</f>
        <v>3.3801999999999999</v>
      </c>
      <c r="Q31" s="66">
        <f t="shared" si="6"/>
        <v>18</v>
      </c>
      <c r="R31" s="65">
        <f>VLOOKUP($A31,'Return Data'!$B$7:$R$2292,12,0)</f>
        <v>3.3755999999999999</v>
      </c>
      <c r="S31" s="66">
        <f t="shared" si="7"/>
        <v>18</v>
      </c>
      <c r="T31" s="65">
        <f>VLOOKUP($A31,'Return Data'!$B$7:$R$2292,13,0)</f>
        <v>3.2988</v>
      </c>
      <c r="U31" s="66">
        <f t="shared" si="8"/>
        <v>23</v>
      </c>
      <c r="V31" s="65">
        <f>VLOOKUP($A31,'Return Data'!$B$7:$R$2292,17,0)</f>
        <v>3.8262999999999998</v>
      </c>
      <c r="W31" s="66">
        <f t="shared" si="12"/>
        <v>22</v>
      </c>
      <c r="X31" s="65">
        <f>VLOOKUP($A31,'Return Data'!$B$7:$R$2292,14,0)</f>
        <v>4.7910000000000004</v>
      </c>
      <c r="Y31" s="66">
        <f t="shared" si="13"/>
        <v>25</v>
      </c>
      <c r="Z31" s="65">
        <f>VLOOKUP($A31,'Return Data'!$B$7:$R$2292,16,0)</f>
        <v>6.9755000000000003</v>
      </c>
      <c r="AA31" s="67">
        <f t="shared" si="11"/>
        <v>24</v>
      </c>
    </row>
    <row r="32" spans="1:27" x14ac:dyDescent="0.3">
      <c r="A32" s="63" t="s">
        <v>143</v>
      </c>
      <c r="B32" s="64">
        <f>VLOOKUP($A32,'Return Data'!$B$7:$R$2292,3,0)</f>
        <v>44531</v>
      </c>
      <c r="C32" s="65">
        <f>VLOOKUP($A32,'Return Data'!$B$7:$R$2292,4,0)</f>
        <v>2881.1406000000002</v>
      </c>
      <c r="D32" s="65">
        <f>VLOOKUP($A32,'Return Data'!$B$7:$R$2292,5,0)</f>
        <v>3.1825999999999999</v>
      </c>
      <c r="E32" s="66">
        <f t="shared" si="0"/>
        <v>30</v>
      </c>
      <c r="F32" s="65">
        <f>VLOOKUP($A32,'Return Data'!$B$7:$R$2292,6,0)</f>
        <v>3.3365999999999998</v>
      </c>
      <c r="G32" s="66">
        <f t="shared" si="1"/>
        <v>29</v>
      </c>
      <c r="H32" s="65">
        <f>VLOOKUP($A32,'Return Data'!$B$7:$R$2292,7,0)</f>
        <v>3.3658999999999999</v>
      </c>
      <c r="I32" s="66">
        <f t="shared" si="2"/>
        <v>28</v>
      </c>
      <c r="J32" s="65">
        <f>VLOOKUP($A32,'Return Data'!$B$7:$R$2292,8,0)</f>
        <v>3.4142999999999999</v>
      </c>
      <c r="K32" s="66">
        <f t="shared" si="3"/>
        <v>28</v>
      </c>
      <c r="L32" s="65">
        <f>VLOOKUP($A32,'Return Data'!$B$7:$R$2292,9,0)</f>
        <v>3.641</v>
      </c>
      <c r="M32" s="66">
        <f t="shared" si="4"/>
        <v>27</v>
      </c>
      <c r="N32" s="65">
        <f>VLOOKUP($A32,'Return Data'!$B$7:$R$2292,10,0)</f>
        <v>3.2730000000000001</v>
      </c>
      <c r="O32" s="66">
        <f t="shared" si="5"/>
        <v>28</v>
      </c>
      <c r="P32" s="65">
        <f>VLOOKUP($A32,'Return Data'!$B$7:$R$2292,11,0)</f>
        <v>3.3176999999999999</v>
      </c>
      <c r="Q32" s="66">
        <f t="shared" si="6"/>
        <v>29</v>
      </c>
      <c r="R32" s="65">
        <f>VLOOKUP($A32,'Return Data'!$B$7:$R$2292,12,0)</f>
        <v>3.3022999999999998</v>
      </c>
      <c r="S32" s="66">
        <f t="shared" si="7"/>
        <v>29</v>
      </c>
      <c r="T32" s="65">
        <f>VLOOKUP($A32,'Return Data'!$B$7:$R$2292,13,0)</f>
        <v>3.2528999999999999</v>
      </c>
      <c r="U32" s="66">
        <f t="shared" si="8"/>
        <v>29</v>
      </c>
      <c r="V32" s="65">
        <f>VLOOKUP($A32,'Return Data'!$B$7:$R$2292,17,0)</f>
        <v>3.8441999999999998</v>
      </c>
      <c r="W32" s="66">
        <f t="shared" si="12"/>
        <v>21</v>
      </c>
      <c r="X32" s="65">
        <f>VLOOKUP($A32,'Return Data'!$B$7:$R$2292,14,0)</f>
        <v>4.8169000000000004</v>
      </c>
      <c r="Y32" s="66">
        <f t="shared" si="13"/>
        <v>22</v>
      </c>
      <c r="Z32" s="65">
        <f>VLOOKUP($A32,'Return Data'!$B$7:$R$2292,16,0)</f>
        <v>6.9977</v>
      </c>
      <c r="AA32" s="67">
        <f t="shared" si="11"/>
        <v>22</v>
      </c>
    </row>
    <row r="33" spans="1:27" x14ac:dyDescent="0.3">
      <c r="A33" s="63" t="s">
        <v>144</v>
      </c>
      <c r="B33" s="64">
        <f>VLOOKUP($A33,'Return Data'!$B$7:$R$2292,3,0)</f>
        <v>44531</v>
      </c>
      <c r="C33" s="65">
        <f>VLOOKUP($A33,'Return Data'!$B$7:$R$2292,4,0)</f>
        <v>3821.5623000000001</v>
      </c>
      <c r="D33" s="65">
        <f>VLOOKUP($A33,'Return Data'!$B$7:$R$2292,5,0)</f>
        <v>3.1932</v>
      </c>
      <c r="E33" s="66">
        <f t="shared" si="0"/>
        <v>29</v>
      </c>
      <c r="F33" s="65">
        <f>VLOOKUP($A33,'Return Data'!$B$7:$R$2292,6,0)</f>
        <v>3.4014000000000002</v>
      </c>
      <c r="G33" s="66">
        <f t="shared" si="1"/>
        <v>24</v>
      </c>
      <c r="H33" s="65">
        <f>VLOOKUP($A33,'Return Data'!$B$7:$R$2292,7,0)</f>
        <v>3.4180999999999999</v>
      </c>
      <c r="I33" s="66">
        <f t="shared" si="2"/>
        <v>24</v>
      </c>
      <c r="J33" s="65">
        <f>VLOOKUP($A33,'Return Data'!$B$7:$R$2292,8,0)</f>
        <v>3.4451000000000001</v>
      </c>
      <c r="K33" s="66">
        <f t="shared" si="3"/>
        <v>24</v>
      </c>
      <c r="L33" s="65">
        <f>VLOOKUP($A33,'Return Data'!$B$7:$R$2292,9,0)</f>
        <v>3.7559</v>
      </c>
      <c r="M33" s="66">
        <f t="shared" si="4"/>
        <v>16</v>
      </c>
      <c r="N33" s="65">
        <f>VLOOKUP($A33,'Return Data'!$B$7:$R$2292,10,0)</f>
        <v>3.3052000000000001</v>
      </c>
      <c r="O33" s="66">
        <f t="shared" si="5"/>
        <v>17</v>
      </c>
      <c r="P33" s="65">
        <f>VLOOKUP($A33,'Return Data'!$B$7:$R$2292,11,0)</f>
        <v>3.3980999999999999</v>
      </c>
      <c r="Q33" s="66">
        <f t="shared" si="6"/>
        <v>12</v>
      </c>
      <c r="R33" s="65">
        <f>VLOOKUP($A33,'Return Data'!$B$7:$R$2292,12,0)</f>
        <v>3.3908999999999998</v>
      </c>
      <c r="S33" s="66">
        <f t="shared" si="7"/>
        <v>11</v>
      </c>
      <c r="T33" s="65">
        <f>VLOOKUP($A33,'Return Data'!$B$7:$R$2292,13,0)</f>
        <v>3.359</v>
      </c>
      <c r="U33" s="66">
        <f t="shared" si="8"/>
        <v>9</v>
      </c>
      <c r="V33" s="65">
        <f>VLOOKUP($A33,'Return Data'!$B$7:$R$2292,17,0)</f>
        <v>3.9716999999999998</v>
      </c>
      <c r="W33" s="66">
        <f t="shared" si="12"/>
        <v>4</v>
      </c>
      <c r="X33" s="65">
        <f>VLOOKUP($A33,'Return Data'!$B$7:$R$2292,14,0)</f>
        <v>4.9226000000000001</v>
      </c>
      <c r="Y33" s="66">
        <f t="shared" si="13"/>
        <v>9</v>
      </c>
      <c r="Z33" s="65">
        <f>VLOOKUP($A33,'Return Data'!$B$7:$R$2292,16,0)</f>
        <v>7.0266000000000002</v>
      </c>
      <c r="AA33" s="67">
        <f t="shared" si="11"/>
        <v>12</v>
      </c>
    </row>
    <row r="34" spans="1:27" x14ac:dyDescent="0.3">
      <c r="A34" s="63" t="s">
        <v>436</v>
      </c>
      <c r="B34" s="64">
        <f>VLOOKUP($A34,'Return Data'!$B$7:$R$2292,3,0)</f>
        <v>44531</v>
      </c>
      <c r="C34" s="65">
        <f>VLOOKUP($A34,'Return Data'!$B$7:$R$2292,4,0)</f>
        <v>1367.69</v>
      </c>
      <c r="D34" s="65">
        <f>VLOOKUP($A34,'Return Data'!$B$7:$R$2292,5,0)</f>
        <v>3.3014999999999999</v>
      </c>
      <c r="E34" s="66">
        <f t="shared" si="0"/>
        <v>21</v>
      </c>
      <c r="F34" s="65">
        <f>VLOOKUP($A34,'Return Data'!$B$7:$R$2292,6,0)</f>
        <v>3.4222999999999999</v>
      </c>
      <c r="G34" s="66">
        <f t="shared" si="1"/>
        <v>22</v>
      </c>
      <c r="H34" s="65">
        <f>VLOOKUP($A34,'Return Data'!$B$7:$R$2292,7,0)</f>
        <v>3.4312</v>
      </c>
      <c r="I34" s="66">
        <f t="shared" si="2"/>
        <v>22</v>
      </c>
      <c r="J34" s="65">
        <f>VLOOKUP($A34,'Return Data'!$B$7:$R$2292,8,0)</f>
        <v>3.4352</v>
      </c>
      <c r="K34" s="66">
        <f t="shared" si="3"/>
        <v>25</v>
      </c>
      <c r="L34" s="65">
        <f>VLOOKUP($A34,'Return Data'!$B$7:$R$2292,9,0)</f>
        <v>3.7145000000000001</v>
      </c>
      <c r="M34" s="66">
        <f t="shared" si="4"/>
        <v>19</v>
      </c>
      <c r="N34" s="65">
        <f>VLOOKUP($A34,'Return Data'!$B$7:$R$2292,10,0)</f>
        <v>3.2974000000000001</v>
      </c>
      <c r="O34" s="66">
        <f t="shared" si="5"/>
        <v>24</v>
      </c>
      <c r="P34" s="65">
        <f>VLOOKUP($A34,'Return Data'!$B$7:$R$2292,11,0)</f>
        <v>3.4047999999999998</v>
      </c>
      <c r="Q34" s="66">
        <f t="shared" si="6"/>
        <v>8</v>
      </c>
      <c r="R34" s="65">
        <f>VLOOKUP($A34,'Return Data'!$B$7:$R$2292,12,0)</f>
        <v>3.4207999999999998</v>
      </c>
      <c r="S34" s="66">
        <f t="shared" si="7"/>
        <v>6</v>
      </c>
      <c r="T34" s="65">
        <f>VLOOKUP($A34,'Return Data'!$B$7:$R$2292,13,0)</f>
        <v>3.3753000000000002</v>
      </c>
      <c r="U34" s="66">
        <f t="shared" si="8"/>
        <v>7</v>
      </c>
      <c r="V34" s="65">
        <f>VLOOKUP($A34,'Return Data'!$B$7:$R$2292,17,0)</f>
        <v>3.9714999999999998</v>
      </c>
      <c r="W34" s="66">
        <f t="shared" si="12"/>
        <v>5</v>
      </c>
      <c r="X34" s="65">
        <f>VLOOKUP($A34,'Return Data'!$B$7:$R$2292,14,0)</f>
        <v>4.9866000000000001</v>
      </c>
      <c r="Y34" s="66">
        <f t="shared" si="13"/>
        <v>5</v>
      </c>
      <c r="Z34" s="65">
        <f>VLOOKUP($A34,'Return Data'!$B$7:$R$2292,16,0)</f>
        <v>5.9512999999999998</v>
      </c>
      <c r="AA34" s="67">
        <f t="shared" si="11"/>
        <v>33</v>
      </c>
    </row>
    <row r="35" spans="1:27" x14ac:dyDescent="0.3">
      <c r="A35" s="63" t="s">
        <v>146</v>
      </c>
      <c r="B35" s="64">
        <f>VLOOKUP($A35,'Return Data'!$B$7:$R$2292,3,0)</f>
        <v>44531</v>
      </c>
      <c r="C35" s="65">
        <f>VLOOKUP($A35,'Return Data'!$B$7:$R$2292,4,0)</f>
        <v>2220.7512999999999</v>
      </c>
      <c r="D35" s="65">
        <f>VLOOKUP($A35,'Return Data'!$B$7:$R$2292,5,0)</f>
        <v>3.3515999999999999</v>
      </c>
      <c r="E35" s="66">
        <f t="shared" si="0"/>
        <v>19</v>
      </c>
      <c r="F35" s="65">
        <f>VLOOKUP($A35,'Return Data'!$B$7:$R$2292,6,0)</f>
        <v>3.5928</v>
      </c>
      <c r="G35" s="66">
        <f t="shared" si="1"/>
        <v>9</v>
      </c>
      <c r="H35" s="65">
        <f>VLOOKUP($A35,'Return Data'!$B$7:$R$2292,7,0)</f>
        <v>3.5076999999999998</v>
      </c>
      <c r="I35" s="66">
        <f t="shared" si="2"/>
        <v>14</v>
      </c>
      <c r="J35" s="65">
        <f>VLOOKUP($A35,'Return Data'!$B$7:$R$2292,8,0)</f>
        <v>3.4923999999999999</v>
      </c>
      <c r="K35" s="66">
        <f t="shared" si="3"/>
        <v>16</v>
      </c>
      <c r="L35" s="65">
        <f>VLOOKUP($A35,'Return Data'!$B$7:$R$2292,9,0)</f>
        <v>3.6518000000000002</v>
      </c>
      <c r="M35" s="66">
        <f t="shared" si="4"/>
        <v>26</v>
      </c>
      <c r="N35" s="65">
        <f>VLOOKUP($A35,'Return Data'!$B$7:$R$2292,10,0)</f>
        <v>3.3048000000000002</v>
      </c>
      <c r="O35" s="66">
        <f t="shared" si="5"/>
        <v>18</v>
      </c>
      <c r="P35" s="65">
        <f>VLOOKUP($A35,'Return Data'!$B$7:$R$2292,11,0)</f>
        <v>3.3931</v>
      </c>
      <c r="Q35" s="66">
        <f t="shared" si="6"/>
        <v>14</v>
      </c>
      <c r="R35" s="65">
        <f>VLOOKUP($A35,'Return Data'!$B$7:$R$2292,12,0)</f>
        <v>3.4020999999999999</v>
      </c>
      <c r="S35" s="66">
        <f t="shared" si="7"/>
        <v>8</v>
      </c>
      <c r="T35" s="65">
        <f>VLOOKUP($A35,'Return Data'!$B$7:$R$2292,13,0)</f>
        <v>3.3807999999999998</v>
      </c>
      <c r="U35" s="66">
        <f t="shared" si="8"/>
        <v>5</v>
      </c>
      <c r="V35" s="65">
        <f>VLOOKUP($A35,'Return Data'!$B$7:$R$2292,17,0)</f>
        <v>3.9119999999999999</v>
      </c>
      <c r="W35" s="66">
        <f t="shared" si="12"/>
        <v>13</v>
      </c>
      <c r="X35" s="65">
        <f>VLOOKUP($A35,'Return Data'!$B$7:$R$2292,14,0)</f>
        <v>4.8769999999999998</v>
      </c>
      <c r="Y35" s="66">
        <f t="shared" si="13"/>
        <v>17</v>
      </c>
      <c r="Z35" s="65">
        <f>VLOOKUP($A35,'Return Data'!$B$7:$R$2292,16,0)</f>
        <v>6.8247999999999998</v>
      </c>
      <c r="AA35" s="67">
        <f t="shared" si="11"/>
        <v>30</v>
      </c>
    </row>
    <row r="36" spans="1:27" x14ac:dyDescent="0.3">
      <c r="A36" s="63" t="s">
        <v>147</v>
      </c>
      <c r="B36" s="64">
        <f>VLOOKUP($A36,'Return Data'!$B$7:$R$2292,3,0)</f>
        <v>44531</v>
      </c>
      <c r="C36" s="65">
        <f>VLOOKUP($A36,'Return Data'!$B$7:$R$2292,4,0)</f>
        <v>11.2658</v>
      </c>
      <c r="D36" s="65">
        <f>VLOOKUP($A36,'Return Data'!$B$7:$R$2292,5,0)</f>
        <v>2.9161000000000001</v>
      </c>
      <c r="E36" s="66">
        <f t="shared" si="0"/>
        <v>39</v>
      </c>
      <c r="F36" s="65">
        <f>VLOOKUP($A36,'Return Data'!$B$7:$R$2292,6,0)</f>
        <v>3.2408000000000001</v>
      </c>
      <c r="G36" s="66">
        <f t="shared" si="1"/>
        <v>32</v>
      </c>
      <c r="H36" s="65">
        <f>VLOOKUP($A36,'Return Data'!$B$7:$R$2292,7,0)</f>
        <v>3.1492</v>
      </c>
      <c r="I36" s="66">
        <f t="shared" si="2"/>
        <v>38</v>
      </c>
      <c r="J36" s="65">
        <f>VLOOKUP($A36,'Return Data'!$B$7:$R$2292,8,0)</f>
        <v>3.2206999999999999</v>
      </c>
      <c r="K36" s="66">
        <f t="shared" si="3"/>
        <v>34</v>
      </c>
      <c r="L36" s="65">
        <f>VLOOKUP($A36,'Return Data'!$B$7:$R$2292,9,0)</f>
        <v>3.4548999999999999</v>
      </c>
      <c r="M36" s="66">
        <f t="shared" si="4"/>
        <v>33</v>
      </c>
      <c r="N36" s="65">
        <f>VLOOKUP($A36,'Return Data'!$B$7:$R$2292,10,0)</f>
        <v>3.0529000000000002</v>
      </c>
      <c r="O36" s="66">
        <f t="shared" si="5"/>
        <v>38</v>
      </c>
      <c r="P36" s="65">
        <f>VLOOKUP($A36,'Return Data'!$B$7:$R$2292,11,0)</f>
        <v>3.1252</v>
      </c>
      <c r="Q36" s="66">
        <f t="shared" si="6"/>
        <v>36</v>
      </c>
      <c r="R36" s="65">
        <f>VLOOKUP($A36,'Return Data'!$B$7:$R$2292,12,0)</f>
        <v>3.0762999999999998</v>
      </c>
      <c r="S36" s="66">
        <f t="shared" si="7"/>
        <v>35</v>
      </c>
      <c r="T36" s="65">
        <f>VLOOKUP($A36,'Return Data'!$B$7:$R$2292,13,0)</f>
        <v>3.0449000000000002</v>
      </c>
      <c r="U36" s="66">
        <f t="shared" si="8"/>
        <v>39</v>
      </c>
      <c r="V36" s="65">
        <f>VLOOKUP($A36,'Return Data'!$B$7:$R$2292,17,0)</f>
        <v>3.3551000000000002</v>
      </c>
      <c r="W36" s="66">
        <f t="shared" si="12"/>
        <v>36</v>
      </c>
      <c r="X36" s="65"/>
      <c r="Y36" s="66"/>
      <c r="Z36" s="65">
        <f>VLOOKUP($A36,'Return Data'!$B$7:$R$2292,16,0)</f>
        <v>4.1181000000000001</v>
      </c>
      <c r="AA36" s="67">
        <f t="shared" si="11"/>
        <v>37</v>
      </c>
    </row>
    <row r="37" spans="1:27" x14ac:dyDescent="0.3">
      <c r="A37" s="63" t="s">
        <v>2015</v>
      </c>
      <c r="B37" s="64">
        <f>VLOOKUP($A37,'Return Data'!$B$7:$R$2292,3,0)</f>
        <v>44531</v>
      </c>
      <c r="C37" s="65">
        <f>VLOOKUP($A37,'Return Data'!$B$7:$R$2292,4,0)</f>
        <v>2301.0410000000002</v>
      </c>
      <c r="D37" s="65">
        <f>VLOOKUP($A37,'Return Data'!$B$7:$R$2292,5,0)</f>
        <v>3.8740000000000001</v>
      </c>
      <c r="E37" s="66">
        <f t="shared" si="0"/>
        <v>3</v>
      </c>
      <c r="F37" s="65">
        <f>VLOOKUP($A37,'Return Data'!$B$7:$R$2292,6,0)</f>
        <v>4.0743</v>
      </c>
      <c r="G37" s="66">
        <f t="shared" si="1"/>
        <v>2</v>
      </c>
      <c r="H37" s="65">
        <f>VLOOKUP($A37,'Return Data'!$B$7:$R$2292,7,0)</f>
        <v>4.1235999999999997</v>
      </c>
      <c r="I37" s="66">
        <f t="shared" si="2"/>
        <v>1</v>
      </c>
      <c r="J37" s="65">
        <f>VLOOKUP($A37,'Return Data'!$B$7:$R$2292,8,0)</f>
        <v>4.1210000000000004</v>
      </c>
      <c r="K37" s="66">
        <f t="shared" si="3"/>
        <v>1</v>
      </c>
      <c r="L37" s="65">
        <f>VLOOKUP($A37,'Return Data'!$B$7:$R$2292,9,0)</f>
        <v>4.399</v>
      </c>
      <c r="M37" s="66">
        <f t="shared" si="4"/>
        <v>1</v>
      </c>
      <c r="N37" s="65">
        <f>VLOOKUP($A37,'Return Data'!$B$7:$R$2292,10,0)</f>
        <v>3.7982999999999998</v>
      </c>
      <c r="O37" s="66">
        <f t="shared" si="5"/>
        <v>2</v>
      </c>
      <c r="P37" s="65">
        <f>VLOOKUP($A37,'Return Data'!$B$7:$R$2292,11,0)</f>
        <v>3.5461</v>
      </c>
      <c r="Q37" s="66">
        <f t="shared" si="6"/>
        <v>2</v>
      </c>
      <c r="R37" s="65">
        <f>VLOOKUP($A37,'Return Data'!$B$7:$R$2292,12,0)</f>
        <v>3.4552999999999998</v>
      </c>
      <c r="S37" s="66">
        <f t="shared" si="7"/>
        <v>3</v>
      </c>
      <c r="T37" s="65">
        <f>VLOOKUP($A37,'Return Data'!$B$7:$R$2292,13,0)</f>
        <v>3.3647</v>
      </c>
      <c r="U37" s="66">
        <f t="shared" si="8"/>
        <v>8</v>
      </c>
      <c r="V37" s="65">
        <f>VLOOKUP($A37,'Return Data'!$B$7:$R$2292,17,0)</f>
        <v>3.6097999999999999</v>
      </c>
      <c r="W37" s="66">
        <f t="shared" si="12"/>
        <v>31</v>
      </c>
      <c r="X37" s="65">
        <f>VLOOKUP($A37,'Return Data'!$B$7:$R$2292,14,0)</f>
        <v>4.5917000000000003</v>
      </c>
      <c r="Y37" s="66">
        <f t="shared" ref="Y37:Y48" si="14">RANK(X37,X$8:X$49,0)</f>
        <v>30</v>
      </c>
      <c r="Z37" s="65">
        <f>VLOOKUP($A37,'Return Data'!$B$7:$R$2292,16,0)</f>
        <v>7.0167999999999999</v>
      </c>
      <c r="AA37" s="67">
        <f t="shared" si="11"/>
        <v>16</v>
      </c>
    </row>
    <row r="38" spans="1:27" x14ac:dyDescent="0.3">
      <c r="A38" s="63" t="s">
        <v>148</v>
      </c>
      <c r="B38" s="64">
        <f>VLOOKUP($A38,'Return Data'!$B$7:$R$2292,3,0)</f>
        <v>44531</v>
      </c>
      <c r="C38" s="65">
        <f>VLOOKUP($A38,'Return Data'!$B$7:$R$2292,4,0)</f>
        <v>5146.0200999999997</v>
      </c>
      <c r="D38" s="65">
        <f>VLOOKUP($A38,'Return Data'!$B$7:$R$2292,5,0)</f>
        <v>3.6318999999999999</v>
      </c>
      <c r="E38" s="66">
        <f t="shared" si="0"/>
        <v>4</v>
      </c>
      <c r="F38" s="65">
        <f>VLOOKUP($A38,'Return Data'!$B$7:$R$2292,6,0)</f>
        <v>3.6623999999999999</v>
      </c>
      <c r="G38" s="66">
        <f t="shared" si="1"/>
        <v>6</v>
      </c>
      <c r="H38" s="65">
        <f>VLOOKUP($A38,'Return Data'!$B$7:$R$2292,7,0)</f>
        <v>3.5724999999999998</v>
      </c>
      <c r="I38" s="66">
        <f t="shared" si="2"/>
        <v>7</v>
      </c>
      <c r="J38" s="65">
        <f>VLOOKUP($A38,'Return Data'!$B$7:$R$2292,8,0)</f>
        <v>3.5621</v>
      </c>
      <c r="K38" s="66">
        <f t="shared" si="3"/>
        <v>6</v>
      </c>
      <c r="L38" s="65">
        <f>VLOOKUP($A38,'Return Data'!$B$7:$R$2292,9,0)</f>
        <v>3.9115000000000002</v>
      </c>
      <c r="M38" s="66">
        <f t="shared" si="4"/>
        <v>3</v>
      </c>
      <c r="N38" s="65">
        <f>VLOOKUP($A38,'Return Data'!$B$7:$R$2292,10,0)</f>
        <v>3.3180000000000001</v>
      </c>
      <c r="O38" s="66">
        <f t="shared" si="5"/>
        <v>12</v>
      </c>
      <c r="P38" s="65">
        <f>VLOOKUP($A38,'Return Data'!$B$7:$R$2292,11,0)</f>
        <v>3.3921000000000001</v>
      </c>
      <c r="Q38" s="66">
        <f t="shared" si="6"/>
        <v>15</v>
      </c>
      <c r="R38" s="65">
        <f>VLOOKUP($A38,'Return Data'!$B$7:$R$2292,12,0)</f>
        <v>3.3837000000000002</v>
      </c>
      <c r="S38" s="66">
        <f t="shared" si="7"/>
        <v>13</v>
      </c>
      <c r="T38" s="65">
        <f>VLOOKUP($A38,'Return Data'!$B$7:$R$2292,13,0)</f>
        <v>3.3264</v>
      </c>
      <c r="U38" s="66">
        <f t="shared" si="8"/>
        <v>15</v>
      </c>
      <c r="V38" s="65">
        <f>VLOOKUP($A38,'Return Data'!$B$7:$R$2292,17,0)</f>
        <v>3.9258999999999999</v>
      </c>
      <c r="W38" s="66">
        <f t="shared" si="12"/>
        <v>12</v>
      </c>
      <c r="X38" s="65">
        <f>VLOOKUP($A38,'Return Data'!$B$7:$R$2292,14,0)</f>
        <v>4.9417999999999997</v>
      </c>
      <c r="Y38" s="66">
        <f t="shared" si="14"/>
        <v>8</v>
      </c>
      <c r="Z38" s="65">
        <f>VLOOKUP($A38,'Return Data'!$B$7:$R$2292,16,0)</f>
        <v>7.0686999999999998</v>
      </c>
      <c r="AA38" s="67">
        <f t="shared" si="11"/>
        <v>5</v>
      </c>
    </row>
    <row r="39" spans="1:27" x14ac:dyDescent="0.3">
      <c r="A39" s="63" t="s">
        <v>149</v>
      </c>
      <c r="B39" s="64">
        <f>VLOOKUP($A39,'Return Data'!$B$7:$R$2292,3,0)</f>
        <v>44531</v>
      </c>
      <c r="C39" s="65">
        <f>VLOOKUP($A39,'Return Data'!$B$7:$R$2292,4,0)</f>
        <v>1177.9847</v>
      </c>
      <c r="D39" s="65">
        <f>VLOOKUP($A39,'Return Data'!$B$7:$R$2292,5,0)</f>
        <v>2.5966999999999998</v>
      </c>
      <c r="E39" s="66">
        <f t="shared" si="0"/>
        <v>42</v>
      </c>
      <c r="F39" s="65">
        <f>VLOOKUP($A39,'Return Data'!$B$7:$R$2292,6,0)</f>
        <v>3.2997999999999998</v>
      </c>
      <c r="G39" s="66">
        <f t="shared" si="1"/>
        <v>30</v>
      </c>
      <c r="H39" s="65">
        <f>VLOOKUP($A39,'Return Data'!$B$7:$R$2292,7,0)</f>
        <v>3.3246000000000002</v>
      </c>
      <c r="I39" s="66">
        <f t="shared" si="2"/>
        <v>30</v>
      </c>
      <c r="J39" s="65">
        <f>VLOOKUP($A39,'Return Data'!$B$7:$R$2292,8,0)</f>
        <v>3.3693</v>
      </c>
      <c r="K39" s="66">
        <f t="shared" si="3"/>
        <v>30</v>
      </c>
      <c r="L39" s="65">
        <f>VLOOKUP($A39,'Return Data'!$B$7:$R$2292,9,0)</f>
        <v>3.4895</v>
      </c>
      <c r="M39" s="66">
        <f t="shared" si="4"/>
        <v>31</v>
      </c>
      <c r="N39" s="65">
        <f>VLOOKUP($A39,'Return Data'!$B$7:$R$2292,10,0)</f>
        <v>3.1646000000000001</v>
      </c>
      <c r="O39" s="66">
        <f t="shared" si="5"/>
        <v>32</v>
      </c>
      <c r="P39" s="65">
        <f>VLOOKUP($A39,'Return Data'!$B$7:$R$2292,11,0)</f>
        <v>3.2444000000000002</v>
      </c>
      <c r="Q39" s="66">
        <f t="shared" si="6"/>
        <v>32</v>
      </c>
      <c r="R39" s="65">
        <f>VLOOKUP($A39,'Return Data'!$B$7:$R$2292,12,0)</f>
        <v>3.2132000000000001</v>
      </c>
      <c r="S39" s="66">
        <f t="shared" si="7"/>
        <v>32</v>
      </c>
      <c r="T39" s="65">
        <f>VLOOKUP($A39,'Return Data'!$B$7:$R$2292,13,0)</f>
        <v>3.1648000000000001</v>
      </c>
      <c r="U39" s="66">
        <f t="shared" si="8"/>
        <v>36</v>
      </c>
      <c r="V39" s="65">
        <f>VLOOKUP($A39,'Return Data'!$B$7:$R$2292,17,0)</f>
        <v>3.5246</v>
      </c>
      <c r="W39" s="66">
        <f t="shared" si="12"/>
        <v>33</v>
      </c>
      <c r="X39" s="65">
        <f>VLOOKUP($A39,'Return Data'!$B$7:$R$2292,14,0)</f>
        <v>4.3704999999999998</v>
      </c>
      <c r="Y39" s="66">
        <f t="shared" si="14"/>
        <v>34</v>
      </c>
      <c r="Z39" s="65">
        <f>VLOOKUP($A39,'Return Data'!$B$7:$R$2292,16,0)</f>
        <v>4.7065000000000001</v>
      </c>
      <c r="AA39" s="67">
        <f t="shared" si="11"/>
        <v>35</v>
      </c>
    </row>
    <row r="40" spans="1:27" x14ac:dyDescent="0.3">
      <c r="A40" s="63" t="s">
        <v>150</v>
      </c>
      <c r="B40" s="64">
        <f>VLOOKUP($A40,'Return Data'!$B$7:$R$2292,3,0)</f>
        <v>44531</v>
      </c>
      <c r="C40" s="65">
        <f>VLOOKUP($A40,'Return Data'!$B$7:$R$2292,4,0)</f>
        <v>274.14179999999999</v>
      </c>
      <c r="D40" s="65">
        <f>VLOOKUP($A40,'Return Data'!$B$7:$R$2292,5,0)</f>
        <v>3.2357</v>
      </c>
      <c r="E40" s="66">
        <f t="shared" si="0"/>
        <v>26</v>
      </c>
      <c r="F40" s="65">
        <f>VLOOKUP($A40,'Return Data'!$B$7:$R$2292,6,0)</f>
        <v>3.2096</v>
      </c>
      <c r="G40" s="66">
        <f t="shared" si="1"/>
        <v>36</v>
      </c>
      <c r="H40" s="65">
        <f>VLOOKUP($A40,'Return Data'!$B$7:$R$2292,7,0)</f>
        <v>3.4011999999999998</v>
      </c>
      <c r="I40" s="66">
        <f t="shared" si="2"/>
        <v>26</v>
      </c>
      <c r="J40" s="65">
        <f>VLOOKUP($A40,'Return Data'!$B$7:$R$2292,8,0)</f>
        <v>3.4329000000000001</v>
      </c>
      <c r="K40" s="66">
        <f t="shared" si="3"/>
        <v>26</v>
      </c>
      <c r="L40" s="65">
        <f>VLOOKUP($A40,'Return Data'!$B$7:$R$2292,9,0)</f>
        <v>3.6880999999999999</v>
      </c>
      <c r="M40" s="66">
        <f t="shared" si="4"/>
        <v>23</v>
      </c>
      <c r="N40" s="65">
        <f>VLOOKUP($A40,'Return Data'!$B$7:$R$2292,10,0)</f>
        <v>3.3069000000000002</v>
      </c>
      <c r="O40" s="66">
        <f t="shared" si="5"/>
        <v>16</v>
      </c>
      <c r="P40" s="65">
        <f>VLOOKUP($A40,'Return Data'!$B$7:$R$2292,11,0)</f>
        <v>3.3852000000000002</v>
      </c>
      <c r="Q40" s="66">
        <f t="shared" si="6"/>
        <v>17</v>
      </c>
      <c r="R40" s="65">
        <f>VLOOKUP($A40,'Return Data'!$B$7:$R$2292,12,0)</f>
        <v>3.3877999999999999</v>
      </c>
      <c r="S40" s="66">
        <f t="shared" si="7"/>
        <v>12</v>
      </c>
      <c r="T40" s="65">
        <f>VLOOKUP($A40,'Return Data'!$B$7:$R$2292,13,0)</f>
        <v>3.3395000000000001</v>
      </c>
      <c r="U40" s="66">
        <f t="shared" si="8"/>
        <v>12</v>
      </c>
      <c r="V40" s="65">
        <f>VLOOKUP($A40,'Return Data'!$B$7:$R$2292,17,0)</f>
        <v>3.9449999999999998</v>
      </c>
      <c r="W40" s="66">
        <f t="shared" si="12"/>
        <v>9</v>
      </c>
      <c r="X40" s="65">
        <f>VLOOKUP($A40,'Return Data'!$B$7:$R$2292,14,0)</f>
        <v>4.9549000000000003</v>
      </c>
      <c r="Y40" s="66">
        <f t="shared" si="14"/>
        <v>6</v>
      </c>
      <c r="Z40" s="65">
        <f>VLOOKUP($A40,'Return Data'!$B$7:$R$2292,16,0)</f>
        <v>7.0503</v>
      </c>
      <c r="AA40" s="67">
        <f t="shared" si="11"/>
        <v>9</v>
      </c>
    </row>
    <row r="41" spans="1:27" x14ac:dyDescent="0.3">
      <c r="A41" s="63" t="s">
        <v>151</v>
      </c>
      <c r="B41" s="64">
        <f>VLOOKUP($A41,'Return Data'!$B$7:$R$2292,3,0)</f>
        <v>44531</v>
      </c>
      <c r="C41" s="65">
        <f>VLOOKUP($A41,'Return Data'!$B$7:$R$2292,4,0)</f>
        <v>2971.4801600000001</v>
      </c>
      <c r="D41" s="65">
        <f>VLOOKUP($A41,'Return Data'!$B$7:$R$2292,5,0)</f>
        <v>3.0387</v>
      </c>
      <c r="E41" s="66">
        <f t="shared" si="0"/>
        <v>35</v>
      </c>
      <c r="F41" s="65">
        <f>VLOOKUP($A41,'Return Data'!$B$7:$R$2292,6,0)</f>
        <v>3.2134999999999998</v>
      </c>
      <c r="G41" s="66">
        <f t="shared" si="1"/>
        <v>35</v>
      </c>
      <c r="H41" s="65">
        <f>VLOOKUP($A41,'Return Data'!$B$7:$R$2292,7,0)</f>
        <v>3.2603</v>
      </c>
      <c r="I41" s="66">
        <f t="shared" si="2"/>
        <v>31</v>
      </c>
      <c r="J41" s="65">
        <f>VLOOKUP($A41,'Return Data'!$B$7:$R$2292,8,0)</f>
        <v>3.32</v>
      </c>
      <c r="K41" s="66">
        <f t="shared" si="3"/>
        <v>31</v>
      </c>
      <c r="L41" s="65">
        <f>VLOOKUP($A41,'Return Data'!$B$7:$R$2292,9,0)</f>
        <v>3.5023</v>
      </c>
      <c r="M41" s="66">
        <f t="shared" si="4"/>
        <v>30</v>
      </c>
      <c r="N41" s="65">
        <f>VLOOKUP($A41,'Return Data'!$B$7:$R$2292,10,0)</f>
        <v>3.2307999999999999</v>
      </c>
      <c r="O41" s="66">
        <f t="shared" si="5"/>
        <v>31</v>
      </c>
      <c r="P41" s="65">
        <f>VLOOKUP($A41,'Return Data'!$B$7:$R$2292,11,0)</f>
        <v>3.2757999999999998</v>
      </c>
      <c r="Q41" s="66">
        <f t="shared" si="6"/>
        <v>30</v>
      </c>
      <c r="R41" s="65">
        <f>VLOOKUP($A41,'Return Data'!$B$7:$R$2292,12,0)</f>
        <v>3.2709999999999999</v>
      </c>
      <c r="S41" s="66">
        <f t="shared" si="7"/>
        <v>30</v>
      </c>
      <c r="T41" s="65">
        <f>VLOOKUP($A41,'Return Data'!$B$7:$R$2292,13,0)</f>
        <v>3.2347999999999999</v>
      </c>
      <c r="U41" s="66">
        <f t="shared" si="8"/>
        <v>30</v>
      </c>
      <c r="V41" s="65">
        <f>VLOOKUP($A41,'Return Data'!$B$7:$R$2292,17,0)</f>
        <v>3.6214</v>
      </c>
      <c r="W41" s="66">
        <f t="shared" si="12"/>
        <v>30</v>
      </c>
      <c r="X41" s="65">
        <f>VLOOKUP($A41,'Return Data'!$B$7:$R$2292,14,0)</f>
        <v>4.5269000000000004</v>
      </c>
      <c r="Y41" s="66">
        <f t="shared" si="14"/>
        <v>32</v>
      </c>
      <c r="Z41" s="65">
        <f>VLOOKUP($A41,'Return Data'!$B$7:$R$2292,16,0)</f>
        <v>5.8654000000000002</v>
      </c>
      <c r="AA41" s="67">
        <f t="shared" si="11"/>
        <v>34</v>
      </c>
    </row>
    <row r="42" spans="1:27" x14ac:dyDescent="0.3">
      <c r="A42" s="63" t="s">
        <v>152</v>
      </c>
      <c r="B42" s="64">
        <f>VLOOKUP($A42,'Return Data'!$B$7:$R$2292,3,0)</f>
        <v>44531</v>
      </c>
      <c r="C42" s="65">
        <f>VLOOKUP($A42,'Return Data'!$B$7:$R$2292,4,0)</f>
        <v>33.831099999999999</v>
      </c>
      <c r="D42" s="65">
        <f>VLOOKUP($A42,'Return Data'!$B$7:$R$2292,5,0)</f>
        <v>3.8843999999999999</v>
      </c>
      <c r="E42" s="66">
        <f t="shared" si="0"/>
        <v>2</v>
      </c>
      <c r="F42" s="65">
        <f>VLOOKUP($A42,'Return Data'!$B$7:$R$2292,6,0)</f>
        <v>4.2091000000000003</v>
      </c>
      <c r="G42" s="66">
        <f t="shared" si="1"/>
        <v>1</v>
      </c>
      <c r="H42" s="65">
        <f>VLOOKUP($A42,'Return Data'!$B$7:$R$2292,7,0)</f>
        <v>4.1184000000000003</v>
      </c>
      <c r="I42" s="66">
        <f t="shared" si="2"/>
        <v>2</v>
      </c>
      <c r="J42" s="65">
        <f>VLOOKUP($A42,'Return Data'!$B$7:$R$2292,8,0)</f>
        <v>4.0675999999999997</v>
      </c>
      <c r="K42" s="66">
        <f t="shared" si="3"/>
        <v>2</v>
      </c>
      <c r="L42" s="65">
        <f>VLOOKUP($A42,'Return Data'!$B$7:$R$2292,9,0)</f>
        <v>4.3308999999999997</v>
      </c>
      <c r="M42" s="66">
        <f t="shared" si="4"/>
        <v>2</v>
      </c>
      <c r="N42" s="65">
        <f>VLOOKUP($A42,'Return Data'!$B$7:$R$2292,10,0)</f>
        <v>4.0271999999999997</v>
      </c>
      <c r="O42" s="66">
        <f t="shared" si="5"/>
        <v>1</v>
      </c>
      <c r="P42" s="65">
        <f>VLOOKUP($A42,'Return Data'!$B$7:$R$2292,11,0)</f>
        <v>3.9348000000000001</v>
      </c>
      <c r="Q42" s="66">
        <f t="shared" si="6"/>
        <v>1</v>
      </c>
      <c r="R42" s="65">
        <f>VLOOKUP($A42,'Return Data'!$B$7:$R$2292,12,0)</f>
        <v>4.2259000000000002</v>
      </c>
      <c r="S42" s="66">
        <f t="shared" si="7"/>
        <v>1</v>
      </c>
      <c r="T42" s="65">
        <f>VLOOKUP($A42,'Return Data'!$B$7:$R$2292,13,0)</f>
        <v>4.3045999999999998</v>
      </c>
      <c r="U42" s="66">
        <f t="shared" si="8"/>
        <v>1</v>
      </c>
      <c r="V42" s="65">
        <f>VLOOKUP($A42,'Return Data'!$B$7:$R$2292,17,0)</f>
        <v>4.8719000000000001</v>
      </c>
      <c r="W42" s="66">
        <f t="shared" si="12"/>
        <v>1</v>
      </c>
      <c r="X42" s="65">
        <f>VLOOKUP($A42,'Return Data'!$B$7:$R$2292,14,0)</f>
        <v>5.7624000000000004</v>
      </c>
      <c r="Y42" s="66">
        <f t="shared" si="14"/>
        <v>1</v>
      </c>
      <c r="Z42" s="65">
        <f>VLOOKUP($A42,'Return Data'!$B$7:$R$2292,16,0)</f>
        <v>7.5277000000000003</v>
      </c>
      <c r="AA42" s="67">
        <f t="shared" si="11"/>
        <v>1</v>
      </c>
    </row>
    <row r="43" spans="1:27" x14ac:dyDescent="0.3">
      <c r="A43" s="63" t="s">
        <v>153</v>
      </c>
      <c r="B43" s="64">
        <f>VLOOKUP($A43,'Return Data'!$B$7:$R$2292,3,0)</f>
        <v>44531</v>
      </c>
      <c r="C43" s="65">
        <f>VLOOKUP($A43,'Return Data'!$B$7:$R$2292,4,0)</f>
        <v>28.383700000000001</v>
      </c>
      <c r="D43" s="65">
        <f>VLOOKUP($A43,'Return Data'!$B$7:$R$2292,5,0)</f>
        <v>2.8292999999999999</v>
      </c>
      <c r="E43" s="66">
        <f t="shared" si="0"/>
        <v>40</v>
      </c>
      <c r="F43" s="65">
        <f>VLOOKUP($A43,'Return Data'!$B$7:$R$2292,6,0)</f>
        <v>3.2585999999999999</v>
      </c>
      <c r="G43" s="66">
        <f t="shared" si="1"/>
        <v>31</v>
      </c>
      <c r="H43" s="65">
        <f>VLOOKUP($A43,'Return Data'!$B$7:$R$2292,7,0)</f>
        <v>3.1985000000000001</v>
      </c>
      <c r="I43" s="66">
        <f t="shared" si="2"/>
        <v>35</v>
      </c>
      <c r="J43" s="65">
        <f>VLOOKUP($A43,'Return Data'!$B$7:$R$2292,8,0)</f>
        <v>3.2372999999999998</v>
      </c>
      <c r="K43" s="66">
        <f t="shared" si="3"/>
        <v>33</v>
      </c>
      <c r="L43" s="65">
        <f>VLOOKUP($A43,'Return Data'!$B$7:$R$2292,9,0)</f>
        <v>3.4260000000000002</v>
      </c>
      <c r="M43" s="66">
        <f t="shared" si="4"/>
        <v>34</v>
      </c>
      <c r="N43" s="65">
        <f>VLOOKUP($A43,'Return Data'!$B$7:$R$2292,10,0)</f>
        <v>3.1475</v>
      </c>
      <c r="O43" s="66">
        <f t="shared" si="5"/>
        <v>34</v>
      </c>
      <c r="P43" s="65">
        <f>VLOOKUP($A43,'Return Data'!$B$7:$R$2292,11,0)</f>
        <v>3.2342</v>
      </c>
      <c r="Q43" s="66">
        <f t="shared" si="6"/>
        <v>33</v>
      </c>
      <c r="R43" s="65">
        <f>VLOOKUP($A43,'Return Data'!$B$7:$R$2292,12,0)</f>
        <v>3.1970000000000001</v>
      </c>
      <c r="S43" s="66">
        <f t="shared" si="7"/>
        <v>33</v>
      </c>
      <c r="T43" s="65">
        <f>VLOOKUP($A43,'Return Data'!$B$7:$R$2292,13,0)</f>
        <v>3.1556999999999999</v>
      </c>
      <c r="U43" s="66">
        <f t="shared" si="8"/>
        <v>37</v>
      </c>
      <c r="V43" s="65">
        <f>VLOOKUP($A43,'Return Data'!$B$7:$R$2292,17,0)</f>
        <v>3.4897999999999998</v>
      </c>
      <c r="W43" s="66">
        <f t="shared" si="12"/>
        <v>34</v>
      </c>
      <c r="X43" s="65">
        <f>VLOOKUP($A43,'Return Data'!$B$7:$R$2292,14,0)</f>
        <v>4.4095000000000004</v>
      </c>
      <c r="Y43" s="66">
        <f t="shared" si="14"/>
        <v>33</v>
      </c>
      <c r="Z43" s="65">
        <f>VLOOKUP($A43,'Return Data'!$B$7:$R$2292,16,0)</f>
        <v>6.8872999999999998</v>
      </c>
      <c r="AA43" s="67">
        <f t="shared" si="11"/>
        <v>28</v>
      </c>
    </row>
    <row r="44" spans="1:27" x14ac:dyDescent="0.3">
      <c r="A44" s="63" t="s">
        <v>156</v>
      </c>
      <c r="B44" s="64">
        <f>VLOOKUP($A44,'Return Data'!$B$7:$R$2292,3,0)</f>
        <v>44531</v>
      </c>
      <c r="C44" s="65">
        <f>VLOOKUP($A44,'Return Data'!$B$7:$R$2292,4,0)</f>
        <v>3294.3130999999998</v>
      </c>
      <c r="D44" s="65">
        <f>VLOOKUP($A44,'Return Data'!$B$7:$R$2292,5,0)</f>
        <v>3.4251</v>
      </c>
      <c r="E44" s="66">
        <f t="shared" si="0"/>
        <v>13</v>
      </c>
      <c r="F44" s="65">
        <f>VLOOKUP($A44,'Return Data'!$B$7:$R$2292,6,0)</f>
        <v>3.5893999999999999</v>
      </c>
      <c r="G44" s="66">
        <f t="shared" si="1"/>
        <v>10</v>
      </c>
      <c r="H44" s="65">
        <f>VLOOKUP($A44,'Return Data'!$B$7:$R$2292,7,0)</f>
        <v>3.5291000000000001</v>
      </c>
      <c r="I44" s="66">
        <f t="shared" si="2"/>
        <v>11</v>
      </c>
      <c r="J44" s="65">
        <f>VLOOKUP($A44,'Return Data'!$B$7:$R$2292,8,0)</f>
        <v>3.5556000000000001</v>
      </c>
      <c r="K44" s="66">
        <f t="shared" si="3"/>
        <v>7</v>
      </c>
      <c r="L44" s="65">
        <f>VLOOKUP($A44,'Return Data'!$B$7:$R$2292,9,0)</f>
        <v>3.8471000000000002</v>
      </c>
      <c r="M44" s="66">
        <f t="shared" si="4"/>
        <v>4</v>
      </c>
      <c r="N44" s="65">
        <f>VLOOKUP($A44,'Return Data'!$B$7:$R$2292,10,0)</f>
        <v>3.343</v>
      </c>
      <c r="O44" s="66">
        <f t="shared" si="5"/>
        <v>8</v>
      </c>
      <c r="P44" s="65">
        <f>VLOOKUP($A44,'Return Data'!$B$7:$R$2292,11,0)</f>
        <v>3.4072</v>
      </c>
      <c r="Q44" s="66">
        <f t="shared" si="6"/>
        <v>7</v>
      </c>
      <c r="R44" s="65">
        <f>VLOOKUP($A44,'Return Data'!$B$7:$R$2292,12,0)</f>
        <v>3.3809</v>
      </c>
      <c r="S44" s="66">
        <f t="shared" si="7"/>
        <v>16</v>
      </c>
      <c r="T44" s="65">
        <f>VLOOKUP($A44,'Return Data'!$B$7:$R$2292,13,0)</f>
        <v>3.3168000000000002</v>
      </c>
      <c r="U44" s="66">
        <f t="shared" si="8"/>
        <v>17</v>
      </c>
      <c r="V44" s="65">
        <f>VLOOKUP($A44,'Return Data'!$B$7:$R$2292,17,0)</f>
        <v>3.8721000000000001</v>
      </c>
      <c r="W44" s="66">
        <f t="shared" si="12"/>
        <v>19</v>
      </c>
      <c r="X44" s="65">
        <f>VLOOKUP($A44,'Return Data'!$B$7:$R$2292,14,0)</f>
        <v>4.8333000000000004</v>
      </c>
      <c r="Y44" s="66">
        <f t="shared" si="14"/>
        <v>20</v>
      </c>
      <c r="Z44" s="65">
        <f>VLOOKUP($A44,'Return Data'!$B$7:$R$2292,16,0)</f>
        <v>6.9715999999999996</v>
      </c>
      <c r="AA44" s="67">
        <f t="shared" si="11"/>
        <v>25</v>
      </c>
    </row>
    <row r="45" spans="1:27" x14ac:dyDescent="0.3">
      <c r="A45" s="63" t="s">
        <v>157</v>
      </c>
      <c r="B45" s="64">
        <f>VLOOKUP($A45,'Return Data'!$B$7:$R$2292,3,0)</f>
        <v>44531</v>
      </c>
      <c r="C45" s="65">
        <f>VLOOKUP($A45,'Return Data'!$B$7:$R$2292,4,0)</f>
        <v>44.380400000000002</v>
      </c>
      <c r="D45" s="65">
        <f>VLOOKUP($A45,'Return Data'!$B$7:$R$2292,5,0)</f>
        <v>3.3723000000000001</v>
      </c>
      <c r="E45" s="66">
        <f t="shared" si="0"/>
        <v>17</v>
      </c>
      <c r="F45" s="65">
        <f>VLOOKUP($A45,'Return Data'!$B$7:$R$2292,6,0)</f>
        <v>3.5649000000000002</v>
      </c>
      <c r="G45" s="66">
        <f t="shared" si="1"/>
        <v>12</v>
      </c>
      <c r="H45" s="65">
        <f>VLOOKUP($A45,'Return Data'!$B$7:$R$2292,7,0)</f>
        <v>3.5152999999999999</v>
      </c>
      <c r="I45" s="66">
        <f t="shared" si="2"/>
        <v>12</v>
      </c>
      <c r="J45" s="65">
        <f>VLOOKUP($A45,'Return Data'!$B$7:$R$2292,8,0)</f>
        <v>3.4883000000000002</v>
      </c>
      <c r="K45" s="66">
        <f t="shared" si="3"/>
        <v>17</v>
      </c>
      <c r="L45" s="65">
        <f>VLOOKUP($A45,'Return Data'!$B$7:$R$2292,9,0)</f>
        <v>3.6846999999999999</v>
      </c>
      <c r="M45" s="66">
        <f t="shared" si="4"/>
        <v>24</v>
      </c>
      <c r="N45" s="65">
        <f>VLOOKUP($A45,'Return Data'!$B$7:$R$2292,10,0)</f>
        <v>3.3041</v>
      </c>
      <c r="O45" s="66">
        <f t="shared" si="5"/>
        <v>19</v>
      </c>
      <c r="P45" s="65">
        <f>VLOOKUP($A45,'Return Data'!$B$7:$R$2292,11,0)</f>
        <v>3.4039000000000001</v>
      </c>
      <c r="Q45" s="66">
        <f t="shared" si="6"/>
        <v>9</v>
      </c>
      <c r="R45" s="65">
        <f>VLOOKUP($A45,'Return Data'!$B$7:$R$2292,12,0)</f>
        <v>3.4020000000000001</v>
      </c>
      <c r="S45" s="66">
        <f t="shared" si="7"/>
        <v>9</v>
      </c>
      <c r="T45" s="65">
        <f>VLOOKUP($A45,'Return Data'!$B$7:$R$2292,13,0)</f>
        <v>3.3552</v>
      </c>
      <c r="U45" s="66">
        <f t="shared" si="8"/>
        <v>10</v>
      </c>
      <c r="V45" s="65">
        <f>VLOOKUP($A45,'Return Data'!$B$7:$R$2292,17,0)</f>
        <v>3.8904999999999998</v>
      </c>
      <c r="W45" s="66">
        <f t="shared" si="12"/>
        <v>17</v>
      </c>
      <c r="X45" s="65">
        <f>VLOOKUP($A45,'Return Data'!$B$7:$R$2292,14,0)</f>
        <v>4.8808999999999996</v>
      </c>
      <c r="Y45" s="66">
        <f t="shared" si="14"/>
        <v>16</v>
      </c>
      <c r="Z45" s="65">
        <f>VLOOKUP($A45,'Return Data'!$B$7:$R$2292,16,0)</f>
        <v>7.0233999999999996</v>
      </c>
      <c r="AA45" s="67">
        <f t="shared" si="11"/>
        <v>15</v>
      </c>
    </row>
    <row r="46" spans="1:27" x14ac:dyDescent="0.3">
      <c r="A46" s="63" t="s">
        <v>158</v>
      </c>
      <c r="B46" s="64">
        <f>VLOOKUP($A46,'Return Data'!$B$7:$R$2292,3,0)</f>
        <v>44531</v>
      </c>
      <c r="C46" s="65">
        <f>VLOOKUP($A46,'Return Data'!$B$7:$R$2292,4,0)</f>
        <v>3320.3478</v>
      </c>
      <c r="D46" s="65">
        <f>VLOOKUP($A46,'Return Data'!$B$7:$R$2292,5,0)</f>
        <v>3.3321999999999998</v>
      </c>
      <c r="E46" s="66">
        <f t="shared" si="0"/>
        <v>20</v>
      </c>
      <c r="F46" s="65">
        <f>VLOOKUP($A46,'Return Data'!$B$7:$R$2292,6,0)</f>
        <v>3.5318999999999998</v>
      </c>
      <c r="G46" s="66">
        <f t="shared" si="1"/>
        <v>14</v>
      </c>
      <c r="H46" s="65">
        <f>VLOOKUP($A46,'Return Data'!$B$7:$R$2292,7,0)</f>
        <v>3.4914999999999998</v>
      </c>
      <c r="I46" s="66">
        <f t="shared" si="2"/>
        <v>18</v>
      </c>
      <c r="J46" s="65">
        <f>VLOOKUP($A46,'Return Data'!$B$7:$R$2292,8,0)</f>
        <v>3.5434999999999999</v>
      </c>
      <c r="K46" s="66">
        <f t="shared" si="3"/>
        <v>10</v>
      </c>
      <c r="L46" s="65">
        <f>VLOOKUP($A46,'Return Data'!$B$7:$R$2292,9,0)</f>
        <v>3.7751999999999999</v>
      </c>
      <c r="M46" s="66">
        <f t="shared" si="4"/>
        <v>13</v>
      </c>
      <c r="N46" s="65">
        <f>VLOOKUP($A46,'Return Data'!$B$7:$R$2292,10,0)</f>
        <v>3.2772000000000001</v>
      </c>
      <c r="O46" s="66">
        <f t="shared" si="5"/>
        <v>27</v>
      </c>
      <c r="P46" s="65">
        <f>VLOOKUP($A46,'Return Data'!$B$7:$R$2292,11,0)</f>
        <v>3.3578000000000001</v>
      </c>
      <c r="Q46" s="66">
        <f t="shared" si="6"/>
        <v>25</v>
      </c>
      <c r="R46" s="65">
        <f>VLOOKUP($A46,'Return Data'!$B$7:$R$2292,12,0)</f>
        <v>3.3512</v>
      </c>
      <c r="S46" s="66">
        <f t="shared" si="7"/>
        <v>24</v>
      </c>
      <c r="T46" s="65">
        <f>VLOOKUP($A46,'Return Data'!$B$7:$R$2292,13,0)</f>
        <v>3.2852999999999999</v>
      </c>
      <c r="U46" s="66">
        <f t="shared" si="8"/>
        <v>25</v>
      </c>
      <c r="V46" s="65">
        <f>VLOOKUP($A46,'Return Data'!$B$7:$R$2292,17,0)</f>
        <v>3.9434999999999998</v>
      </c>
      <c r="W46" s="66">
        <f t="shared" si="12"/>
        <v>10</v>
      </c>
      <c r="X46" s="65">
        <f>VLOOKUP($A46,'Return Data'!$B$7:$R$2292,14,0)</f>
        <v>4.9146000000000001</v>
      </c>
      <c r="Y46" s="66">
        <f t="shared" si="14"/>
        <v>11</v>
      </c>
      <c r="Z46" s="65">
        <f>VLOOKUP($A46,'Return Data'!$B$7:$R$2292,16,0)</f>
        <v>7.0663999999999998</v>
      </c>
      <c r="AA46" s="67">
        <f t="shared" si="11"/>
        <v>6</v>
      </c>
    </row>
    <row r="47" spans="1:27" x14ac:dyDescent="0.3">
      <c r="A47" s="63" t="s">
        <v>160</v>
      </c>
      <c r="B47" s="64">
        <f>VLOOKUP($A47,'Return Data'!$B$7:$R$2292,3,0)</f>
        <v>44531</v>
      </c>
      <c r="C47" s="65">
        <f>VLOOKUP($A47,'Return Data'!$B$7:$R$2292,4,0)</f>
        <v>2026.8358000000001</v>
      </c>
      <c r="D47" s="65">
        <f>VLOOKUP($A47,'Return Data'!$B$7:$R$2292,5,0)</f>
        <v>3.4434999999999998</v>
      </c>
      <c r="E47" s="66">
        <f t="shared" si="0"/>
        <v>9</v>
      </c>
      <c r="F47" s="65">
        <f>VLOOKUP($A47,'Return Data'!$B$7:$R$2292,6,0)</f>
        <v>3.3559000000000001</v>
      </c>
      <c r="G47" s="66">
        <f t="shared" si="1"/>
        <v>27</v>
      </c>
      <c r="H47" s="65">
        <f>VLOOKUP($A47,'Return Data'!$B$7:$R$2292,7,0)</f>
        <v>3.4039999999999999</v>
      </c>
      <c r="I47" s="66">
        <f t="shared" si="2"/>
        <v>25</v>
      </c>
      <c r="J47" s="65">
        <f>VLOOKUP($A47,'Return Data'!$B$7:$R$2292,8,0)</f>
        <v>3.415</v>
      </c>
      <c r="K47" s="66">
        <f t="shared" si="3"/>
        <v>27</v>
      </c>
      <c r="L47" s="65">
        <f>VLOOKUP($A47,'Return Data'!$B$7:$R$2292,9,0)</f>
        <v>3.6086</v>
      </c>
      <c r="M47" s="66">
        <f t="shared" si="4"/>
        <v>28</v>
      </c>
      <c r="N47" s="65">
        <f>VLOOKUP($A47,'Return Data'!$B$7:$R$2292,10,0)</f>
        <v>3.3262</v>
      </c>
      <c r="O47" s="66">
        <f t="shared" si="5"/>
        <v>10</v>
      </c>
      <c r="P47" s="65">
        <f>VLOOKUP($A47,'Return Data'!$B$7:$R$2292,11,0)</f>
        <v>3.3797000000000001</v>
      </c>
      <c r="Q47" s="66">
        <f t="shared" si="6"/>
        <v>20</v>
      </c>
      <c r="R47" s="65">
        <f>VLOOKUP($A47,'Return Data'!$B$7:$R$2292,12,0)</f>
        <v>3.3828</v>
      </c>
      <c r="S47" s="66">
        <f t="shared" si="7"/>
        <v>14</v>
      </c>
      <c r="T47" s="65">
        <f>VLOOKUP($A47,'Return Data'!$B$7:$R$2292,13,0)</f>
        <v>3.3386</v>
      </c>
      <c r="U47" s="66">
        <f t="shared" si="8"/>
        <v>13</v>
      </c>
      <c r="V47" s="65">
        <f>VLOOKUP($A47,'Return Data'!$B$7:$R$2292,17,0)</f>
        <v>3.9588000000000001</v>
      </c>
      <c r="W47" s="66">
        <f t="shared" si="12"/>
        <v>6</v>
      </c>
      <c r="X47" s="65">
        <f>VLOOKUP($A47,'Return Data'!$B$7:$R$2292,14,0)</f>
        <v>4.8521000000000001</v>
      </c>
      <c r="Y47" s="66">
        <f t="shared" si="14"/>
        <v>18</v>
      </c>
      <c r="Z47" s="65">
        <f>VLOOKUP($A47,'Return Data'!$B$7:$R$2292,16,0)</f>
        <v>6.5498000000000003</v>
      </c>
      <c r="AA47" s="67">
        <f t="shared" si="11"/>
        <v>31</v>
      </c>
    </row>
    <row r="48" spans="1:27" x14ac:dyDescent="0.3">
      <c r="A48" s="63" t="s">
        <v>161</v>
      </c>
      <c r="B48" s="64">
        <f>VLOOKUP($A48,'Return Data'!$B$7:$R$2292,3,0)</f>
        <v>44531</v>
      </c>
      <c r="C48" s="65">
        <f>VLOOKUP($A48,'Return Data'!$B$7:$R$2292,4,0)</f>
        <v>3446.7267999999999</v>
      </c>
      <c r="D48" s="65">
        <f>VLOOKUP($A48,'Return Data'!$B$7:$R$2292,5,0)</f>
        <v>3.4249999999999998</v>
      </c>
      <c r="E48" s="66">
        <f t="shared" si="0"/>
        <v>14</v>
      </c>
      <c r="F48" s="65">
        <f>VLOOKUP($A48,'Return Data'!$B$7:$R$2292,6,0)</f>
        <v>3.4939</v>
      </c>
      <c r="G48" s="66">
        <f t="shared" si="1"/>
        <v>17</v>
      </c>
      <c r="H48" s="65">
        <f>VLOOKUP($A48,'Return Data'!$B$7:$R$2292,7,0)</f>
        <v>3.4980000000000002</v>
      </c>
      <c r="I48" s="66">
        <f t="shared" si="2"/>
        <v>16</v>
      </c>
      <c r="J48" s="65">
        <f>VLOOKUP($A48,'Return Data'!$B$7:$R$2292,8,0)</f>
        <v>3.5242</v>
      </c>
      <c r="K48" s="66">
        <f t="shared" si="3"/>
        <v>11</v>
      </c>
      <c r="L48" s="65">
        <f>VLOOKUP($A48,'Return Data'!$B$7:$R$2292,9,0)</f>
        <v>3.7319</v>
      </c>
      <c r="M48" s="66">
        <f t="shared" si="4"/>
        <v>18</v>
      </c>
      <c r="N48" s="65">
        <f>VLOOKUP($A48,'Return Data'!$B$7:$R$2292,10,0)</f>
        <v>3.3319000000000001</v>
      </c>
      <c r="O48" s="66">
        <f t="shared" si="5"/>
        <v>9</v>
      </c>
      <c r="P48" s="65">
        <f>VLOOKUP($A48,'Return Data'!$B$7:$R$2292,11,0)</f>
        <v>3.403</v>
      </c>
      <c r="Q48" s="66">
        <f t="shared" si="6"/>
        <v>10</v>
      </c>
      <c r="R48" s="65">
        <f>VLOOKUP($A48,'Return Data'!$B$7:$R$2292,12,0)</f>
        <v>3.3794</v>
      </c>
      <c r="S48" s="66">
        <f t="shared" si="7"/>
        <v>17</v>
      </c>
      <c r="T48" s="65">
        <f>VLOOKUP($A48,'Return Data'!$B$7:$R$2292,13,0)</f>
        <v>3.3271000000000002</v>
      </c>
      <c r="U48" s="66">
        <f t="shared" si="8"/>
        <v>14</v>
      </c>
      <c r="V48" s="65">
        <f>VLOOKUP($A48,'Return Data'!$B$7:$R$2292,17,0)</f>
        <v>3.8843999999999999</v>
      </c>
      <c r="W48" s="66">
        <f t="shared" si="12"/>
        <v>18</v>
      </c>
      <c r="X48" s="65">
        <f>VLOOKUP($A48,'Return Data'!$B$7:$R$2292,14,0)</f>
        <v>4.8818000000000001</v>
      </c>
      <c r="Y48" s="66">
        <f t="shared" si="14"/>
        <v>15</v>
      </c>
      <c r="Z48" s="65">
        <f>VLOOKUP($A48,'Return Data'!$B$7:$R$2292,16,0)</f>
        <v>7.0037000000000003</v>
      </c>
      <c r="AA48" s="67">
        <f t="shared" si="11"/>
        <v>19</v>
      </c>
    </row>
    <row r="49" spans="1:27" x14ac:dyDescent="0.3">
      <c r="A49" s="63" t="s">
        <v>162</v>
      </c>
      <c r="B49" s="64">
        <f>VLOOKUP($A49,'Return Data'!$B$7:$R$2292,3,0)</f>
        <v>44531</v>
      </c>
      <c r="C49" s="65">
        <f>VLOOKUP($A49,'Return Data'!$B$7:$R$2292,4,0)</f>
        <v>1134.2472</v>
      </c>
      <c r="D49" s="65">
        <f>VLOOKUP($A49,'Return Data'!$B$7:$R$2292,5,0)</f>
        <v>2.964</v>
      </c>
      <c r="E49" s="66">
        <f t="shared" si="0"/>
        <v>38</v>
      </c>
      <c r="F49" s="65">
        <f>VLOOKUP($A49,'Return Data'!$B$7:$R$2292,6,0)</f>
        <v>2.9903</v>
      </c>
      <c r="G49" s="66">
        <f t="shared" si="1"/>
        <v>41</v>
      </c>
      <c r="H49" s="65">
        <f>VLOOKUP($A49,'Return Data'!$B$7:$R$2292,7,0)</f>
        <v>2.9678</v>
      </c>
      <c r="I49" s="66">
        <f t="shared" si="2"/>
        <v>41</v>
      </c>
      <c r="J49" s="65">
        <f>VLOOKUP($A49,'Return Data'!$B$7:$R$2292,8,0)</f>
        <v>3.0924999999999998</v>
      </c>
      <c r="K49" s="66">
        <f t="shared" si="3"/>
        <v>40</v>
      </c>
      <c r="L49" s="65">
        <f>VLOOKUP($A49,'Return Data'!$B$7:$R$2292,9,0)</f>
        <v>3.2172999999999998</v>
      </c>
      <c r="M49" s="66">
        <f t="shared" si="4"/>
        <v>41</v>
      </c>
      <c r="N49" s="65">
        <f>VLOOKUP($A49,'Return Data'!$B$7:$R$2292,10,0)</f>
        <v>2.9641999999999999</v>
      </c>
      <c r="O49" s="66">
        <f t="shared" si="5"/>
        <v>42</v>
      </c>
      <c r="P49" s="65">
        <f>VLOOKUP($A49,'Return Data'!$B$7:$R$2292,11,0)</f>
        <v>2.9432</v>
      </c>
      <c r="Q49" s="66">
        <f t="shared" si="6"/>
        <v>42</v>
      </c>
      <c r="R49" s="65">
        <f>VLOOKUP($A49,'Return Data'!$B$7:$R$2292,12,0)</f>
        <v>2.9830999999999999</v>
      </c>
      <c r="S49" s="66">
        <f t="shared" si="7"/>
        <v>41</v>
      </c>
      <c r="T49" s="65">
        <f>VLOOKUP($A49,'Return Data'!$B$7:$R$2292,13,0)</f>
        <v>2.9857</v>
      </c>
      <c r="U49" s="66">
        <f t="shared" si="8"/>
        <v>40</v>
      </c>
      <c r="V49" s="65">
        <f>VLOOKUP($A49,'Return Data'!$B$7:$R$2292,17,0)</f>
        <v>3.4319000000000002</v>
      </c>
      <c r="W49" s="66">
        <f t="shared" si="12"/>
        <v>35</v>
      </c>
      <c r="X49" s="65"/>
      <c r="Y49" s="66"/>
      <c r="Z49" s="65">
        <f>VLOOKUP($A49,'Return Data'!$B$7:$R$2292,16,0)</f>
        <v>4.4672999999999998</v>
      </c>
      <c r="AA49" s="67">
        <f t="shared" si="11"/>
        <v>36</v>
      </c>
    </row>
    <row r="50" spans="1:27" x14ac:dyDescent="0.3">
      <c r="A50" s="69"/>
      <c r="B50" s="70"/>
      <c r="C50" s="70"/>
      <c r="D50" s="71"/>
      <c r="E50" s="70"/>
      <c r="F50" s="71"/>
      <c r="G50" s="70"/>
      <c r="H50" s="71"/>
      <c r="I50" s="70"/>
      <c r="J50" s="71"/>
      <c r="K50" s="70"/>
      <c r="L50" s="71"/>
      <c r="M50" s="70"/>
      <c r="N50" s="71"/>
      <c r="O50" s="70"/>
      <c r="P50" s="71"/>
      <c r="Q50" s="70"/>
      <c r="R50" s="71"/>
      <c r="S50" s="70"/>
      <c r="T50" s="71"/>
      <c r="U50" s="70"/>
      <c r="V50" s="71"/>
      <c r="W50" s="70"/>
      <c r="X50" s="71"/>
      <c r="Y50" s="70"/>
      <c r="Z50" s="71"/>
      <c r="AA50" s="72"/>
    </row>
    <row r="51" spans="1:27" x14ac:dyDescent="0.3">
      <c r="A51" s="73" t="s">
        <v>27</v>
      </c>
      <c r="B51" s="74"/>
      <c r="C51" s="74"/>
      <c r="D51" s="75">
        <f>AVERAGE(D8:D49)</f>
        <v>3.2919166666666668</v>
      </c>
      <c r="E51" s="74"/>
      <c r="F51" s="75">
        <f>AVERAGE(F8:F49)</f>
        <v>3.4279452380952375</v>
      </c>
      <c r="G51" s="74"/>
      <c r="H51" s="75">
        <f>AVERAGE(H8:H49)</f>
        <v>3.4141261904761899</v>
      </c>
      <c r="I51" s="74"/>
      <c r="J51" s="75">
        <f>AVERAGE(J8:J49)</f>
        <v>3.4174428571428566</v>
      </c>
      <c r="K51" s="74"/>
      <c r="L51" s="75">
        <f>AVERAGE(L8:L49)</f>
        <v>3.643904761904762</v>
      </c>
      <c r="M51" s="74"/>
      <c r="N51" s="75">
        <f>AVERAGE(N8:N49)</f>
        <v>3.2784595238095227</v>
      </c>
      <c r="O51" s="74"/>
      <c r="P51" s="75">
        <f>AVERAGE(P8:P49)</f>
        <v>3.3238857142857139</v>
      </c>
      <c r="Q51" s="74"/>
      <c r="R51" s="75">
        <f>AVERAGE(R8:R49)</f>
        <v>3.314059523809525</v>
      </c>
      <c r="S51" s="74"/>
      <c r="T51" s="75">
        <f>AVERAGE(T8:T49)</f>
        <v>3.2896642857142857</v>
      </c>
      <c r="U51" s="74"/>
      <c r="V51" s="75">
        <f>AVERAGE(V8:V49)</f>
        <v>3.8129000000000004</v>
      </c>
      <c r="W51" s="74"/>
      <c r="X51" s="75">
        <f>AVERAGE(X8:X49)</f>
        <v>4.8273971428571443</v>
      </c>
      <c r="Y51" s="74"/>
      <c r="Z51" s="75">
        <f>AVERAGE(Z8:Z49)</f>
        <v>6.3404904761904781</v>
      </c>
      <c r="AA51" s="76"/>
    </row>
    <row r="52" spans="1:27" x14ac:dyDescent="0.3">
      <c r="A52" s="73" t="s">
        <v>28</v>
      </c>
      <c r="B52" s="74"/>
      <c r="C52" s="74"/>
      <c r="D52" s="75">
        <f>MIN(D8:D49)</f>
        <v>2.5966999999999998</v>
      </c>
      <c r="E52" s="74"/>
      <c r="F52" s="75">
        <f>MIN(F8:F49)</f>
        <v>2.6970999999999998</v>
      </c>
      <c r="G52" s="74"/>
      <c r="H52" s="75">
        <f>MIN(H8:H49)</f>
        <v>2.698</v>
      </c>
      <c r="I52" s="74"/>
      <c r="J52" s="75">
        <f>MIN(J8:J49)</f>
        <v>2.6029</v>
      </c>
      <c r="K52" s="74"/>
      <c r="L52" s="75">
        <f>MIN(L8:L49)</f>
        <v>3.0087999999999999</v>
      </c>
      <c r="M52" s="74"/>
      <c r="N52" s="75">
        <f>MIN(N8:N49)</f>
        <v>2.9641999999999999</v>
      </c>
      <c r="O52" s="74"/>
      <c r="P52" s="75">
        <f>MIN(P8:P49)</f>
        <v>2.9432</v>
      </c>
      <c r="Q52" s="74"/>
      <c r="R52" s="75">
        <f>MIN(R8:R49)</f>
        <v>2.9115000000000002</v>
      </c>
      <c r="S52" s="74"/>
      <c r="T52" s="75">
        <f>MIN(T8:T49)</f>
        <v>2.9159999999999999</v>
      </c>
      <c r="U52" s="74"/>
      <c r="V52" s="75">
        <f>MIN(V8:V49)</f>
        <v>3.2808000000000002</v>
      </c>
      <c r="W52" s="74"/>
      <c r="X52" s="75">
        <f>MIN(X8:X49)</f>
        <v>4.2522000000000002</v>
      </c>
      <c r="Y52" s="74"/>
      <c r="Z52" s="75">
        <f>MIN(Z8:Z49)</f>
        <v>3.2437</v>
      </c>
      <c r="AA52" s="76"/>
    </row>
    <row r="53" spans="1:27" ht="15" thickBot="1" x14ac:dyDescent="0.35">
      <c r="A53" s="77" t="s">
        <v>29</v>
      </c>
      <c r="B53" s="78"/>
      <c r="C53" s="78"/>
      <c r="D53" s="79">
        <f>MAX(D8:D49)</f>
        <v>3.9018999999999999</v>
      </c>
      <c r="E53" s="78"/>
      <c r="F53" s="79">
        <f>MAX(F8:F49)</f>
        <v>4.2091000000000003</v>
      </c>
      <c r="G53" s="78"/>
      <c r="H53" s="79">
        <f>MAX(H8:H49)</f>
        <v>4.1235999999999997</v>
      </c>
      <c r="I53" s="78"/>
      <c r="J53" s="79">
        <f>MAX(J8:J49)</f>
        <v>4.1210000000000004</v>
      </c>
      <c r="K53" s="78"/>
      <c r="L53" s="79">
        <f>MAX(L8:L49)</f>
        <v>4.399</v>
      </c>
      <c r="M53" s="78"/>
      <c r="N53" s="79">
        <f>MAX(N8:N49)</f>
        <v>4.0271999999999997</v>
      </c>
      <c r="O53" s="78"/>
      <c r="P53" s="79">
        <f>MAX(P8:P49)</f>
        <v>3.9348000000000001</v>
      </c>
      <c r="Q53" s="78"/>
      <c r="R53" s="79">
        <f>MAX(R8:R49)</f>
        <v>4.2259000000000002</v>
      </c>
      <c r="S53" s="78"/>
      <c r="T53" s="79">
        <f>MAX(T8:T49)</f>
        <v>4.3045999999999998</v>
      </c>
      <c r="U53" s="78"/>
      <c r="V53" s="79">
        <f>MAX(V8:V49)</f>
        <v>4.8719000000000001</v>
      </c>
      <c r="W53" s="78"/>
      <c r="X53" s="79">
        <f>MAX(X8:X49)</f>
        <v>5.7624000000000004</v>
      </c>
      <c r="Y53" s="78"/>
      <c r="Z53" s="79">
        <f>MAX(Z8:Z49)</f>
        <v>7.5277000000000003</v>
      </c>
      <c r="AA53" s="80"/>
    </row>
    <row r="54" spans="1:27" x14ac:dyDescent="0.3">
      <c r="A54" s="112" t="s">
        <v>433</v>
      </c>
    </row>
    <row r="55" spans="1:27" x14ac:dyDescent="0.3">
      <c r="A55" s="14" t="s">
        <v>340</v>
      </c>
    </row>
  </sheetData>
  <sheetProtection algorithmName="SHA-512" hashValue="eKFOzo2DeIJeVlTwGyPEU/pBjI5VYl2Bvf9cRLKxgf+Vp3YEGjI+KM2LVFfFHn0rx5cMB9JKbYv+SWFnyCxFCw==" saltValue="ytdnxCSrTz0eS/5ab2+qQA=="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44531</v>
      </c>
      <c r="C8" s="65">
        <f>VLOOKUP($A8,'Return Data'!$B$7:$R$2292,4,0)</f>
        <v>336.50889999999998</v>
      </c>
      <c r="D8" s="65">
        <f>VLOOKUP($A8,'Return Data'!$B$7:$R$2292,5,0)</f>
        <v>3.4821</v>
      </c>
      <c r="E8" s="66">
        <f t="shared" ref="E8:E44" si="0">RANK(D8,D$8:D$44,0)</f>
        <v>5</v>
      </c>
      <c r="F8" s="65">
        <f>VLOOKUP($A8,'Return Data'!$B$7:$R$2292,6,0)</f>
        <v>3.7288000000000001</v>
      </c>
      <c r="G8" s="66">
        <f t="shared" ref="G8:G44" si="1">RANK(F8,F$8:F$44,0)</f>
        <v>3</v>
      </c>
      <c r="H8" s="65">
        <f>VLOOKUP($A8,'Return Data'!$B$7:$R$2292,7,0)</f>
        <v>3.5756999999999999</v>
      </c>
      <c r="I8" s="66">
        <f t="shared" ref="I8:I44" si="2">RANK(H8,H$8:H$44,0)</f>
        <v>3</v>
      </c>
      <c r="J8" s="65">
        <f>VLOOKUP($A8,'Return Data'!$B$7:$R$2292,8,0)</f>
        <v>3.4398</v>
      </c>
      <c r="K8" s="66">
        <f t="shared" ref="K8:K44" si="3">RANK(J8,J$8:J$44,0)</f>
        <v>7</v>
      </c>
      <c r="L8" s="65">
        <f>VLOOKUP($A8,'Return Data'!$B$7:$R$2292,9,0)</f>
        <v>3.7343999999999999</v>
      </c>
      <c r="M8" s="66">
        <f t="shared" ref="M8:M44" si="4">RANK(L8,L$8:L$44,0)</f>
        <v>8</v>
      </c>
      <c r="N8" s="65">
        <f>VLOOKUP($A8,'Return Data'!$B$7:$R$2292,10,0)</f>
        <v>3.2122999999999999</v>
      </c>
      <c r="O8" s="66">
        <f t="shared" ref="O8:O44" si="5">RANK(N8,N$8:N$44,0)</f>
        <v>14</v>
      </c>
      <c r="P8" s="65">
        <f>VLOOKUP($A8,'Return Data'!$B$7:$R$2292,11,0)</f>
        <v>3.2844000000000002</v>
      </c>
      <c r="Q8" s="66">
        <f t="shared" ref="Q8:Q44" si="6">RANK(P8,P$8:P$44,0)</f>
        <v>15</v>
      </c>
      <c r="R8" s="65">
        <f>VLOOKUP($A8,'Return Data'!$B$7:$R$2292,12,0)</f>
        <v>3.2675000000000001</v>
      </c>
      <c r="S8" s="66">
        <f t="shared" ref="S8:S44" si="7">RANK(R8,R$8:R$44,0)</f>
        <v>17</v>
      </c>
      <c r="T8" s="65">
        <f>VLOOKUP($A8,'Return Data'!$B$7:$R$2292,13,0)</f>
        <v>3.2111000000000001</v>
      </c>
      <c r="U8" s="66">
        <f t="shared" ref="U8:U44" si="8">RANK(T8,T$8:T$44,0)</f>
        <v>17</v>
      </c>
      <c r="V8" s="65">
        <f>VLOOKUP($A8,'Return Data'!$B$7:$R$2292,17,0)</f>
        <v>3.8378999999999999</v>
      </c>
      <c r="W8" s="66">
        <f t="shared" ref="W8:W44" si="9">RANK(V8,V$8:V$44,0)</f>
        <v>6</v>
      </c>
      <c r="X8" s="65">
        <f>VLOOKUP($A8,'Return Data'!$B$7:$R$2292,14,0)</f>
        <v>4.8471000000000002</v>
      </c>
      <c r="Y8" s="66">
        <f t="shared" ref="Y8:Y23" si="10">RANK(X8,X$8:X$44,0)</f>
        <v>4</v>
      </c>
      <c r="Z8" s="65">
        <f>VLOOKUP($A8,'Return Data'!$B$7:$R$2292,16,0)</f>
        <v>7.1017000000000001</v>
      </c>
      <c r="AA8" s="67">
        <f t="shared" ref="AA8:AA44" si="11">RANK(Z8,Z$8:Z$44,0)</f>
        <v>13</v>
      </c>
    </row>
    <row r="9" spans="1:27" x14ac:dyDescent="0.3">
      <c r="A9" s="63" t="s">
        <v>228</v>
      </c>
      <c r="B9" s="64">
        <f>VLOOKUP($A9,'Return Data'!$B$7:$R$2292,3,0)</f>
        <v>44531</v>
      </c>
      <c r="C9" s="65">
        <f>VLOOKUP($A9,'Return Data'!$B$7:$R$2292,4,0)</f>
        <v>2322.7600000000002</v>
      </c>
      <c r="D9" s="65">
        <f>VLOOKUP($A9,'Return Data'!$B$7:$R$2292,5,0)</f>
        <v>3.3411</v>
      </c>
      <c r="E9" s="66">
        <f t="shared" si="0"/>
        <v>12</v>
      </c>
      <c r="F9" s="65">
        <f>VLOOKUP($A9,'Return Data'!$B$7:$R$2292,6,0)</f>
        <v>3.4439000000000002</v>
      </c>
      <c r="G9" s="66">
        <f t="shared" si="1"/>
        <v>14</v>
      </c>
      <c r="H9" s="65">
        <f>VLOOKUP($A9,'Return Data'!$B$7:$R$2292,7,0)</f>
        <v>3.4108000000000001</v>
      </c>
      <c r="I9" s="66">
        <f t="shared" si="2"/>
        <v>13</v>
      </c>
      <c r="J9" s="65">
        <f>VLOOKUP($A9,'Return Data'!$B$7:$R$2292,8,0)</f>
        <v>3.4325999999999999</v>
      </c>
      <c r="K9" s="66">
        <f t="shared" si="3"/>
        <v>9</v>
      </c>
      <c r="L9" s="65">
        <f>VLOOKUP($A9,'Return Data'!$B$7:$R$2292,9,0)</f>
        <v>3.7393000000000001</v>
      </c>
      <c r="M9" s="66">
        <f t="shared" si="4"/>
        <v>7</v>
      </c>
      <c r="N9" s="65">
        <f>VLOOKUP($A9,'Return Data'!$B$7:$R$2292,10,0)</f>
        <v>3.2359</v>
      </c>
      <c r="O9" s="66">
        <f t="shared" si="5"/>
        <v>8</v>
      </c>
      <c r="P9" s="65">
        <f>VLOOKUP($A9,'Return Data'!$B$7:$R$2292,11,0)</f>
        <v>3.3163</v>
      </c>
      <c r="Q9" s="66">
        <f t="shared" si="6"/>
        <v>6</v>
      </c>
      <c r="R9" s="65">
        <f>VLOOKUP($A9,'Return Data'!$B$7:$R$2292,12,0)</f>
        <v>3.2915999999999999</v>
      </c>
      <c r="S9" s="66">
        <f t="shared" si="7"/>
        <v>10</v>
      </c>
      <c r="T9" s="65">
        <f>VLOOKUP($A9,'Return Data'!$B$7:$R$2292,13,0)</f>
        <v>3.2342</v>
      </c>
      <c r="U9" s="66">
        <f t="shared" si="8"/>
        <v>12</v>
      </c>
      <c r="V9" s="65">
        <f>VLOOKUP($A9,'Return Data'!$B$7:$R$2292,17,0)</f>
        <v>3.8418999999999999</v>
      </c>
      <c r="W9" s="66">
        <f t="shared" si="9"/>
        <v>5</v>
      </c>
      <c r="X9" s="65">
        <f>VLOOKUP($A9,'Return Data'!$B$7:$R$2292,14,0)</f>
        <v>4.8320999999999996</v>
      </c>
      <c r="Y9" s="66">
        <f t="shared" si="10"/>
        <v>5</v>
      </c>
      <c r="Z9" s="65">
        <f>VLOOKUP($A9,'Return Data'!$B$7:$R$2292,16,0)</f>
        <v>7.1803999999999997</v>
      </c>
      <c r="AA9" s="67">
        <f t="shared" si="11"/>
        <v>11</v>
      </c>
    </row>
    <row r="10" spans="1:27" x14ac:dyDescent="0.3">
      <c r="A10" s="63" t="s">
        <v>229</v>
      </c>
      <c r="B10" s="64">
        <f>VLOOKUP($A10,'Return Data'!$B$7:$R$2292,3,0)</f>
        <v>44531</v>
      </c>
      <c r="C10" s="65">
        <f>VLOOKUP($A10,'Return Data'!$B$7:$R$2292,4,0)</f>
        <v>2402.9022</v>
      </c>
      <c r="D10" s="65">
        <f>VLOOKUP($A10,'Return Data'!$B$7:$R$2292,5,0)</f>
        <v>3.137</v>
      </c>
      <c r="E10" s="66">
        <f t="shared" si="0"/>
        <v>25</v>
      </c>
      <c r="F10" s="65">
        <f>VLOOKUP($A10,'Return Data'!$B$7:$R$2292,6,0)</f>
        <v>3.2555999999999998</v>
      </c>
      <c r="G10" s="66">
        <f t="shared" si="1"/>
        <v>27</v>
      </c>
      <c r="H10" s="65">
        <f>VLOOKUP($A10,'Return Data'!$B$7:$R$2292,7,0)</f>
        <v>3.2437999999999998</v>
      </c>
      <c r="I10" s="66">
        <f t="shared" si="2"/>
        <v>28</v>
      </c>
      <c r="J10" s="65">
        <f>VLOOKUP($A10,'Return Data'!$B$7:$R$2292,8,0)</f>
        <v>3.3452000000000002</v>
      </c>
      <c r="K10" s="66">
        <f t="shared" si="3"/>
        <v>22</v>
      </c>
      <c r="L10" s="65">
        <f>VLOOKUP($A10,'Return Data'!$B$7:$R$2292,9,0)</f>
        <v>3.5552999999999999</v>
      </c>
      <c r="M10" s="66">
        <f t="shared" si="4"/>
        <v>24</v>
      </c>
      <c r="N10" s="65">
        <f>VLOOKUP($A10,'Return Data'!$B$7:$R$2292,10,0)</f>
        <v>3.2534000000000001</v>
      </c>
      <c r="O10" s="66">
        <f t="shared" si="5"/>
        <v>6</v>
      </c>
      <c r="P10" s="65">
        <f>VLOOKUP($A10,'Return Data'!$B$7:$R$2292,11,0)</f>
        <v>3.3264</v>
      </c>
      <c r="Q10" s="66">
        <f t="shared" si="6"/>
        <v>5</v>
      </c>
      <c r="R10" s="65">
        <f>VLOOKUP($A10,'Return Data'!$B$7:$R$2292,12,0)</f>
        <v>3.3342999999999998</v>
      </c>
      <c r="S10" s="66">
        <f t="shared" si="7"/>
        <v>4</v>
      </c>
      <c r="T10" s="65">
        <f>VLOOKUP($A10,'Return Data'!$B$7:$R$2292,13,0)</f>
        <v>3.2747000000000002</v>
      </c>
      <c r="U10" s="66">
        <f t="shared" si="8"/>
        <v>6</v>
      </c>
      <c r="V10" s="65">
        <f>VLOOKUP($A10,'Return Data'!$B$7:$R$2292,17,0)</f>
        <v>3.7919</v>
      </c>
      <c r="W10" s="66">
        <f t="shared" si="9"/>
        <v>15</v>
      </c>
      <c r="X10" s="65">
        <f>VLOOKUP($A10,'Return Data'!$B$7:$R$2292,14,0)</f>
        <v>4.7908999999999997</v>
      </c>
      <c r="Y10" s="66">
        <f t="shared" si="10"/>
        <v>13</v>
      </c>
      <c r="Z10" s="65">
        <f>VLOOKUP($A10,'Return Data'!$B$7:$R$2292,16,0)</f>
        <v>7.0734000000000004</v>
      </c>
      <c r="AA10" s="67">
        <f t="shared" si="11"/>
        <v>16</v>
      </c>
    </row>
    <row r="11" spans="1:27" x14ac:dyDescent="0.3">
      <c r="A11" s="63" t="s">
        <v>230</v>
      </c>
      <c r="B11" s="64">
        <f>VLOOKUP($A11,'Return Data'!$B$7:$R$2292,3,0)</f>
        <v>44531</v>
      </c>
      <c r="C11" s="65">
        <f>VLOOKUP($A11,'Return Data'!$B$7:$R$2292,4,0)</f>
        <v>3210.5428999999999</v>
      </c>
      <c r="D11" s="65">
        <f>VLOOKUP($A11,'Return Data'!$B$7:$R$2292,5,0)</f>
        <v>3.8020999999999998</v>
      </c>
      <c r="E11" s="66">
        <f t="shared" si="0"/>
        <v>2</v>
      </c>
      <c r="F11" s="65">
        <f>VLOOKUP($A11,'Return Data'!$B$7:$R$2292,6,0)</f>
        <v>3.6217000000000001</v>
      </c>
      <c r="G11" s="66">
        <f t="shared" si="1"/>
        <v>5</v>
      </c>
      <c r="H11" s="65">
        <f>VLOOKUP($A11,'Return Data'!$B$7:$R$2292,7,0)</f>
        <v>3.4876999999999998</v>
      </c>
      <c r="I11" s="66">
        <f t="shared" si="2"/>
        <v>5</v>
      </c>
      <c r="J11" s="65">
        <f>VLOOKUP($A11,'Return Data'!$B$7:$R$2292,8,0)</f>
        <v>3.4634999999999998</v>
      </c>
      <c r="K11" s="66">
        <f t="shared" si="3"/>
        <v>6</v>
      </c>
      <c r="L11" s="65">
        <f>VLOOKUP($A11,'Return Data'!$B$7:$R$2292,9,0)</f>
        <v>3.6602000000000001</v>
      </c>
      <c r="M11" s="66">
        <f t="shared" si="4"/>
        <v>14</v>
      </c>
      <c r="N11" s="65">
        <f>VLOOKUP($A11,'Return Data'!$B$7:$R$2292,10,0)</f>
        <v>3.2084000000000001</v>
      </c>
      <c r="O11" s="66">
        <f t="shared" si="5"/>
        <v>15</v>
      </c>
      <c r="P11" s="65">
        <f>VLOOKUP($A11,'Return Data'!$B$7:$R$2292,11,0)</f>
        <v>3.2974000000000001</v>
      </c>
      <c r="Q11" s="66">
        <f t="shared" si="6"/>
        <v>11</v>
      </c>
      <c r="R11" s="65">
        <f>VLOOKUP($A11,'Return Data'!$B$7:$R$2292,12,0)</f>
        <v>3.2988</v>
      </c>
      <c r="S11" s="66">
        <f t="shared" si="7"/>
        <v>9</v>
      </c>
      <c r="T11" s="65">
        <f>VLOOKUP($A11,'Return Data'!$B$7:$R$2292,13,0)</f>
        <v>3.2808000000000002</v>
      </c>
      <c r="U11" s="66">
        <f t="shared" si="8"/>
        <v>5</v>
      </c>
      <c r="V11" s="65">
        <f>VLOOKUP($A11,'Return Data'!$B$7:$R$2292,17,0)</f>
        <v>3.7928000000000002</v>
      </c>
      <c r="W11" s="66">
        <f t="shared" si="9"/>
        <v>13</v>
      </c>
      <c r="X11" s="65">
        <f>VLOOKUP($A11,'Return Data'!$B$7:$R$2292,14,0)</f>
        <v>4.8066000000000004</v>
      </c>
      <c r="Y11" s="66">
        <f t="shared" si="10"/>
        <v>8</v>
      </c>
      <c r="Z11" s="65">
        <f>VLOOKUP($A11,'Return Data'!$B$7:$R$2292,16,0)</f>
        <v>6.9927000000000001</v>
      </c>
      <c r="AA11" s="67">
        <f t="shared" si="11"/>
        <v>18</v>
      </c>
    </row>
    <row r="12" spans="1:27" x14ac:dyDescent="0.3">
      <c r="A12" s="63" t="s">
        <v>231</v>
      </c>
      <c r="B12" s="64">
        <f>VLOOKUP($A12,'Return Data'!$B$7:$R$2292,3,0)</f>
        <v>44531</v>
      </c>
      <c r="C12" s="65">
        <f>VLOOKUP($A12,'Return Data'!$B$7:$R$2292,4,0)</f>
        <v>2400.1082000000001</v>
      </c>
      <c r="D12" s="65">
        <f>VLOOKUP($A12,'Return Data'!$B$7:$R$2292,5,0)</f>
        <v>3.4615999999999998</v>
      </c>
      <c r="E12" s="66">
        <f t="shared" si="0"/>
        <v>6</v>
      </c>
      <c r="F12" s="65">
        <f>VLOOKUP($A12,'Return Data'!$B$7:$R$2292,6,0)</f>
        <v>3.6427999999999998</v>
      </c>
      <c r="G12" s="66">
        <f t="shared" si="1"/>
        <v>4</v>
      </c>
      <c r="H12" s="65">
        <f>VLOOKUP($A12,'Return Data'!$B$7:$R$2292,7,0)</f>
        <v>3.5394999999999999</v>
      </c>
      <c r="I12" s="66">
        <f t="shared" si="2"/>
        <v>4</v>
      </c>
      <c r="J12" s="65">
        <f>VLOOKUP($A12,'Return Data'!$B$7:$R$2292,8,0)</f>
        <v>3.5350000000000001</v>
      </c>
      <c r="K12" s="66">
        <f t="shared" si="3"/>
        <v>3</v>
      </c>
      <c r="L12" s="65">
        <f>VLOOKUP($A12,'Return Data'!$B$7:$R$2292,9,0)</f>
        <v>3.7685</v>
      </c>
      <c r="M12" s="66">
        <f t="shared" si="4"/>
        <v>4</v>
      </c>
      <c r="N12" s="65">
        <f>VLOOKUP($A12,'Return Data'!$B$7:$R$2292,10,0)</f>
        <v>3.3039000000000001</v>
      </c>
      <c r="O12" s="66">
        <f t="shared" si="5"/>
        <v>4</v>
      </c>
      <c r="P12" s="65">
        <f>VLOOKUP($A12,'Return Data'!$B$7:$R$2292,11,0)</f>
        <v>3.2799</v>
      </c>
      <c r="Q12" s="66">
        <f t="shared" si="6"/>
        <v>17</v>
      </c>
      <c r="R12" s="65">
        <f>VLOOKUP($A12,'Return Data'!$B$7:$R$2292,12,0)</f>
        <v>3.2648000000000001</v>
      </c>
      <c r="S12" s="66">
        <f t="shared" si="7"/>
        <v>18</v>
      </c>
      <c r="T12" s="65">
        <f>VLOOKUP($A12,'Return Data'!$B$7:$R$2292,13,0)</f>
        <v>3.2075999999999998</v>
      </c>
      <c r="U12" s="66">
        <f t="shared" si="8"/>
        <v>19</v>
      </c>
      <c r="V12" s="65">
        <f>VLOOKUP($A12,'Return Data'!$B$7:$R$2292,17,0)</f>
        <v>3.7357</v>
      </c>
      <c r="W12" s="66">
        <f t="shared" si="9"/>
        <v>21</v>
      </c>
      <c r="X12" s="65">
        <f>VLOOKUP($A12,'Return Data'!$B$7:$R$2292,14,0)</f>
        <v>4.6946000000000003</v>
      </c>
      <c r="Y12" s="66">
        <f t="shared" si="10"/>
        <v>26</v>
      </c>
      <c r="Z12" s="65">
        <f>VLOOKUP($A12,'Return Data'!$B$7:$R$2292,16,0)</f>
        <v>6.7590000000000003</v>
      </c>
      <c r="AA12" s="67">
        <f t="shared" si="11"/>
        <v>27</v>
      </c>
    </row>
    <row r="13" spans="1:27" x14ac:dyDescent="0.3">
      <c r="A13" s="63" t="s">
        <v>232</v>
      </c>
      <c r="B13" s="64">
        <f>VLOOKUP($A13,'Return Data'!$B$7:$R$2292,3,0)</f>
        <v>44531</v>
      </c>
      <c r="C13" s="65">
        <f>VLOOKUP($A13,'Return Data'!$B$7:$R$2292,4,0)</f>
        <v>2512.4537999999998</v>
      </c>
      <c r="D13" s="65">
        <f>VLOOKUP($A13,'Return Data'!$B$7:$R$2292,5,0)</f>
        <v>2.9986999999999999</v>
      </c>
      <c r="E13" s="66">
        <f t="shared" si="0"/>
        <v>31</v>
      </c>
      <c r="F13" s="65">
        <f>VLOOKUP($A13,'Return Data'!$B$7:$R$2292,6,0)</f>
        <v>3.1979000000000002</v>
      </c>
      <c r="G13" s="66">
        <f t="shared" si="1"/>
        <v>30</v>
      </c>
      <c r="H13" s="65">
        <f>VLOOKUP($A13,'Return Data'!$B$7:$R$2292,7,0)</f>
        <v>3.2008999999999999</v>
      </c>
      <c r="I13" s="66">
        <f t="shared" si="2"/>
        <v>30</v>
      </c>
      <c r="J13" s="65">
        <f>VLOOKUP($A13,'Return Data'!$B$7:$R$2292,8,0)</f>
        <v>3.2759</v>
      </c>
      <c r="K13" s="66">
        <f t="shared" si="3"/>
        <v>28</v>
      </c>
      <c r="L13" s="65">
        <f>VLOOKUP($A13,'Return Data'!$B$7:$R$2292,9,0)</f>
        <v>3.4249000000000001</v>
      </c>
      <c r="M13" s="66">
        <f t="shared" si="4"/>
        <v>29</v>
      </c>
      <c r="N13" s="65">
        <f>VLOOKUP($A13,'Return Data'!$B$7:$R$2292,10,0)</f>
        <v>3.2000999999999999</v>
      </c>
      <c r="O13" s="66">
        <f t="shared" si="5"/>
        <v>19</v>
      </c>
      <c r="P13" s="65">
        <f>VLOOKUP($A13,'Return Data'!$B$7:$R$2292,11,0)</f>
        <v>3.2372000000000001</v>
      </c>
      <c r="Q13" s="66">
        <f t="shared" si="6"/>
        <v>28</v>
      </c>
      <c r="R13" s="65">
        <f>VLOOKUP($A13,'Return Data'!$B$7:$R$2292,12,0)</f>
        <v>3.2374000000000001</v>
      </c>
      <c r="S13" s="66">
        <f t="shared" si="7"/>
        <v>25</v>
      </c>
      <c r="T13" s="65">
        <f>VLOOKUP($A13,'Return Data'!$B$7:$R$2292,13,0)</f>
        <v>3.1869000000000001</v>
      </c>
      <c r="U13" s="66">
        <f t="shared" si="8"/>
        <v>24</v>
      </c>
      <c r="V13" s="65">
        <f>VLOOKUP($A13,'Return Data'!$B$7:$R$2292,17,0)</f>
        <v>3.5154999999999998</v>
      </c>
      <c r="W13" s="66">
        <f t="shared" si="9"/>
        <v>31</v>
      </c>
      <c r="X13" s="65">
        <f>VLOOKUP($A13,'Return Data'!$B$7:$R$2292,14,0)</f>
        <v>4.5199999999999996</v>
      </c>
      <c r="Y13" s="66">
        <f t="shared" si="10"/>
        <v>30</v>
      </c>
      <c r="Z13" s="65">
        <f>VLOOKUP($A13,'Return Data'!$B$7:$R$2292,16,0)</f>
        <v>7.0881999999999996</v>
      </c>
      <c r="AA13" s="67">
        <f t="shared" si="11"/>
        <v>15</v>
      </c>
    </row>
    <row r="14" spans="1:27" x14ac:dyDescent="0.3">
      <c r="A14" s="63" t="s">
        <v>233</v>
      </c>
      <c r="B14" s="64">
        <f>VLOOKUP($A14,'Return Data'!$B$7:$R$2292,3,0)</f>
        <v>44531</v>
      </c>
      <c r="C14" s="65">
        <f>VLOOKUP($A14,'Return Data'!$B$7:$R$2292,4,0)</f>
        <v>2983.0727000000002</v>
      </c>
      <c r="D14" s="65">
        <f>VLOOKUP($A14,'Return Data'!$B$7:$R$2292,5,0)</f>
        <v>3.2256</v>
      </c>
      <c r="E14" s="66">
        <f t="shared" si="0"/>
        <v>19</v>
      </c>
      <c r="F14" s="65">
        <f>VLOOKUP($A14,'Return Data'!$B$7:$R$2292,6,0)</f>
        <v>3.3723000000000001</v>
      </c>
      <c r="G14" s="66">
        <f t="shared" si="1"/>
        <v>18</v>
      </c>
      <c r="H14" s="65">
        <f>VLOOKUP($A14,'Return Data'!$B$7:$R$2292,7,0)</f>
        <v>3.3589000000000002</v>
      </c>
      <c r="I14" s="66">
        <f t="shared" si="2"/>
        <v>18</v>
      </c>
      <c r="J14" s="65">
        <f>VLOOKUP($A14,'Return Data'!$B$7:$R$2292,8,0)</f>
        <v>3.3805000000000001</v>
      </c>
      <c r="K14" s="66">
        <f t="shared" si="3"/>
        <v>16</v>
      </c>
      <c r="L14" s="65">
        <f>VLOOKUP($A14,'Return Data'!$B$7:$R$2292,9,0)</f>
        <v>3.6055999999999999</v>
      </c>
      <c r="M14" s="66">
        <f t="shared" si="4"/>
        <v>18</v>
      </c>
      <c r="N14" s="65">
        <f>VLOOKUP($A14,'Return Data'!$B$7:$R$2292,10,0)</f>
        <v>3.1960999999999999</v>
      </c>
      <c r="O14" s="66">
        <f t="shared" si="5"/>
        <v>20</v>
      </c>
      <c r="P14" s="65">
        <f>VLOOKUP($A14,'Return Data'!$B$7:$R$2292,11,0)</f>
        <v>3.2477</v>
      </c>
      <c r="Q14" s="66">
        <f t="shared" si="6"/>
        <v>26</v>
      </c>
      <c r="R14" s="65">
        <f>VLOOKUP($A14,'Return Data'!$B$7:$R$2292,12,0)</f>
        <v>3.2496999999999998</v>
      </c>
      <c r="S14" s="66">
        <f t="shared" si="7"/>
        <v>21</v>
      </c>
      <c r="T14" s="65">
        <f>VLOOKUP($A14,'Return Data'!$B$7:$R$2292,13,0)</f>
        <v>3.2082000000000002</v>
      </c>
      <c r="U14" s="66">
        <f t="shared" si="8"/>
        <v>18</v>
      </c>
      <c r="V14" s="65">
        <f>VLOOKUP($A14,'Return Data'!$B$7:$R$2292,17,0)</f>
        <v>3.7650000000000001</v>
      </c>
      <c r="W14" s="66">
        <f t="shared" si="9"/>
        <v>19</v>
      </c>
      <c r="X14" s="65">
        <f>VLOOKUP($A14,'Return Data'!$B$7:$R$2292,14,0)</f>
        <v>4.7351000000000001</v>
      </c>
      <c r="Y14" s="66">
        <f t="shared" si="10"/>
        <v>21</v>
      </c>
      <c r="Z14" s="65">
        <f>VLOOKUP($A14,'Return Data'!$B$7:$R$2292,16,0)</f>
        <v>7.0533999999999999</v>
      </c>
      <c r="AA14" s="67">
        <f t="shared" si="11"/>
        <v>17</v>
      </c>
    </row>
    <row r="15" spans="1:27" x14ac:dyDescent="0.3">
      <c r="A15" s="63" t="s">
        <v>234</v>
      </c>
      <c r="B15" s="64">
        <f>VLOOKUP($A15,'Return Data'!$B$7:$R$2292,3,0)</f>
        <v>44531</v>
      </c>
      <c r="C15" s="65">
        <f>VLOOKUP($A15,'Return Data'!$B$7:$R$2292,4,0)</f>
        <v>2680.2285000000002</v>
      </c>
      <c r="D15" s="65">
        <f>VLOOKUP($A15,'Return Data'!$B$7:$R$2292,5,0)</f>
        <v>3.1856</v>
      </c>
      <c r="E15" s="66">
        <f t="shared" si="0"/>
        <v>22</v>
      </c>
      <c r="F15" s="65">
        <f>VLOOKUP($A15,'Return Data'!$B$7:$R$2292,6,0)</f>
        <v>3.2519999999999998</v>
      </c>
      <c r="G15" s="66">
        <f t="shared" si="1"/>
        <v>28</v>
      </c>
      <c r="H15" s="65">
        <f>VLOOKUP($A15,'Return Data'!$B$7:$R$2292,7,0)</f>
        <v>3.302</v>
      </c>
      <c r="I15" s="66">
        <f t="shared" si="2"/>
        <v>24</v>
      </c>
      <c r="J15" s="65">
        <f>VLOOKUP($A15,'Return Data'!$B$7:$R$2292,8,0)</f>
        <v>3.2679</v>
      </c>
      <c r="K15" s="66">
        <f t="shared" si="3"/>
        <v>29</v>
      </c>
      <c r="L15" s="65">
        <f>VLOOKUP($A15,'Return Data'!$B$7:$R$2292,9,0)</f>
        <v>3.5449000000000002</v>
      </c>
      <c r="M15" s="66">
        <f t="shared" si="4"/>
        <v>26</v>
      </c>
      <c r="N15" s="65">
        <f>VLOOKUP($A15,'Return Data'!$B$7:$R$2292,10,0)</f>
        <v>3.1088</v>
      </c>
      <c r="O15" s="66">
        <f t="shared" si="5"/>
        <v>30</v>
      </c>
      <c r="P15" s="65">
        <f>VLOOKUP($A15,'Return Data'!$B$7:$R$2292,11,0)</f>
        <v>3.2201</v>
      </c>
      <c r="Q15" s="66">
        <f t="shared" si="6"/>
        <v>29</v>
      </c>
      <c r="R15" s="65">
        <f>VLOOKUP($A15,'Return Data'!$B$7:$R$2292,12,0)</f>
        <v>3.2416</v>
      </c>
      <c r="S15" s="66">
        <f t="shared" si="7"/>
        <v>24</v>
      </c>
      <c r="T15" s="65">
        <f>VLOOKUP($A15,'Return Data'!$B$7:$R$2292,13,0)</f>
        <v>3.2025000000000001</v>
      </c>
      <c r="U15" s="66">
        <f t="shared" si="8"/>
        <v>22</v>
      </c>
      <c r="V15" s="65">
        <f>VLOOKUP($A15,'Return Data'!$B$7:$R$2292,17,0)</f>
        <v>3.7416999999999998</v>
      </c>
      <c r="W15" s="66">
        <f t="shared" si="9"/>
        <v>20</v>
      </c>
      <c r="X15" s="65">
        <f>VLOOKUP($A15,'Return Data'!$B$7:$R$2292,14,0)</f>
        <v>4.7557999999999998</v>
      </c>
      <c r="Y15" s="66">
        <f t="shared" si="10"/>
        <v>17</v>
      </c>
      <c r="Z15" s="65">
        <f>VLOOKUP($A15,'Return Data'!$B$7:$R$2292,16,0)</f>
        <v>7.0928000000000004</v>
      </c>
      <c r="AA15" s="67">
        <f t="shared" si="11"/>
        <v>14</v>
      </c>
    </row>
    <row r="16" spans="1:27" x14ac:dyDescent="0.3">
      <c r="A16" s="63" t="s">
        <v>236</v>
      </c>
      <c r="B16" s="64">
        <f>VLOOKUP($A16,'Return Data'!$B$7:$R$2292,3,0)</f>
        <v>44531</v>
      </c>
      <c r="C16" s="65">
        <f>VLOOKUP($A16,'Return Data'!$B$7:$R$2292,4,0)</f>
        <v>4104.6017000000002</v>
      </c>
      <c r="D16" s="65">
        <f>VLOOKUP($A16,'Return Data'!$B$7:$R$2292,5,0)</f>
        <v>3.3420999999999998</v>
      </c>
      <c r="E16" s="66">
        <f t="shared" si="0"/>
        <v>11</v>
      </c>
      <c r="F16" s="65">
        <f>VLOOKUP($A16,'Return Data'!$B$7:$R$2292,6,0)</f>
        <v>3.5364</v>
      </c>
      <c r="G16" s="66">
        <f t="shared" si="1"/>
        <v>6</v>
      </c>
      <c r="H16" s="65">
        <f>VLOOKUP($A16,'Return Data'!$B$7:$R$2292,7,0)</f>
        <v>3.411</v>
      </c>
      <c r="I16" s="66">
        <f t="shared" si="2"/>
        <v>12</v>
      </c>
      <c r="J16" s="65">
        <f>VLOOKUP($A16,'Return Data'!$B$7:$R$2292,8,0)</f>
        <v>3.4186999999999999</v>
      </c>
      <c r="K16" s="66">
        <f t="shared" si="3"/>
        <v>12</v>
      </c>
      <c r="L16" s="65">
        <f>VLOOKUP($A16,'Return Data'!$B$7:$R$2292,9,0)</f>
        <v>3.6955</v>
      </c>
      <c r="M16" s="66">
        <f t="shared" si="4"/>
        <v>12</v>
      </c>
      <c r="N16" s="65">
        <f>VLOOKUP($A16,'Return Data'!$B$7:$R$2292,10,0)</f>
        <v>3.19</v>
      </c>
      <c r="O16" s="66">
        <f t="shared" si="5"/>
        <v>22</v>
      </c>
      <c r="P16" s="65">
        <f>VLOOKUP($A16,'Return Data'!$B$7:$R$2292,11,0)</f>
        <v>3.27</v>
      </c>
      <c r="Q16" s="66">
        <f t="shared" si="6"/>
        <v>20</v>
      </c>
      <c r="R16" s="65">
        <f>VLOOKUP($A16,'Return Data'!$B$7:$R$2292,12,0)</f>
        <v>3.2269999999999999</v>
      </c>
      <c r="S16" s="66">
        <f t="shared" si="7"/>
        <v>29</v>
      </c>
      <c r="T16" s="65">
        <f>VLOOKUP($A16,'Return Data'!$B$7:$R$2292,13,0)</f>
        <v>3.1549</v>
      </c>
      <c r="U16" s="66">
        <f t="shared" si="8"/>
        <v>29</v>
      </c>
      <c r="V16" s="65">
        <f>VLOOKUP($A16,'Return Data'!$B$7:$R$2292,17,0)</f>
        <v>3.7126000000000001</v>
      </c>
      <c r="W16" s="66">
        <f t="shared" si="9"/>
        <v>24</v>
      </c>
      <c r="X16" s="65">
        <f>VLOOKUP($A16,'Return Data'!$B$7:$R$2292,14,0)</f>
        <v>4.7118000000000002</v>
      </c>
      <c r="Y16" s="66">
        <f t="shared" si="10"/>
        <v>23</v>
      </c>
      <c r="Z16" s="65">
        <f>VLOOKUP($A16,'Return Data'!$B$7:$R$2292,16,0)</f>
        <v>6.9089999999999998</v>
      </c>
      <c r="AA16" s="67">
        <f t="shared" si="11"/>
        <v>23</v>
      </c>
    </row>
    <row r="17" spans="1:27" x14ac:dyDescent="0.3">
      <c r="A17" s="63" t="s">
        <v>237</v>
      </c>
      <c r="B17" s="64">
        <f>VLOOKUP($A17,'Return Data'!$B$7:$R$2292,3,0)</f>
        <v>44531</v>
      </c>
      <c r="C17" s="65">
        <f>VLOOKUP($A17,'Return Data'!$B$7:$R$2292,4,0)</f>
        <v>2082.8283000000001</v>
      </c>
      <c r="D17" s="65">
        <f>VLOOKUP($A17,'Return Data'!$B$7:$R$2292,5,0)</f>
        <v>3.4157999999999999</v>
      </c>
      <c r="E17" s="66">
        <f t="shared" si="0"/>
        <v>7</v>
      </c>
      <c r="F17" s="65">
        <f>VLOOKUP($A17,'Return Data'!$B$7:$R$2292,6,0)</f>
        <v>3.5</v>
      </c>
      <c r="G17" s="66">
        <f t="shared" si="1"/>
        <v>8</v>
      </c>
      <c r="H17" s="65">
        <f>VLOOKUP($A17,'Return Data'!$B$7:$R$2292,7,0)</f>
        <v>3.4373</v>
      </c>
      <c r="I17" s="66">
        <f t="shared" si="2"/>
        <v>9</v>
      </c>
      <c r="J17" s="65">
        <f>VLOOKUP($A17,'Return Data'!$B$7:$R$2292,8,0)</f>
        <v>3.3875999999999999</v>
      </c>
      <c r="K17" s="66">
        <f t="shared" si="3"/>
        <v>15</v>
      </c>
      <c r="L17" s="65">
        <f>VLOOKUP($A17,'Return Data'!$B$7:$R$2292,9,0)</f>
        <v>3.6149</v>
      </c>
      <c r="M17" s="66">
        <f t="shared" si="4"/>
        <v>17</v>
      </c>
      <c r="N17" s="65">
        <f>VLOOKUP($A17,'Return Data'!$B$7:$R$2292,10,0)</f>
        <v>3.2010000000000001</v>
      </c>
      <c r="O17" s="66">
        <f t="shared" si="5"/>
        <v>18</v>
      </c>
      <c r="P17" s="65">
        <f>VLOOKUP($A17,'Return Data'!$B$7:$R$2292,11,0)</f>
        <v>3.2776999999999998</v>
      </c>
      <c r="Q17" s="66">
        <f t="shared" si="6"/>
        <v>19</v>
      </c>
      <c r="R17" s="65">
        <f>VLOOKUP($A17,'Return Data'!$B$7:$R$2292,12,0)</f>
        <v>3.2536</v>
      </c>
      <c r="S17" s="66">
        <f t="shared" si="7"/>
        <v>19</v>
      </c>
      <c r="T17" s="65">
        <f>VLOOKUP($A17,'Return Data'!$B$7:$R$2292,13,0)</f>
        <v>3.2040000000000002</v>
      </c>
      <c r="U17" s="66">
        <f t="shared" si="8"/>
        <v>21</v>
      </c>
      <c r="V17" s="65">
        <f>VLOOKUP($A17,'Return Data'!$B$7:$R$2292,17,0)</f>
        <v>3.6949999999999998</v>
      </c>
      <c r="W17" s="66">
        <f t="shared" si="9"/>
        <v>27</v>
      </c>
      <c r="X17" s="65">
        <f>VLOOKUP($A17,'Return Data'!$B$7:$R$2292,14,0)</f>
        <v>4.7404999999999999</v>
      </c>
      <c r="Y17" s="66">
        <f t="shared" si="10"/>
        <v>20</v>
      </c>
      <c r="Z17" s="65">
        <f>VLOOKUP($A17,'Return Data'!$B$7:$R$2292,16,0)</f>
        <v>4.2788000000000004</v>
      </c>
      <c r="AA17" s="67">
        <f t="shared" si="11"/>
        <v>35</v>
      </c>
    </row>
    <row r="18" spans="1:27" x14ac:dyDescent="0.3">
      <c r="A18" s="63" t="s">
        <v>238</v>
      </c>
      <c r="B18" s="64">
        <f>VLOOKUP($A18,'Return Data'!$B$7:$R$2292,3,0)</f>
        <v>44531</v>
      </c>
      <c r="C18" s="65">
        <f>VLOOKUP($A18,'Return Data'!$B$7:$R$2292,4,0)</f>
        <v>309.58510000000001</v>
      </c>
      <c r="D18" s="65">
        <f>VLOOKUP($A18,'Return Data'!$B$7:$R$2292,5,0)</f>
        <v>3.1128</v>
      </c>
      <c r="E18" s="66">
        <f t="shared" si="0"/>
        <v>28</v>
      </c>
      <c r="F18" s="65">
        <f>VLOOKUP($A18,'Return Data'!$B$7:$R$2292,6,0)</f>
        <v>3.2864</v>
      </c>
      <c r="G18" s="66">
        <f t="shared" si="1"/>
        <v>22</v>
      </c>
      <c r="H18" s="65">
        <f>VLOOKUP($A18,'Return Data'!$B$7:$R$2292,7,0)</f>
        <v>3.3016000000000001</v>
      </c>
      <c r="I18" s="66">
        <f t="shared" si="2"/>
        <v>26</v>
      </c>
      <c r="J18" s="65">
        <f>VLOOKUP($A18,'Return Data'!$B$7:$R$2292,8,0)</f>
        <v>3.3466999999999998</v>
      </c>
      <c r="K18" s="66">
        <f t="shared" si="3"/>
        <v>21</v>
      </c>
      <c r="L18" s="65">
        <f>VLOOKUP($A18,'Return Data'!$B$7:$R$2292,9,0)</f>
        <v>3.5809000000000002</v>
      </c>
      <c r="M18" s="66">
        <f t="shared" si="4"/>
        <v>21</v>
      </c>
      <c r="N18" s="65">
        <f>VLOOKUP($A18,'Return Data'!$B$7:$R$2292,10,0)</f>
        <v>3.1656</v>
      </c>
      <c r="O18" s="66">
        <f t="shared" si="5"/>
        <v>26</v>
      </c>
      <c r="P18" s="65">
        <f>VLOOKUP($A18,'Return Data'!$B$7:$R$2292,11,0)</f>
        <v>3.2492999999999999</v>
      </c>
      <c r="Q18" s="66">
        <f t="shared" si="6"/>
        <v>25</v>
      </c>
      <c r="R18" s="65">
        <f>VLOOKUP($A18,'Return Data'!$B$7:$R$2292,12,0)</f>
        <v>3.2311999999999999</v>
      </c>
      <c r="S18" s="66">
        <f t="shared" si="7"/>
        <v>28</v>
      </c>
      <c r="T18" s="65">
        <f>VLOOKUP($A18,'Return Data'!$B$7:$R$2292,13,0)</f>
        <v>3.1798000000000002</v>
      </c>
      <c r="U18" s="66">
        <f t="shared" si="8"/>
        <v>25</v>
      </c>
      <c r="V18" s="65">
        <f>VLOOKUP($A18,'Return Data'!$B$7:$R$2292,17,0)</f>
        <v>3.8132000000000001</v>
      </c>
      <c r="W18" s="66">
        <f t="shared" si="9"/>
        <v>9</v>
      </c>
      <c r="X18" s="65">
        <f>VLOOKUP($A18,'Return Data'!$B$7:$R$2292,14,0)</f>
        <v>4.8017000000000003</v>
      </c>
      <c r="Y18" s="66">
        <f t="shared" si="10"/>
        <v>9</v>
      </c>
      <c r="Z18" s="65">
        <f>VLOOKUP($A18,'Return Data'!$B$7:$R$2292,16,0)</f>
        <v>7.2949999999999999</v>
      </c>
      <c r="AA18" s="67">
        <f t="shared" si="11"/>
        <v>4</v>
      </c>
    </row>
    <row r="19" spans="1:27" x14ac:dyDescent="0.3">
      <c r="A19" s="63" t="s">
        <v>239</v>
      </c>
      <c r="B19" s="64">
        <f>VLOOKUP($A19,'Return Data'!$B$7:$R$2292,3,0)</f>
        <v>44531</v>
      </c>
      <c r="C19" s="65">
        <f>VLOOKUP($A19,'Return Data'!$B$7:$R$2292,4,0)</f>
        <v>2246.0567999999998</v>
      </c>
      <c r="D19" s="65">
        <f>VLOOKUP($A19,'Return Data'!$B$7:$R$2292,5,0)</f>
        <v>3.0520999999999998</v>
      </c>
      <c r="E19" s="66">
        <f t="shared" si="0"/>
        <v>30</v>
      </c>
      <c r="F19" s="65">
        <f>VLOOKUP($A19,'Return Data'!$B$7:$R$2292,6,0)</f>
        <v>3.4331</v>
      </c>
      <c r="G19" s="66">
        <f t="shared" si="1"/>
        <v>15</v>
      </c>
      <c r="H19" s="65">
        <f>VLOOKUP($A19,'Return Data'!$B$7:$R$2292,7,0)</f>
        <v>3.4546000000000001</v>
      </c>
      <c r="I19" s="66">
        <f t="shared" si="2"/>
        <v>7</v>
      </c>
      <c r="J19" s="65">
        <f>VLOOKUP($A19,'Return Data'!$B$7:$R$2292,8,0)</f>
        <v>3.415</v>
      </c>
      <c r="K19" s="66">
        <f t="shared" si="3"/>
        <v>13</v>
      </c>
      <c r="L19" s="65">
        <f>VLOOKUP($A19,'Return Data'!$B$7:$R$2292,9,0)</f>
        <v>3.7629999999999999</v>
      </c>
      <c r="M19" s="66">
        <f t="shared" si="4"/>
        <v>5</v>
      </c>
      <c r="N19" s="65">
        <f>VLOOKUP($A19,'Return Data'!$B$7:$R$2292,10,0)</f>
        <v>3.3096999999999999</v>
      </c>
      <c r="O19" s="66">
        <f t="shared" si="5"/>
        <v>3</v>
      </c>
      <c r="P19" s="65">
        <f>VLOOKUP($A19,'Return Data'!$B$7:$R$2292,11,0)</f>
        <v>3.3893</v>
      </c>
      <c r="Q19" s="66">
        <f t="shared" si="6"/>
        <v>3</v>
      </c>
      <c r="R19" s="65">
        <f>VLOOKUP($A19,'Return Data'!$B$7:$R$2292,12,0)</f>
        <v>3.3934000000000002</v>
      </c>
      <c r="S19" s="66">
        <f t="shared" si="7"/>
        <v>3</v>
      </c>
      <c r="T19" s="65">
        <f>VLOOKUP($A19,'Return Data'!$B$7:$R$2292,13,0)</f>
        <v>3.3584000000000001</v>
      </c>
      <c r="U19" s="66">
        <f t="shared" si="8"/>
        <v>2</v>
      </c>
      <c r="V19" s="65">
        <f>VLOOKUP($A19,'Return Data'!$B$7:$R$2292,17,0)</f>
        <v>4.0172999999999996</v>
      </c>
      <c r="W19" s="66">
        <f t="shared" si="9"/>
        <v>2</v>
      </c>
      <c r="X19" s="65">
        <f>VLOOKUP($A19,'Return Data'!$B$7:$R$2292,14,0)</f>
        <v>4.9520999999999997</v>
      </c>
      <c r="Y19" s="66">
        <f t="shared" si="10"/>
        <v>2</v>
      </c>
      <c r="Z19" s="65">
        <f>VLOOKUP($A19,'Return Data'!$B$7:$R$2292,16,0)</f>
        <v>7.3524000000000003</v>
      </c>
      <c r="AA19" s="67">
        <f t="shared" si="11"/>
        <v>3</v>
      </c>
    </row>
    <row r="20" spans="1:27" x14ac:dyDescent="0.3">
      <c r="A20" s="63" t="s">
        <v>240</v>
      </c>
      <c r="B20" s="64">
        <f>VLOOKUP($A20,'Return Data'!$B$7:$R$2292,3,0)</f>
        <v>44531</v>
      </c>
      <c r="C20" s="65">
        <f>VLOOKUP($A20,'Return Data'!$B$7:$R$2292,4,0)</f>
        <v>2527.4965999999999</v>
      </c>
      <c r="D20" s="65">
        <f>VLOOKUP($A20,'Return Data'!$B$7:$R$2292,5,0)</f>
        <v>3.1326000000000001</v>
      </c>
      <c r="E20" s="66">
        <f t="shared" si="0"/>
        <v>26</v>
      </c>
      <c r="F20" s="65">
        <f>VLOOKUP($A20,'Return Data'!$B$7:$R$2292,6,0)</f>
        <v>3.3069999999999999</v>
      </c>
      <c r="G20" s="66">
        <f t="shared" si="1"/>
        <v>21</v>
      </c>
      <c r="H20" s="65">
        <f>VLOOKUP($A20,'Return Data'!$B$7:$R$2292,7,0)</f>
        <v>3.3281000000000001</v>
      </c>
      <c r="I20" s="66">
        <f t="shared" si="2"/>
        <v>19</v>
      </c>
      <c r="J20" s="65">
        <f>VLOOKUP($A20,'Return Data'!$B$7:$R$2292,8,0)</f>
        <v>3.3405999999999998</v>
      </c>
      <c r="K20" s="66">
        <f t="shared" si="3"/>
        <v>23</v>
      </c>
      <c r="L20" s="65">
        <f>VLOOKUP($A20,'Return Data'!$B$7:$R$2292,9,0)</f>
        <v>3.5259</v>
      </c>
      <c r="M20" s="66">
        <f t="shared" si="4"/>
        <v>27</v>
      </c>
      <c r="N20" s="65">
        <f>VLOOKUP($A20,'Return Data'!$B$7:$R$2292,10,0)</f>
        <v>3.2172000000000001</v>
      </c>
      <c r="O20" s="66">
        <f t="shared" si="5"/>
        <v>12</v>
      </c>
      <c r="P20" s="65">
        <f>VLOOKUP($A20,'Return Data'!$B$7:$R$2292,11,0)</f>
        <v>3.2795000000000001</v>
      </c>
      <c r="Q20" s="66">
        <f t="shared" si="6"/>
        <v>18</v>
      </c>
      <c r="R20" s="65">
        <f>VLOOKUP($A20,'Return Data'!$B$7:$R$2292,12,0)</f>
        <v>3.2684000000000002</v>
      </c>
      <c r="S20" s="66">
        <f t="shared" si="7"/>
        <v>15</v>
      </c>
      <c r="T20" s="65">
        <f>VLOOKUP($A20,'Return Data'!$B$7:$R$2292,13,0)</f>
        <v>3.2040999999999999</v>
      </c>
      <c r="U20" s="66">
        <f t="shared" si="8"/>
        <v>20</v>
      </c>
      <c r="V20" s="65">
        <f>VLOOKUP($A20,'Return Data'!$B$7:$R$2292,17,0)</f>
        <v>3.6983999999999999</v>
      </c>
      <c r="W20" s="66">
        <f t="shared" si="9"/>
        <v>25</v>
      </c>
      <c r="X20" s="65">
        <f>VLOOKUP($A20,'Return Data'!$B$7:$R$2292,14,0)</f>
        <v>4.6332000000000004</v>
      </c>
      <c r="Y20" s="66">
        <f t="shared" si="10"/>
        <v>27</v>
      </c>
      <c r="Z20" s="65">
        <f>VLOOKUP($A20,'Return Data'!$B$7:$R$2292,16,0)</f>
        <v>5.3846999999999996</v>
      </c>
      <c r="AA20" s="67">
        <f t="shared" si="11"/>
        <v>32</v>
      </c>
    </row>
    <row r="21" spans="1:27" x14ac:dyDescent="0.3">
      <c r="A21" s="63" t="s">
        <v>241</v>
      </c>
      <c r="B21" s="64">
        <f>VLOOKUP($A21,'Return Data'!$B$7:$R$2292,3,0)</f>
        <v>44531</v>
      </c>
      <c r="C21" s="65">
        <f>VLOOKUP($A21,'Return Data'!$B$7:$R$2292,4,0)</f>
        <v>1616.1792</v>
      </c>
      <c r="D21" s="65">
        <f>VLOOKUP($A21,'Return Data'!$B$7:$R$2292,5,0)</f>
        <v>2.9790999999999999</v>
      </c>
      <c r="E21" s="66">
        <f t="shared" si="0"/>
        <v>32</v>
      </c>
      <c r="F21" s="65">
        <f>VLOOKUP($A21,'Return Data'!$B$7:$R$2292,6,0)</f>
        <v>3.03</v>
      </c>
      <c r="G21" s="66">
        <f t="shared" si="1"/>
        <v>36</v>
      </c>
      <c r="H21" s="65">
        <f>VLOOKUP($A21,'Return Data'!$B$7:$R$2292,7,0)</f>
        <v>3.0594000000000001</v>
      </c>
      <c r="I21" s="66">
        <f t="shared" si="2"/>
        <v>35</v>
      </c>
      <c r="J21" s="65">
        <f>VLOOKUP($A21,'Return Data'!$B$7:$R$2292,8,0)</f>
        <v>3.0638999999999998</v>
      </c>
      <c r="K21" s="66">
        <f t="shared" si="3"/>
        <v>35</v>
      </c>
      <c r="L21" s="65">
        <f>VLOOKUP($A21,'Return Data'!$B$7:$R$2292,9,0)</f>
        <v>3.1972999999999998</v>
      </c>
      <c r="M21" s="66">
        <f t="shared" si="4"/>
        <v>36</v>
      </c>
      <c r="N21" s="65">
        <f>VLOOKUP($A21,'Return Data'!$B$7:$R$2292,10,0)</f>
        <v>3.1063000000000001</v>
      </c>
      <c r="O21" s="66">
        <f t="shared" si="5"/>
        <v>31</v>
      </c>
      <c r="P21" s="65">
        <f>VLOOKUP($A21,'Return Data'!$B$7:$R$2292,11,0)</f>
        <v>3.0516999999999999</v>
      </c>
      <c r="Q21" s="66">
        <f t="shared" si="6"/>
        <v>33</v>
      </c>
      <c r="R21" s="65">
        <f>VLOOKUP($A21,'Return Data'!$B$7:$R$2292,12,0)</f>
        <v>3.0072000000000001</v>
      </c>
      <c r="S21" s="66">
        <f t="shared" si="7"/>
        <v>34</v>
      </c>
      <c r="T21" s="65">
        <f>VLOOKUP($A21,'Return Data'!$B$7:$R$2292,13,0)</f>
        <v>2.9335</v>
      </c>
      <c r="U21" s="66">
        <f t="shared" si="8"/>
        <v>35</v>
      </c>
      <c r="V21" s="65">
        <f>VLOOKUP($A21,'Return Data'!$B$7:$R$2292,17,0)</f>
        <v>3.2618999999999998</v>
      </c>
      <c r="W21" s="66">
        <f t="shared" si="9"/>
        <v>35</v>
      </c>
      <c r="X21" s="65">
        <f>VLOOKUP($A21,'Return Data'!$B$7:$R$2292,14,0)</f>
        <v>4.2000999999999999</v>
      </c>
      <c r="Y21" s="66">
        <f t="shared" si="10"/>
        <v>34</v>
      </c>
      <c r="Z21" s="65">
        <f>VLOOKUP($A21,'Return Data'!$B$7:$R$2292,16,0)</f>
        <v>6.1380999999999997</v>
      </c>
      <c r="AA21" s="67">
        <f t="shared" si="11"/>
        <v>30</v>
      </c>
    </row>
    <row r="22" spans="1:27" x14ac:dyDescent="0.3">
      <c r="A22" s="63" t="s">
        <v>242</v>
      </c>
      <c r="B22" s="64">
        <f>VLOOKUP($A22,'Return Data'!$B$7:$R$2292,3,0)</f>
        <v>44531</v>
      </c>
      <c r="C22" s="65">
        <f>VLOOKUP($A22,'Return Data'!$B$7:$R$2292,4,0)</f>
        <v>2029.3714</v>
      </c>
      <c r="D22" s="65">
        <f>VLOOKUP($A22,'Return Data'!$B$7:$R$2292,5,0)</f>
        <v>3.1442000000000001</v>
      </c>
      <c r="E22" s="66">
        <f t="shared" si="0"/>
        <v>23</v>
      </c>
      <c r="F22" s="65">
        <f>VLOOKUP($A22,'Return Data'!$B$7:$R$2292,6,0)</f>
        <v>3.2707000000000002</v>
      </c>
      <c r="G22" s="66">
        <f t="shared" si="1"/>
        <v>24</v>
      </c>
      <c r="H22" s="65">
        <f>VLOOKUP($A22,'Return Data'!$B$7:$R$2292,7,0)</f>
        <v>3.1141999999999999</v>
      </c>
      <c r="I22" s="66">
        <f t="shared" si="2"/>
        <v>32</v>
      </c>
      <c r="J22" s="65">
        <f>VLOOKUP($A22,'Return Data'!$B$7:$R$2292,8,0)</f>
        <v>3.1116999999999999</v>
      </c>
      <c r="K22" s="66">
        <f t="shared" si="3"/>
        <v>33</v>
      </c>
      <c r="L22" s="65">
        <f>VLOOKUP($A22,'Return Data'!$B$7:$R$2292,9,0)</f>
        <v>3.2086999999999999</v>
      </c>
      <c r="M22" s="66">
        <f t="shared" si="4"/>
        <v>35</v>
      </c>
      <c r="N22" s="65">
        <f>VLOOKUP($A22,'Return Data'!$B$7:$R$2292,10,0)</f>
        <v>2.9521000000000002</v>
      </c>
      <c r="O22" s="66">
        <f t="shared" si="5"/>
        <v>35</v>
      </c>
      <c r="P22" s="65">
        <f>VLOOKUP($A22,'Return Data'!$B$7:$R$2292,11,0)</f>
        <v>2.9773999999999998</v>
      </c>
      <c r="Q22" s="66">
        <f t="shared" si="6"/>
        <v>35</v>
      </c>
      <c r="R22" s="65">
        <f>VLOOKUP($A22,'Return Data'!$B$7:$R$2292,12,0)</f>
        <v>2.9369000000000001</v>
      </c>
      <c r="S22" s="66">
        <f t="shared" si="7"/>
        <v>35</v>
      </c>
      <c r="T22" s="65">
        <f>VLOOKUP($A22,'Return Data'!$B$7:$R$2292,13,0)</f>
        <v>3.1032000000000002</v>
      </c>
      <c r="U22" s="66">
        <f t="shared" si="8"/>
        <v>31</v>
      </c>
      <c r="V22" s="65">
        <f>VLOOKUP($A22,'Return Data'!$B$7:$R$2292,17,0)</f>
        <v>3.5760999999999998</v>
      </c>
      <c r="W22" s="66">
        <f t="shared" si="9"/>
        <v>28</v>
      </c>
      <c r="X22" s="65">
        <f>VLOOKUP($A22,'Return Data'!$B$7:$R$2292,14,0)</f>
        <v>4.6228999999999996</v>
      </c>
      <c r="Y22" s="66">
        <f t="shared" si="10"/>
        <v>28</v>
      </c>
      <c r="Z22" s="65">
        <f>VLOOKUP($A22,'Return Data'!$B$7:$R$2292,16,0)</f>
        <v>7.2514000000000003</v>
      </c>
      <c r="AA22" s="67">
        <f t="shared" si="11"/>
        <v>8</v>
      </c>
    </row>
    <row r="23" spans="1:27" x14ac:dyDescent="0.3">
      <c r="A23" s="63" t="s">
        <v>243</v>
      </c>
      <c r="B23" s="64">
        <f>VLOOKUP($A23,'Return Data'!$B$7:$R$2292,3,0)</f>
        <v>44531</v>
      </c>
      <c r="C23" s="65">
        <f>VLOOKUP($A23,'Return Data'!$B$7:$R$2292,4,0)</f>
        <v>2871.7302</v>
      </c>
      <c r="D23" s="65">
        <f>VLOOKUP($A23,'Return Data'!$B$7:$R$2292,5,0)</f>
        <v>3.371</v>
      </c>
      <c r="E23" s="66">
        <f t="shared" si="0"/>
        <v>9</v>
      </c>
      <c r="F23" s="65">
        <f>VLOOKUP($A23,'Return Data'!$B$7:$R$2292,6,0)</f>
        <v>3.4967000000000001</v>
      </c>
      <c r="G23" s="66">
        <f t="shared" si="1"/>
        <v>9</v>
      </c>
      <c r="H23" s="65">
        <f>VLOOKUP($A23,'Return Data'!$B$7:$R$2292,7,0)</f>
        <v>3.4312999999999998</v>
      </c>
      <c r="I23" s="66">
        <f t="shared" si="2"/>
        <v>11</v>
      </c>
      <c r="J23" s="65">
        <f>VLOOKUP($A23,'Return Data'!$B$7:$R$2292,8,0)</f>
        <v>3.3801000000000001</v>
      </c>
      <c r="K23" s="66">
        <f t="shared" si="3"/>
        <v>17</v>
      </c>
      <c r="L23" s="65">
        <f>VLOOKUP($A23,'Return Data'!$B$7:$R$2292,9,0)</f>
        <v>3.6989000000000001</v>
      </c>
      <c r="M23" s="66">
        <f t="shared" si="4"/>
        <v>11</v>
      </c>
      <c r="N23" s="65">
        <f>VLOOKUP($A23,'Return Data'!$B$7:$R$2292,10,0)</f>
        <v>3.2275999999999998</v>
      </c>
      <c r="O23" s="66">
        <f t="shared" si="5"/>
        <v>10</v>
      </c>
      <c r="P23" s="65">
        <f>VLOOKUP($A23,'Return Data'!$B$7:$R$2292,11,0)</f>
        <v>3.2978999999999998</v>
      </c>
      <c r="Q23" s="66">
        <f t="shared" si="6"/>
        <v>10</v>
      </c>
      <c r="R23" s="65">
        <f>VLOOKUP($A23,'Return Data'!$B$7:$R$2292,12,0)</f>
        <v>3.2679999999999998</v>
      </c>
      <c r="S23" s="66">
        <f t="shared" si="7"/>
        <v>16</v>
      </c>
      <c r="T23" s="65">
        <f>VLOOKUP($A23,'Return Data'!$B$7:$R$2292,13,0)</f>
        <v>3.2162000000000002</v>
      </c>
      <c r="U23" s="66">
        <f t="shared" si="8"/>
        <v>15</v>
      </c>
      <c r="V23" s="65">
        <f>VLOOKUP($A23,'Return Data'!$B$7:$R$2292,17,0)</f>
        <v>3.7277999999999998</v>
      </c>
      <c r="W23" s="66">
        <f t="shared" si="9"/>
        <v>23</v>
      </c>
      <c r="X23" s="65">
        <f>VLOOKUP($A23,'Return Data'!$B$7:$R$2292,14,0)</f>
        <v>4.7013999999999996</v>
      </c>
      <c r="Y23" s="66">
        <f t="shared" si="10"/>
        <v>25</v>
      </c>
      <c r="Z23" s="65">
        <f>VLOOKUP($A23,'Return Data'!$B$7:$R$2292,16,0)</f>
        <v>7.2611999999999997</v>
      </c>
      <c r="AA23" s="67">
        <f t="shared" si="11"/>
        <v>6</v>
      </c>
    </row>
    <row r="24" spans="1:27" x14ac:dyDescent="0.3">
      <c r="A24" s="63" t="s">
        <v>244</v>
      </c>
      <c r="B24" s="64">
        <f>VLOOKUP($A24,'Return Data'!$B$7:$R$2292,3,0)</f>
        <v>44531</v>
      </c>
      <c r="C24" s="65">
        <f>VLOOKUP($A24,'Return Data'!$B$7:$R$2292,4,0)</f>
        <v>1099.5744</v>
      </c>
      <c r="D24" s="65">
        <f>VLOOKUP($A24,'Return Data'!$B$7:$R$2292,5,0)</f>
        <v>3.3065000000000002</v>
      </c>
      <c r="E24" s="66">
        <f t="shared" si="0"/>
        <v>16</v>
      </c>
      <c r="F24" s="65">
        <f>VLOOKUP($A24,'Return Data'!$B$7:$R$2292,6,0)</f>
        <v>3.1221999999999999</v>
      </c>
      <c r="G24" s="66">
        <f t="shared" si="1"/>
        <v>31</v>
      </c>
      <c r="H24" s="65">
        <f>VLOOKUP($A24,'Return Data'!$B$7:$R$2292,7,0)</f>
        <v>3.0670999999999999</v>
      </c>
      <c r="I24" s="66">
        <f t="shared" si="2"/>
        <v>34</v>
      </c>
      <c r="J24" s="65">
        <f>VLOOKUP($A24,'Return Data'!$B$7:$R$2292,8,0)</f>
        <v>3.0857999999999999</v>
      </c>
      <c r="K24" s="66">
        <f t="shared" si="3"/>
        <v>34</v>
      </c>
      <c r="L24" s="65">
        <f>VLOOKUP($A24,'Return Data'!$B$7:$R$2292,9,0)</f>
        <v>3.2126000000000001</v>
      </c>
      <c r="M24" s="66">
        <f t="shared" si="4"/>
        <v>34</v>
      </c>
      <c r="N24" s="65">
        <f>VLOOKUP($A24,'Return Data'!$B$7:$R$2292,10,0)</f>
        <v>3.0314000000000001</v>
      </c>
      <c r="O24" s="66">
        <f t="shared" si="5"/>
        <v>34</v>
      </c>
      <c r="P24" s="65">
        <f>VLOOKUP($A24,'Return Data'!$B$7:$R$2292,11,0)</f>
        <v>3.0394999999999999</v>
      </c>
      <c r="Q24" s="66">
        <f t="shared" si="6"/>
        <v>34</v>
      </c>
      <c r="R24" s="65">
        <f>VLOOKUP($A24,'Return Data'!$B$7:$R$2292,12,0)</f>
        <v>3.0251999999999999</v>
      </c>
      <c r="S24" s="66">
        <f t="shared" si="7"/>
        <v>33</v>
      </c>
      <c r="T24" s="65">
        <f>VLOOKUP($A24,'Return Data'!$B$7:$R$2292,13,0)</f>
        <v>2.9882</v>
      </c>
      <c r="U24" s="66">
        <f t="shared" si="8"/>
        <v>34</v>
      </c>
      <c r="V24" s="65">
        <f>VLOOKUP($A24,'Return Data'!$B$7:$R$2292,17,0)</f>
        <v>3.1673</v>
      </c>
      <c r="W24" s="66">
        <f t="shared" si="9"/>
        <v>37</v>
      </c>
      <c r="X24" s="65"/>
      <c r="Y24" s="66"/>
      <c r="Z24" s="65">
        <f>VLOOKUP($A24,'Return Data'!$B$7:$R$2292,16,0)</f>
        <v>3.7031000000000001</v>
      </c>
      <c r="AA24" s="67">
        <f t="shared" si="11"/>
        <v>37</v>
      </c>
    </row>
    <row r="25" spans="1:27" x14ac:dyDescent="0.3">
      <c r="A25" s="63" t="s">
        <v>245</v>
      </c>
      <c r="B25" s="64">
        <f>VLOOKUP($A25,'Return Data'!$B$7:$R$2292,3,0)</f>
        <v>44531</v>
      </c>
      <c r="C25" s="65">
        <f>VLOOKUP($A25,'Return Data'!$B$7:$R$2292,4,0)</f>
        <v>57.118000000000002</v>
      </c>
      <c r="D25" s="65">
        <f>VLOOKUP($A25,'Return Data'!$B$7:$R$2292,5,0)</f>
        <v>3.3872</v>
      </c>
      <c r="E25" s="66">
        <f t="shared" si="0"/>
        <v>8</v>
      </c>
      <c r="F25" s="65">
        <f>VLOOKUP($A25,'Return Data'!$B$7:$R$2292,6,0)</f>
        <v>3.4517000000000002</v>
      </c>
      <c r="G25" s="66">
        <f t="shared" si="1"/>
        <v>13</v>
      </c>
      <c r="H25" s="65">
        <f>VLOOKUP($A25,'Return Data'!$B$7:$R$2292,7,0)</f>
        <v>3.4712999999999998</v>
      </c>
      <c r="I25" s="66">
        <f t="shared" si="2"/>
        <v>6</v>
      </c>
      <c r="J25" s="65">
        <f>VLOOKUP($A25,'Return Data'!$B$7:$R$2292,8,0)</f>
        <v>3.4828000000000001</v>
      </c>
      <c r="K25" s="66">
        <f t="shared" si="3"/>
        <v>4</v>
      </c>
      <c r="L25" s="65">
        <f>VLOOKUP($A25,'Return Data'!$B$7:$R$2292,9,0)</f>
        <v>3.7176999999999998</v>
      </c>
      <c r="M25" s="66">
        <f t="shared" si="4"/>
        <v>9</v>
      </c>
      <c r="N25" s="65">
        <f>VLOOKUP($A25,'Return Data'!$B$7:$R$2292,10,0)</f>
        <v>3.2814999999999999</v>
      </c>
      <c r="O25" s="66">
        <f t="shared" si="5"/>
        <v>5</v>
      </c>
      <c r="P25" s="65">
        <f>VLOOKUP($A25,'Return Data'!$B$7:$R$2292,11,0)</f>
        <v>3.3279999999999998</v>
      </c>
      <c r="Q25" s="66">
        <f t="shared" si="6"/>
        <v>4</v>
      </c>
      <c r="R25" s="65">
        <f>VLOOKUP($A25,'Return Data'!$B$7:$R$2292,12,0)</f>
        <v>3.3281000000000001</v>
      </c>
      <c r="S25" s="66">
        <f t="shared" si="7"/>
        <v>5</v>
      </c>
      <c r="T25" s="65">
        <f>VLOOKUP($A25,'Return Data'!$B$7:$R$2292,13,0)</f>
        <v>3.2709000000000001</v>
      </c>
      <c r="U25" s="66">
        <f t="shared" si="8"/>
        <v>7</v>
      </c>
      <c r="V25" s="65">
        <f>VLOOKUP($A25,'Return Data'!$B$7:$R$2292,17,0)</f>
        <v>3.6972</v>
      </c>
      <c r="W25" s="66">
        <f t="shared" si="9"/>
        <v>26</v>
      </c>
      <c r="X25" s="65">
        <f>VLOOKUP($A25,'Return Data'!$B$7:$R$2292,14,0)</f>
        <v>4.7226999999999997</v>
      </c>
      <c r="Y25" s="66">
        <f t="shared" ref="Y25:Y30" si="12">RANK(X25,X$8:X$44,0)</f>
        <v>22</v>
      </c>
      <c r="Z25" s="65">
        <f>VLOOKUP($A25,'Return Data'!$B$7:$R$2292,16,0)</f>
        <v>7.5521000000000003</v>
      </c>
      <c r="AA25" s="67">
        <f t="shared" si="11"/>
        <v>2</v>
      </c>
    </row>
    <row r="26" spans="1:27" x14ac:dyDescent="0.3">
      <c r="A26" s="63" t="s">
        <v>246</v>
      </c>
      <c r="B26" s="64">
        <f>VLOOKUP($A26,'Return Data'!$B$7:$R$2292,3,0)</f>
        <v>44531</v>
      </c>
      <c r="C26" s="65">
        <f>VLOOKUP($A26,'Return Data'!$B$7:$R$2292,4,0)</f>
        <v>4230.5357999999997</v>
      </c>
      <c r="D26" s="65">
        <f>VLOOKUP($A26,'Return Data'!$B$7:$R$2292,5,0)</f>
        <v>3.2305000000000001</v>
      </c>
      <c r="E26" s="66">
        <f t="shared" si="0"/>
        <v>18</v>
      </c>
      <c r="F26" s="65">
        <f>VLOOKUP($A26,'Return Data'!$B$7:$R$2292,6,0)</f>
        <v>3.3372999999999999</v>
      </c>
      <c r="G26" s="66">
        <f t="shared" si="1"/>
        <v>19</v>
      </c>
      <c r="H26" s="65">
        <f>VLOOKUP($A26,'Return Data'!$B$7:$R$2292,7,0)</f>
        <v>3.3149999999999999</v>
      </c>
      <c r="I26" s="66">
        <f t="shared" si="2"/>
        <v>21</v>
      </c>
      <c r="J26" s="65">
        <f>VLOOKUP($A26,'Return Data'!$B$7:$R$2292,8,0)</f>
        <v>3.379</v>
      </c>
      <c r="K26" s="66">
        <f t="shared" si="3"/>
        <v>18</v>
      </c>
      <c r="L26" s="65">
        <f>VLOOKUP($A26,'Return Data'!$B$7:$R$2292,9,0)</f>
        <v>3.7071999999999998</v>
      </c>
      <c r="M26" s="66">
        <f t="shared" si="4"/>
        <v>10</v>
      </c>
      <c r="N26" s="65">
        <f>VLOOKUP($A26,'Return Data'!$B$7:$R$2292,10,0)</f>
        <v>3.1760000000000002</v>
      </c>
      <c r="O26" s="66">
        <f t="shared" si="5"/>
        <v>25</v>
      </c>
      <c r="P26" s="65">
        <f>VLOOKUP($A26,'Return Data'!$B$7:$R$2292,11,0)</f>
        <v>3.2562000000000002</v>
      </c>
      <c r="Q26" s="66">
        <f t="shared" si="6"/>
        <v>22</v>
      </c>
      <c r="R26" s="65">
        <f>VLOOKUP($A26,'Return Data'!$B$7:$R$2292,12,0)</f>
        <v>3.2509000000000001</v>
      </c>
      <c r="S26" s="66">
        <f t="shared" si="7"/>
        <v>20</v>
      </c>
      <c r="T26" s="65">
        <f>VLOOKUP($A26,'Return Data'!$B$7:$R$2292,13,0)</f>
        <v>3.1781999999999999</v>
      </c>
      <c r="U26" s="66">
        <f t="shared" si="8"/>
        <v>26</v>
      </c>
      <c r="V26" s="65">
        <f>VLOOKUP($A26,'Return Data'!$B$7:$R$2292,17,0)</f>
        <v>3.7332999999999998</v>
      </c>
      <c r="W26" s="66">
        <f t="shared" si="9"/>
        <v>22</v>
      </c>
      <c r="X26" s="65">
        <f>VLOOKUP($A26,'Return Data'!$B$7:$R$2292,14,0)</f>
        <v>4.7107000000000001</v>
      </c>
      <c r="Y26" s="66">
        <f t="shared" si="12"/>
        <v>24</v>
      </c>
      <c r="Z26" s="65">
        <f>VLOOKUP($A26,'Return Data'!$B$7:$R$2292,16,0)</f>
        <v>6.9828999999999999</v>
      </c>
      <c r="AA26" s="67">
        <f t="shared" si="11"/>
        <v>19</v>
      </c>
    </row>
    <row r="27" spans="1:27" x14ac:dyDescent="0.3">
      <c r="A27" s="63" t="s">
        <v>247</v>
      </c>
      <c r="B27" s="64">
        <f>VLOOKUP($A27,'Return Data'!$B$7:$R$2292,3,0)</f>
        <v>44531</v>
      </c>
      <c r="C27" s="65">
        <f>VLOOKUP($A27,'Return Data'!$B$7:$R$2292,4,0)</f>
        <v>2867.0920000000001</v>
      </c>
      <c r="D27" s="65">
        <f>VLOOKUP($A27,'Return Data'!$B$7:$R$2292,5,0)</f>
        <v>3.1231</v>
      </c>
      <c r="E27" s="66">
        <f t="shared" si="0"/>
        <v>27</v>
      </c>
      <c r="F27" s="65">
        <f>VLOOKUP($A27,'Return Data'!$B$7:$R$2292,6,0)</f>
        <v>3.2765</v>
      </c>
      <c r="G27" s="66">
        <f t="shared" si="1"/>
        <v>23</v>
      </c>
      <c r="H27" s="65">
        <f>VLOOKUP($A27,'Return Data'!$B$7:$R$2292,7,0)</f>
        <v>3.3058999999999998</v>
      </c>
      <c r="I27" s="66">
        <f t="shared" si="2"/>
        <v>22</v>
      </c>
      <c r="J27" s="65">
        <f>VLOOKUP($A27,'Return Data'!$B$7:$R$2292,8,0)</f>
        <v>3.3542000000000001</v>
      </c>
      <c r="K27" s="66">
        <f t="shared" si="3"/>
        <v>20</v>
      </c>
      <c r="L27" s="65">
        <f>VLOOKUP($A27,'Return Data'!$B$7:$R$2292,9,0)</f>
        <v>3.5808</v>
      </c>
      <c r="M27" s="66">
        <f t="shared" si="4"/>
        <v>22</v>
      </c>
      <c r="N27" s="65">
        <f>VLOOKUP($A27,'Return Data'!$B$7:$R$2292,10,0)</f>
        <v>3.2124999999999999</v>
      </c>
      <c r="O27" s="66">
        <f t="shared" si="5"/>
        <v>13</v>
      </c>
      <c r="P27" s="65">
        <f>VLOOKUP($A27,'Return Data'!$B$7:$R$2292,11,0)</f>
        <v>3.2595000000000001</v>
      </c>
      <c r="Q27" s="66">
        <f t="shared" si="6"/>
        <v>21</v>
      </c>
      <c r="R27" s="65">
        <f>VLOOKUP($A27,'Return Data'!$B$7:$R$2292,12,0)</f>
        <v>3.2462</v>
      </c>
      <c r="S27" s="66">
        <f t="shared" si="7"/>
        <v>23</v>
      </c>
      <c r="T27" s="65">
        <f>VLOOKUP($A27,'Return Data'!$B$7:$R$2292,13,0)</f>
        <v>3.1974999999999998</v>
      </c>
      <c r="U27" s="66">
        <f t="shared" si="8"/>
        <v>23</v>
      </c>
      <c r="V27" s="65">
        <f>VLOOKUP($A27,'Return Data'!$B$7:$R$2292,17,0)</f>
        <v>3.7904</v>
      </c>
      <c r="W27" s="66">
        <f t="shared" si="9"/>
        <v>16</v>
      </c>
      <c r="X27" s="65">
        <f>VLOOKUP($A27,'Return Data'!$B$7:$R$2292,14,0)</f>
        <v>4.7633000000000001</v>
      </c>
      <c r="Y27" s="66">
        <f t="shared" si="12"/>
        <v>16</v>
      </c>
      <c r="Z27" s="65">
        <f>VLOOKUP($A27,'Return Data'!$B$7:$R$2292,16,0)</f>
        <v>7.1886999999999999</v>
      </c>
      <c r="AA27" s="67">
        <f t="shared" si="11"/>
        <v>10</v>
      </c>
    </row>
    <row r="28" spans="1:27" x14ac:dyDescent="0.3">
      <c r="A28" s="63" t="s">
        <v>2028</v>
      </c>
      <c r="B28" s="64">
        <f>VLOOKUP($A28,'Return Data'!$B$7:$R$2292,3,0)</f>
        <v>44531</v>
      </c>
      <c r="C28" s="65">
        <f>VLOOKUP($A28,'Return Data'!$B$7:$R$2292,4,0)</f>
        <v>3783.2233999999999</v>
      </c>
      <c r="D28" s="65">
        <f>VLOOKUP($A28,'Return Data'!$B$7:$R$2292,5,0)</f>
        <v>3.0537999999999998</v>
      </c>
      <c r="E28" s="66">
        <f t="shared" si="0"/>
        <v>29</v>
      </c>
      <c r="F28" s="65">
        <f>VLOOKUP($A28,'Return Data'!$B$7:$R$2292,6,0)</f>
        <v>3.2612000000000001</v>
      </c>
      <c r="G28" s="66">
        <f t="shared" si="1"/>
        <v>25</v>
      </c>
      <c r="H28" s="65">
        <f>VLOOKUP($A28,'Return Data'!$B$7:$R$2292,7,0)</f>
        <v>3.2778999999999998</v>
      </c>
      <c r="I28" s="66">
        <f t="shared" si="2"/>
        <v>27</v>
      </c>
      <c r="J28" s="65">
        <f>VLOOKUP($A28,'Return Data'!$B$7:$R$2292,8,0)</f>
        <v>3.3048000000000002</v>
      </c>
      <c r="K28" s="66">
        <f t="shared" si="3"/>
        <v>27</v>
      </c>
      <c r="L28" s="65">
        <f>VLOOKUP($A28,'Return Data'!$B$7:$R$2292,9,0)</f>
        <v>3.6154000000000002</v>
      </c>
      <c r="M28" s="66">
        <f t="shared" si="4"/>
        <v>16</v>
      </c>
      <c r="N28" s="65">
        <f>VLOOKUP($A28,'Return Data'!$B$7:$R$2292,10,0)</f>
        <v>3.1640000000000001</v>
      </c>
      <c r="O28" s="66">
        <f t="shared" si="5"/>
        <v>27</v>
      </c>
      <c r="P28" s="65">
        <f>VLOOKUP($A28,'Return Data'!$B$7:$R$2292,11,0)</f>
        <v>3.2555999999999998</v>
      </c>
      <c r="Q28" s="66">
        <f t="shared" si="6"/>
        <v>23</v>
      </c>
      <c r="R28" s="65">
        <f>VLOOKUP($A28,'Return Data'!$B$7:$R$2292,12,0)</f>
        <v>3.2473000000000001</v>
      </c>
      <c r="S28" s="66">
        <f t="shared" si="7"/>
        <v>22</v>
      </c>
      <c r="T28" s="65">
        <f>VLOOKUP($A28,'Return Data'!$B$7:$R$2292,13,0)</f>
        <v>3.2139000000000002</v>
      </c>
      <c r="U28" s="66">
        <f t="shared" si="8"/>
        <v>16</v>
      </c>
      <c r="V28" s="65">
        <f>VLOOKUP($A28,'Return Data'!$B$7:$R$2292,17,0)</f>
        <v>3.8268</v>
      </c>
      <c r="W28" s="66">
        <f t="shared" si="9"/>
        <v>7</v>
      </c>
      <c r="X28" s="65">
        <f>VLOOKUP($A28,'Return Data'!$B$7:$R$2292,14,0)</f>
        <v>4.7781000000000002</v>
      </c>
      <c r="Y28" s="66">
        <f t="shared" si="12"/>
        <v>15</v>
      </c>
      <c r="Z28" s="65">
        <f>VLOOKUP($A28,'Return Data'!$B$7:$R$2292,16,0)</f>
        <v>6.9749999999999996</v>
      </c>
      <c r="AA28" s="67">
        <f t="shared" si="11"/>
        <v>20</v>
      </c>
    </row>
    <row r="29" spans="1:27" x14ac:dyDescent="0.3">
      <c r="A29" s="63" t="s">
        <v>437</v>
      </c>
      <c r="B29" s="64">
        <f>VLOOKUP($A29,'Return Data'!$B$7:$R$2292,3,0)</f>
        <v>44531</v>
      </c>
      <c r="C29" s="65">
        <f>VLOOKUP($A29,'Return Data'!$B$7:$R$2292,4,0)</f>
        <v>1358.5573999999999</v>
      </c>
      <c r="D29" s="65">
        <f>VLOOKUP($A29,'Return Data'!$B$7:$R$2292,5,0)</f>
        <v>3.1920000000000002</v>
      </c>
      <c r="E29" s="66">
        <f t="shared" si="0"/>
        <v>21</v>
      </c>
      <c r="F29" s="65">
        <f>VLOOKUP($A29,'Return Data'!$B$7:$R$2292,6,0)</f>
        <v>3.3117999999999999</v>
      </c>
      <c r="G29" s="66">
        <f t="shared" si="1"/>
        <v>20</v>
      </c>
      <c r="H29" s="65">
        <f>VLOOKUP($A29,'Return Data'!$B$7:$R$2292,7,0)</f>
        <v>3.3209</v>
      </c>
      <c r="I29" s="66">
        <f t="shared" si="2"/>
        <v>20</v>
      </c>
      <c r="J29" s="65">
        <f>VLOOKUP($A29,'Return Data'!$B$7:$R$2292,8,0)</f>
        <v>3.3250000000000002</v>
      </c>
      <c r="K29" s="66">
        <f t="shared" si="3"/>
        <v>25</v>
      </c>
      <c r="L29" s="65">
        <f>VLOOKUP($A29,'Return Data'!$B$7:$R$2292,9,0)</f>
        <v>3.6040000000000001</v>
      </c>
      <c r="M29" s="66">
        <f t="shared" si="4"/>
        <v>19</v>
      </c>
      <c r="N29" s="65">
        <f>VLOOKUP($A29,'Return Data'!$B$7:$R$2292,10,0)</f>
        <v>3.1865000000000001</v>
      </c>
      <c r="O29" s="66">
        <f t="shared" si="5"/>
        <v>23</v>
      </c>
      <c r="P29" s="65">
        <f>VLOOKUP($A29,'Return Data'!$B$7:$R$2292,11,0)</f>
        <v>3.2928000000000002</v>
      </c>
      <c r="Q29" s="66">
        <f t="shared" si="6"/>
        <v>13</v>
      </c>
      <c r="R29" s="65">
        <f>VLOOKUP($A29,'Return Data'!$B$7:$R$2292,12,0)</f>
        <v>3.3079999999999998</v>
      </c>
      <c r="S29" s="66">
        <f t="shared" si="7"/>
        <v>6</v>
      </c>
      <c r="T29" s="65">
        <f>VLOOKUP($A29,'Return Data'!$B$7:$R$2292,13,0)</f>
        <v>3.2616000000000001</v>
      </c>
      <c r="U29" s="66">
        <f t="shared" si="8"/>
        <v>8</v>
      </c>
      <c r="V29" s="65">
        <f>VLOOKUP($A29,'Return Data'!$B$7:$R$2292,17,0)</f>
        <v>3.8573</v>
      </c>
      <c r="W29" s="66">
        <f t="shared" si="9"/>
        <v>4</v>
      </c>
      <c r="X29" s="65">
        <f>VLOOKUP($A29,'Return Data'!$B$7:$R$2292,14,0)</f>
        <v>4.8712999999999997</v>
      </c>
      <c r="Y29" s="66">
        <f t="shared" si="12"/>
        <v>3</v>
      </c>
      <c r="Z29" s="65">
        <f>VLOOKUP($A29,'Return Data'!$B$7:$R$2292,16,0)</f>
        <v>5.8202999999999996</v>
      </c>
      <c r="AA29" s="67">
        <f t="shared" si="11"/>
        <v>31</v>
      </c>
    </row>
    <row r="30" spans="1:27" x14ac:dyDescent="0.3">
      <c r="A30" s="63" t="s">
        <v>250</v>
      </c>
      <c r="B30" s="64">
        <f>VLOOKUP($A30,'Return Data'!$B$7:$R$2292,3,0)</f>
        <v>44531</v>
      </c>
      <c r="C30" s="65">
        <f>VLOOKUP($A30,'Return Data'!$B$7:$R$2292,4,0)</f>
        <v>2191.0898999999999</v>
      </c>
      <c r="D30" s="65">
        <f>VLOOKUP($A30,'Return Data'!$B$7:$R$2292,5,0)</f>
        <v>3.2503000000000002</v>
      </c>
      <c r="E30" s="66">
        <f t="shared" si="0"/>
        <v>17</v>
      </c>
      <c r="F30" s="65">
        <f>VLOOKUP($A30,'Return Data'!$B$7:$R$2292,6,0)</f>
        <v>3.4897999999999998</v>
      </c>
      <c r="G30" s="66">
        <f t="shared" si="1"/>
        <v>10</v>
      </c>
      <c r="H30" s="65">
        <f>VLOOKUP($A30,'Return Data'!$B$7:$R$2292,7,0)</f>
        <v>3.4047999999999998</v>
      </c>
      <c r="I30" s="66">
        <f t="shared" si="2"/>
        <v>15</v>
      </c>
      <c r="J30" s="65">
        <f>VLOOKUP($A30,'Return Data'!$B$7:$R$2292,8,0)</f>
        <v>3.3898999999999999</v>
      </c>
      <c r="K30" s="66">
        <f t="shared" si="3"/>
        <v>14</v>
      </c>
      <c r="L30" s="65">
        <f>VLOOKUP($A30,'Return Data'!$B$7:$R$2292,9,0)</f>
        <v>3.5486</v>
      </c>
      <c r="M30" s="66">
        <f t="shared" si="4"/>
        <v>25</v>
      </c>
      <c r="N30" s="65">
        <f>VLOOKUP($A30,'Return Data'!$B$7:$R$2292,10,0)</f>
        <v>3.2016</v>
      </c>
      <c r="O30" s="66">
        <f t="shared" si="5"/>
        <v>17</v>
      </c>
      <c r="P30" s="65">
        <f>VLOOKUP($A30,'Return Data'!$B$7:$R$2292,11,0)</f>
        <v>3.2951000000000001</v>
      </c>
      <c r="Q30" s="66">
        <f t="shared" si="6"/>
        <v>12</v>
      </c>
      <c r="R30" s="65">
        <f>VLOOKUP($A30,'Return Data'!$B$7:$R$2292,12,0)</f>
        <v>3.3037000000000001</v>
      </c>
      <c r="S30" s="66">
        <f t="shared" si="7"/>
        <v>7</v>
      </c>
      <c r="T30" s="65">
        <f>VLOOKUP($A30,'Return Data'!$B$7:$R$2292,13,0)</f>
        <v>3.2814000000000001</v>
      </c>
      <c r="U30" s="66">
        <f t="shared" si="8"/>
        <v>4</v>
      </c>
      <c r="V30" s="65">
        <f>VLOOKUP($A30,'Return Data'!$B$7:$R$2292,17,0)</f>
        <v>3.8096000000000001</v>
      </c>
      <c r="W30" s="66">
        <f t="shared" si="9"/>
        <v>10</v>
      </c>
      <c r="X30" s="65">
        <f>VLOOKUP($A30,'Return Data'!$B$7:$R$2292,14,0)</f>
        <v>4.7857000000000003</v>
      </c>
      <c r="Y30" s="66">
        <f t="shared" si="12"/>
        <v>14</v>
      </c>
      <c r="Z30" s="65">
        <f>VLOOKUP($A30,'Return Data'!$B$7:$R$2292,16,0)</f>
        <v>6.2727000000000004</v>
      </c>
      <c r="AA30" s="67">
        <f t="shared" si="11"/>
        <v>29</v>
      </c>
    </row>
    <row r="31" spans="1:27" x14ac:dyDescent="0.3">
      <c r="A31" s="63" t="s">
        <v>251</v>
      </c>
      <c r="B31" s="64">
        <f>VLOOKUP($A31,'Return Data'!$B$7:$R$2292,3,0)</f>
        <v>44531</v>
      </c>
      <c r="C31" s="65">
        <f>VLOOKUP($A31,'Return Data'!$B$7:$R$2292,4,0)</f>
        <v>11.2159</v>
      </c>
      <c r="D31" s="65">
        <f>VLOOKUP($A31,'Return Data'!$B$7:$R$2292,5,0)</f>
        <v>2.6036000000000001</v>
      </c>
      <c r="E31" s="66">
        <f t="shared" si="0"/>
        <v>35</v>
      </c>
      <c r="F31" s="65">
        <f>VLOOKUP($A31,'Return Data'!$B$7:$R$2292,6,0)</f>
        <v>3.0381</v>
      </c>
      <c r="G31" s="66">
        <f t="shared" si="1"/>
        <v>35</v>
      </c>
      <c r="H31" s="65">
        <f>VLOOKUP($A31,'Return Data'!$B$7:$R$2292,7,0)</f>
        <v>2.9771000000000001</v>
      </c>
      <c r="I31" s="66">
        <f t="shared" si="2"/>
        <v>36</v>
      </c>
      <c r="J31" s="65">
        <f>VLOOKUP($A31,'Return Data'!$B$7:$R$2292,8,0)</f>
        <v>3.0487000000000002</v>
      </c>
      <c r="K31" s="66">
        <f t="shared" si="3"/>
        <v>36</v>
      </c>
      <c r="L31" s="65">
        <f>VLOOKUP($A31,'Return Data'!$B$7:$R$2292,9,0)</f>
        <v>3.2957999999999998</v>
      </c>
      <c r="M31" s="66">
        <f t="shared" si="4"/>
        <v>33</v>
      </c>
      <c r="N31" s="65">
        <f>VLOOKUP($A31,'Return Data'!$B$7:$R$2292,10,0)</f>
        <v>2.8996</v>
      </c>
      <c r="O31" s="66">
        <f t="shared" si="5"/>
        <v>36</v>
      </c>
      <c r="P31" s="65">
        <f>VLOOKUP($A31,'Return Data'!$B$7:$R$2292,11,0)</f>
        <v>2.9725000000000001</v>
      </c>
      <c r="Q31" s="66">
        <f t="shared" si="6"/>
        <v>36</v>
      </c>
      <c r="R31" s="65">
        <f>VLOOKUP($A31,'Return Data'!$B$7:$R$2292,12,0)</f>
        <v>2.9232</v>
      </c>
      <c r="S31" s="66">
        <f t="shared" si="7"/>
        <v>36</v>
      </c>
      <c r="T31" s="65">
        <f>VLOOKUP($A31,'Return Data'!$B$7:$R$2292,13,0)</f>
        <v>2.8887</v>
      </c>
      <c r="U31" s="66">
        <f t="shared" si="8"/>
        <v>37</v>
      </c>
      <c r="V31" s="65">
        <f>VLOOKUP($A31,'Return Data'!$B$7:$R$2292,17,0)</f>
        <v>3.1996000000000002</v>
      </c>
      <c r="W31" s="66">
        <f t="shared" si="9"/>
        <v>36</v>
      </c>
      <c r="X31" s="65"/>
      <c r="Y31" s="66"/>
      <c r="Z31" s="65">
        <f>VLOOKUP($A31,'Return Data'!$B$7:$R$2292,16,0)</f>
        <v>3.9617</v>
      </c>
      <c r="AA31" s="67">
        <f t="shared" si="11"/>
        <v>36</v>
      </c>
    </row>
    <row r="32" spans="1:27" x14ac:dyDescent="0.3">
      <c r="A32" s="63" t="s">
        <v>2016</v>
      </c>
      <c r="B32" s="64">
        <f>VLOOKUP($A32,'Return Data'!$B$7:$R$2292,3,0)</f>
        <v>44531</v>
      </c>
      <c r="C32" s="65">
        <f>VLOOKUP($A32,'Return Data'!$B$7:$R$2292,4,0)</f>
        <v>2284.4135999999999</v>
      </c>
      <c r="D32" s="65">
        <f>VLOOKUP($A32,'Return Data'!$B$7:$R$2292,5,0)</f>
        <v>3.8239000000000001</v>
      </c>
      <c r="E32" s="66">
        <f t="shared" si="0"/>
        <v>1</v>
      </c>
      <c r="F32" s="65">
        <f>VLOOKUP($A32,'Return Data'!$B$7:$R$2292,6,0)</f>
        <v>4.0251000000000001</v>
      </c>
      <c r="G32" s="66">
        <f t="shared" si="1"/>
        <v>1</v>
      </c>
      <c r="H32" s="65">
        <f>VLOOKUP($A32,'Return Data'!$B$7:$R$2292,7,0)</f>
        <v>4.0739000000000001</v>
      </c>
      <c r="I32" s="66">
        <f t="shared" si="2"/>
        <v>1</v>
      </c>
      <c r="J32" s="65">
        <f>VLOOKUP($A32,'Return Data'!$B$7:$R$2292,8,0)</f>
        <v>4.0708000000000002</v>
      </c>
      <c r="K32" s="66">
        <f t="shared" si="3"/>
        <v>1</v>
      </c>
      <c r="L32" s="65">
        <f>VLOOKUP($A32,'Return Data'!$B$7:$R$2292,9,0)</f>
        <v>4.3483000000000001</v>
      </c>
      <c r="M32" s="66">
        <f t="shared" si="4"/>
        <v>1</v>
      </c>
      <c r="N32" s="65">
        <f>VLOOKUP($A32,'Return Data'!$B$7:$R$2292,10,0)</f>
        <v>3.7477999999999998</v>
      </c>
      <c r="O32" s="66">
        <f t="shared" si="5"/>
        <v>2</v>
      </c>
      <c r="P32" s="65">
        <f>VLOOKUP($A32,'Return Data'!$B$7:$R$2292,11,0)</f>
        <v>3.4950999999999999</v>
      </c>
      <c r="Q32" s="66">
        <f t="shared" si="6"/>
        <v>2</v>
      </c>
      <c r="R32" s="65">
        <f>VLOOKUP($A32,'Return Data'!$B$7:$R$2292,12,0)</f>
        <v>3.4039000000000001</v>
      </c>
      <c r="S32" s="66">
        <f t="shared" si="7"/>
        <v>2</v>
      </c>
      <c r="T32" s="65">
        <f>VLOOKUP($A32,'Return Data'!$B$7:$R$2292,13,0)</f>
        <v>3.3130000000000002</v>
      </c>
      <c r="U32" s="66">
        <f t="shared" si="8"/>
        <v>3</v>
      </c>
      <c r="V32" s="65">
        <f>VLOOKUP($A32,'Return Data'!$B$7:$R$2292,17,0)</f>
        <v>3.5579999999999998</v>
      </c>
      <c r="W32" s="66">
        <f t="shared" si="9"/>
        <v>29</v>
      </c>
      <c r="X32" s="65">
        <f>VLOOKUP($A32,'Return Data'!$B$7:$R$2292,14,0)</f>
        <v>4.5204000000000004</v>
      </c>
      <c r="Y32" s="66">
        <f t="shared" ref="Y32:Y43" si="13">RANK(X32,X$8:X$44,0)</f>
        <v>29</v>
      </c>
      <c r="Z32" s="65">
        <f>VLOOKUP($A32,'Return Data'!$B$7:$R$2292,16,0)</f>
        <v>7.2587999999999999</v>
      </c>
      <c r="AA32" s="67">
        <f t="shared" si="11"/>
        <v>7</v>
      </c>
    </row>
    <row r="33" spans="1:27" x14ac:dyDescent="0.3">
      <c r="A33" s="63" t="s">
        <v>252</v>
      </c>
      <c r="B33" s="64">
        <f>VLOOKUP($A33,'Return Data'!$B$7:$R$2292,3,0)</f>
        <v>44531</v>
      </c>
      <c r="C33" s="65">
        <f>VLOOKUP($A33,'Return Data'!$B$7:$R$2292,4,0)</f>
        <v>5105.2826999999997</v>
      </c>
      <c r="D33" s="65">
        <f>VLOOKUP($A33,'Return Data'!$B$7:$R$2292,5,0)</f>
        <v>3.4927999999999999</v>
      </c>
      <c r="E33" s="66">
        <f t="shared" si="0"/>
        <v>4</v>
      </c>
      <c r="F33" s="65">
        <f>VLOOKUP($A33,'Return Data'!$B$7:$R$2292,6,0)</f>
        <v>3.5230999999999999</v>
      </c>
      <c r="G33" s="66">
        <f t="shared" si="1"/>
        <v>7</v>
      </c>
      <c r="H33" s="65">
        <f>VLOOKUP($A33,'Return Data'!$B$7:$R$2292,7,0)</f>
        <v>3.4329000000000001</v>
      </c>
      <c r="I33" s="66">
        <f t="shared" si="2"/>
        <v>10</v>
      </c>
      <c r="J33" s="65">
        <f>VLOOKUP($A33,'Return Data'!$B$7:$R$2292,8,0)</f>
        <v>3.4220000000000002</v>
      </c>
      <c r="K33" s="66">
        <f t="shared" si="3"/>
        <v>11</v>
      </c>
      <c r="L33" s="65">
        <f>VLOOKUP($A33,'Return Data'!$B$7:$R$2292,9,0)</f>
        <v>3.7709999999999999</v>
      </c>
      <c r="M33" s="66">
        <f t="shared" si="4"/>
        <v>3</v>
      </c>
      <c r="N33" s="65">
        <f>VLOOKUP($A33,'Return Data'!$B$7:$R$2292,10,0)</f>
        <v>3.1770999999999998</v>
      </c>
      <c r="O33" s="66">
        <f t="shared" si="5"/>
        <v>24</v>
      </c>
      <c r="P33" s="65">
        <f>VLOOKUP($A33,'Return Data'!$B$7:$R$2292,11,0)</f>
        <v>3.2501000000000002</v>
      </c>
      <c r="Q33" s="66">
        <f t="shared" si="6"/>
        <v>24</v>
      </c>
      <c r="R33" s="65">
        <f>VLOOKUP($A33,'Return Data'!$B$7:$R$2292,12,0)</f>
        <v>3.2324000000000002</v>
      </c>
      <c r="S33" s="66">
        <f t="shared" si="7"/>
        <v>27</v>
      </c>
      <c r="T33" s="65">
        <f>VLOOKUP($A33,'Return Data'!$B$7:$R$2292,13,0)</f>
        <v>3.1776</v>
      </c>
      <c r="U33" s="66">
        <f t="shared" si="8"/>
        <v>27</v>
      </c>
      <c r="V33" s="65">
        <f>VLOOKUP($A33,'Return Data'!$B$7:$R$2292,17,0)</f>
        <v>3.7999000000000001</v>
      </c>
      <c r="W33" s="66">
        <f t="shared" si="9"/>
        <v>11</v>
      </c>
      <c r="X33" s="65">
        <f>VLOOKUP($A33,'Return Data'!$B$7:$R$2292,14,0)</f>
        <v>4.8291000000000004</v>
      </c>
      <c r="Y33" s="66">
        <f t="shared" si="13"/>
        <v>7</v>
      </c>
      <c r="Z33" s="65">
        <f>VLOOKUP($A33,'Return Data'!$B$7:$R$2292,16,0)</f>
        <v>6.9642999999999997</v>
      </c>
      <c r="AA33" s="67">
        <f t="shared" si="11"/>
        <v>21</v>
      </c>
    </row>
    <row r="34" spans="1:27" x14ac:dyDescent="0.3">
      <c r="A34" s="63" t="s">
        <v>253</v>
      </c>
      <c r="B34" s="64">
        <f>VLOOKUP($A34,'Return Data'!$B$7:$R$2292,3,0)</f>
        <v>44531</v>
      </c>
      <c r="C34" s="65">
        <f>VLOOKUP($A34,'Return Data'!$B$7:$R$2292,4,0)</f>
        <v>1173.6664000000001</v>
      </c>
      <c r="D34" s="65">
        <f>VLOOKUP($A34,'Return Data'!$B$7:$R$2292,5,0)</f>
        <v>2.4943</v>
      </c>
      <c r="E34" s="66">
        <f t="shared" si="0"/>
        <v>37</v>
      </c>
      <c r="F34" s="65">
        <f>VLOOKUP($A34,'Return Data'!$B$7:$R$2292,6,0)</f>
        <v>3.1989000000000001</v>
      </c>
      <c r="G34" s="66">
        <f t="shared" si="1"/>
        <v>29</v>
      </c>
      <c r="H34" s="65">
        <f>VLOOKUP($A34,'Return Data'!$B$7:$R$2292,7,0)</f>
        <v>3.2233999999999998</v>
      </c>
      <c r="I34" s="66">
        <f t="shared" si="2"/>
        <v>29</v>
      </c>
      <c r="J34" s="65">
        <f>VLOOKUP($A34,'Return Data'!$B$7:$R$2292,8,0)</f>
        <v>3.2679</v>
      </c>
      <c r="K34" s="66">
        <f t="shared" si="3"/>
        <v>29</v>
      </c>
      <c r="L34" s="65">
        <f>VLOOKUP($A34,'Return Data'!$B$7:$R$2292,9,0)</f>
        <v>3.3885000000000001</v>
      </c>
      <c r="M34" s="66">
        <f t="shared" si="4"/>
        <v>31</v>
      </c>
      <c r="N34" s="65">
        <f>VLOOKUP($A34,'Return Data'!$B$7:$R$2292,10,0)</f>
        <v>3.0636000000000001</v>
      </c>
      <c r="O34" s="66">
        <f t="shared" si="5"/>
        <v>32</v>
      </c>
      <c r="P34" s="65">
        <f>VLOOKUP($A34,'Return Data'!$B$7:$R$2292,11,0)</f>
        <v>3.1423999999999999</v>
      </c>
      <c r="Q34" s="66">
        <f t="shared" si="6"/>
        <v>31</v>
      </c>
      <c r="R34" s="65">
        <f>VLOOKUP($A34,'Return Data'!$B$7:$R$2292,12,0)</f>
        <v>3.1107999999999998</v>
      </c>
      <c r="S34" s="66">
        <f t="shared" si="7"/>
        <v>31</v>
      </c>
      <c r="T34" s="65">
        <f>VLOOKUP($A34,'Return Data'!$B$7:$R$2292,13,0)</f>
        <v>3.0619000000000001</v>
      </c>
      <c r="U34" s="66">
        <f t="shared" si="8"/>
        <v>32</v>
      </c>
      <c r="V34" s="65">
        <f>VLOOKUP($A34,'Return Data'!$B$7:$R$2292,17,0)</f>
        <v>3.4214000000000002</v>
      </c>
      <c r="W34" s="66">
        <f t="shared" si="9"/>
        <v>32</v>
      </c>
      <c r="X34" s="65">
        <f>VLOOKUP($A34,'Return Data'!$B$7:$R$2292,14,0)</f>
        <v>4.2663000000000002</v>
      </c>
      <c r="Y34" s="66">
        <f t="shared" si="13"/>
        <v>33</v>
      </c>
      <c r="Z34" s="65">
        <f>VLOOKUP($A34,'Return Data'!$B$7:$R$2292,16,0)</f>
        <v>4.5986000000000002</v>
      </c>
      <c r="AA34" s="67">
        <f t="shared" si="11"/>
        <v>33</v>
      </c>
    </row>
    <row r="35" spans="1:27" x14ac:dyDescent="0.3">
      <c r="A35" s="63" t="s">
        <v>254</v>
      </c>
      <c r="B35" s="64">
        <f>VLOOKUP($A35,'Return Data'!$B$7:$R$2292,3,0)</f>
        <v>44531</v>
      </c>
      <c r="C35" s="65">
        <f>VLOOKUP($A35,'Return Data'!$B$7:$R$2292,4,0)</f>
        <v>272.10820000000001</v>
      </c>
      <c r="D35" s="65">
        <f>VLOOKUP($A35,'Return Data'!$B$7:$R$2292,5,0)</f>
        <v>3.1391</v>
      </c>
      <c r="E35" s="66">
        <f t="shared" si="0"/>
        <v>24</v>
      </c>
      <c r="F35" s="65">
        <f>VLOOKUP($A35,'Return Data'!$B$7:$R$2292,6,0)</f>
        <v>3.1082999999999998</v>
      </c>
      <c r="G35" s="66">
        <f t="shared" si="1"/>
        <v>33</v>
      </c>
      <c r="H35" s="65">
        <f>VLOOKUP($A35,'Return Data'!$B$7:$R$2292,7,0)</f>
        <v>3.3018999999999998</v>
      </c>
      <c r="I35" s="66">
        <f t="shared" si="2"/>
        <v>25</v>
      </c>
      <c r="J35" s="65">
        <f>VLOOKUP($A35,'Return Data'!$B$7:$R$2292,8,0)</f>
        <v>3.3317999999999999</v>
      </c>
      <c r="K35" s="66">
        <f t="shared" si="3"/>
        <v>24</v>
      </c>
      <c r="L35" s="65">
        <f>VLOOKUP($A35,'Return Data'!$B$7:$R$2292,9,0)</f>
        <v>3.5871</v>
      </c>
      <c r="M35" s="66">
        <f t="shared" si="4"/>
        <v>20</v>
      </c>
      <c r="N35" s="65">
        <f>VLOOKUP($A35,'Return Data'!$B$7:$R$2292,10,0)</f>
        <v>3.2069000000000001</v>
      </c>
      <c r="O35" s="66">
        <f t="shared" si="5"/>
        <v>16</v>
      </c>
      <c r="P35" s="65">
        <f>VLOOKUP($A35,'Return Data'!$B$7:$R$2292,11,0)</f>
        <v>3.2841</v>
      </c>
      <c r="Q35" s="66">
        <f t="shared" si="6"/>
        <v>16</v>
      </c>
      <c r="R35" s="65">
        <f>VLOOKUP($A35,'Return Data'!$B$7:$R$2292,12,0)</f>
        <v>3.2799</v>
      </c>
      <c r="S35" s="66">
        <f t="shared" si="7"/>
        <v>14</v>
      </c>
      <c r="T35" s="65">
        <f>VLOOKUP($A35,'Return Data'!$B$7:$R$2292,13,0)</f>
        <v>3.2179000000000002</v>
      </c>
      <c r="U35" s="66">
        <f t="shared" si="8"/>
        <v>14</v>
      </c>
      <c r="V35" s="65">
        <f>VLOOKUP($A35,'Return Data'!$B$7:$R$2292,17,0)</f>
        <v>3.7926000000000002</v>
      </c>
      <c r="W35" s="66">
        <f t="shared" si="9"/>
        <v>14</v>
      </c>
      <c r="X35" s="65">
        <f>VLOOKUP($A35,'Return Data'!$B$7:$R$2292,14,0)</f>
        <v>4.8301999999999996</v>
      </c>
      <c r="Y35" s="66">
        <f t="shared" si="13"/>
        <v>6</v>
      </c>
      <c r="Z35" s="65">
        <f>VLOOKUP($A35,'Return Data'!$B$7:$R$2292,16,0)</f>
        <v>7.2763</v>
      </c>
      <c r="AA35" s="67">
        <f t="shared" si="11"/>
        <v>5</v>
      </c>
    </row>
    <row r="36" spans="1:27" x14ac:dyDescent="0.3">
      <c r="A36" s="63" t="s">
        <v>255</v>
      </c>
      <c r="B36" s="64">
        <f>VLOOKUP($A36,'Return Data'!$B$7:$R$2292,3,0)</f>
        <v>44531</v>
      </c>
      <c r="C36" s="65">
        <f>VLOOKUP($A36,'Return Data'!$B$7:$R$2292,4,0)</f>
        <v>2952.1097599999998</v>
      </c>
      <c r="D36" s="65">
        <f>VLOOKUP($A36,'Return Data'!$B$7:$R$2292,5,0)</f>
        <v>2.9458000000000002</v>
      </c>
      <c r="E36" s="66">
        <f t="shared" si="0"/>
        <v>33</v>
      </c>
      <c r="F36" s="65">
        <f>VLOOKUP($A36,'Return Data'!$B$7:$R$2292,6,0)</f>
        <v>3.1217999999999999</v>
      </c>
      <c r="G36" s="66">
        <f t="shared" si="1"/>
        <v>32</v>
      </c>
      <c r="H36" s="65">
        <f>VLOOKUP($A36,'Return Data'!$B$7:$R$2292,7,0)</f>
        <v>3.1694</v>
      </c>
      <c r="I36" s="66">
        <f t="shared" si="2"/>
        <v>31</v>
      </c>
      <c r="J36" s="65">
        <f>VLOOKUP($A36,'Return Data'!$B$7:$R$2292,8,0)</f>
        <v>3.2290999999999999</v>
      </c>
      <c r="K36" s="66">
        <f t="shared" si="3"/>
        <v>31</v>
      </c>
      <c r="L36" s="65">
        <f>VLOOKUP($A36,'Return Data'!$B$7:$R$2292,9,0)</f>
        <v>3.4173</v>
      </c>
      <c r="M36" s="66">
        <f t="shared" si="4"/>
        <v>30</v>
      </c>
      <c r="N36" s="65">
        <f>VLOOKUP($A36,'Return Data'!$B$7:$R$2292,10,0)</f>
        <v>3.1486000000000001</v>
      </c>
      <c r="O36" s="66">
        <f t="shared" si="5"/>
        <v>29</v>
      </c>
      <c r="P36" s="65">
        <f>VLOOKUP($A36,'Return Data'!$B$7:$R$2292,11,0)</f>
        <v>3.1909999999999998</v>
      </c>
      <c r="Q36" s="66">
        <f t="shared" si="6"/>
        <v>30</v>
      </c>
      <c r="R36" s="65">
        <f>VLOOKUP($A36,'Return Data'!$B$7:$R$2292,12,0)</f>
        <v>3.1836000000000002</v>
      </c>
      <c r="S36" s="66">
        <f t="shared" si="7"/>
        <v>30</v>
      </c>
      <c r="T36" s="65">
        <f>VLOOKUP($A36,'Return Data'!$B$7:$R$2292,13,0)</f>
        <v>3.1456</v>
      </c>
      <c r="U36" s="66">
        <f t="shared" si="8"/>
        <v>30</v>
      </c>
      <c r="V36" s="65">
        <f>VLOOKUP($A36,'Return Data'!$B$7:$R$2292,17,0)</f>
        <v>3.5379999999999998</v>
      </c>
      <c r="W36" s="66">
        <f t="shared" si="9"/>
        <v>30</v>
      </c>
      <c r="X36" s="65">
        <f>VLOOKUP($A36,'Return Data'!$B$7:$R$2292,14,0)</f>
        <v>4.4603000000000002</v>
      </c>
      <c r="Y36" s="66">
        <f t="shared" si="13"/>
        <v>31</v>
      </c>
      <c r="Z36" s="65">
        <f>VLOOKUP($A36,'Return Data'!$B$7:$R$2292,16,0)</f>
        <v>6.4705000000000004</v>
      </c>
      <c r="AA36" s="67">
        <f t="shared" si="11"/>
        <v>28</v>
      </c>
    </row>
    <row r="37" spans="1:27" x14ac:dyDescent="0.3">
      <c r="A37" s="63" t="s">
        <v>256</v>
      </c>
      <c r="B37" s="64">
        <f>VLOOKUP($A37,'Return Data'!$B$7:$R$2292,3,0)</f>
        <v>44531</v>
      </c>
      <c r="C37" s="65">
        <f>VLOOKUP($A37,'Return Data'!$B$7:$R$2292,4,0)</f>
        <v>33.271000000000001</v>
      </c>
      <c r="D37" s="65">
        <f>VLOOKUP($A37,'Return Data'!$B$7:$R$2292,5,0)</f>
        <v>3.6206</v>
      </c>
      <c r="E37" s="66">
        <f t="shared" si="0"/>
        <v>3</v>
      </c>
      <c r="F37" s="65">
        <f>VLOOKUP($A37,'Return Data'!$B$7:$R$2292,6,0)</f>
        <v>3.9872999999999998</v>
      </c>
      <c r="G37" s="66">
        <f t="shared" si="1"/>
        <v>2</v>
      </c>
      <c r="H37" s="65">
        <f>VLOOKUP($A37,'Return Data'!$B$7:$R$2292,7,0)</f>
        <v>3.8738999999999999</v>
      </c>
      <c r="I37" s="66">
        <f t="shared" si="2"/>
        <v>2</v>
      </c>
      <c r="J37" s="65">
        <f>VLOOKUP($A37,'Return Data'!$B$7:$R$2292,8,0)</f>
        <v>3.8218000000000001</v>
      </c>
      <c r="K37" s="66">
        <f t="shared" si="3"/>
        <v>2</v>
      </c>
      <c r="L37" s="65">
        <f>VLOOKUP($A37,'Return Data'!$B$7:$R$2292,9,0)</f>
        <v>4.08</v>
      </c>
      <c r="M37" s="66">
        <f t="shared" si="4"/>
        <v>2</v>
      </c>
      <c r="N37" s="65">
        <f>VLOOKUP($A37,'Return Data'!$B$7:$R$2292,10,0)</f>
        <v>3.7515000000000001</v>
      </c>
      <c r="O37" s="66">
        <f t="shared" si="5"/>
        <v>1</v>
      </c>
      <c r="P37" s="65">
        <f>VLOOKUP($A37,'Return Data'!$B$7:$R$2292,11,0)</f>
        <v>3.6162999999999998</v>
      </c>
      <c r="Q37" s="66">
        <f t="shared" si="6"/>
        <v>1</v>
      </c>
      <c r="R37" s="65">
        <f>VLOOKUP($A37,'Return Data'!$B$7:$R$2292,12,0)</f>
        <v>3.8898000000000001</v>
      </c>
      <c r="S37" s="66">
        <f t="shared" si="7"/>
        <v>1</v>
      </c>
      <c r="T37" s="65">
        <f>VLOOKUP($A37,'Return Data'!$B$7:$R$2292,13,0)</f>
        <v>3.9592000000000001</v>
      </c>
      <c r="U37" s="66">
        <f t="shared" si="8"/>
        <v>1</v>
      </c>
      <c r="V37" s="65">
        <f>VLOOKUP($A37,'Return Data'!$B$7:$R$2292,17,0)</f>
        <v>4.5164</v>
      </c>
      <c r="W37" s="66">
        <f t="shared" si="9"/>
        <v>1</v>
      </c>
      <c r="X37" s="65">
        <f>VLOOKUP($A37,'Return Data'!$B$7:$R$2292,14,0)</f>
        <v>5.4202000000000004</v>
      </c>
      <c r="Y37" s="66">
        <f t="shared" si="13"/>
        <v>1</v>
      </c>
      <c r="Z37" s="65">
        <f>VLOOKUP($A37,'Return Data'!$B$7:$R$2292,16,0)</f>
        <v>7.7107000000000001</v>
      </c>
      <c r="AA37" s="67">
        <f t="shared" si="11"/>
        <v>1</v>
      </c>
    </row>
    <row r="38" spans="1:27" x14ac:dyDescent="0.3">
      <c r="A38" s="63" t="s">
        <v>257</v>
      </c>
      <c r="B38" s="64">
        <f>VLOOKUP($A38,'Return Data'!$B$7:$R$2292,3,0)</f>
        <v>44531</v>
      </c>
      <c r="C38" s="65">
        <f>VLOOKUP($A38,'Return Data'!$B$7:$R$2292,4,0)</f>
        <v>28.2865</v>
      </c>
      <c r="D38" s="65">
        <f>VLOOKUP($A38,'Return Data'!$B$7:$R$2292,5,0)</f>
        <v>2.5809000000000002</v>
      </c>
      <c r="E38" s="66">
        <f t="shared" si="0"/>
        <v>36</v>
      </c>
      <c r="F38" s="65">
        <f>VLOOKUP($A38,'Return Data'!$B$7:$R$2292,6,0)</f>
        <v>3.0977000000000001</v>
      </c>
      <c r="G38" s="66">
        <f t="shared" si="1"/>
        <v>34</v>
      </c>
      <c r="H38" s="65">
        <f>VLOOKUP($A38,'Return Data'!$B$7:$R$2292,7,0)</f>
        <v>3.0802999999999998</v>
      </c>
      <c r="I38" s="66">
        <f t="shared" si="2"/>
        <v>33</v>
      </c>
      <c r="J38" s="65">
        <f>VLOOKUP($A38,'Return Data'!$B$7:$R$2292,8,0)</f>
        <v>3.1282999999999999</v>
      </c>
      <c r="K38" s="66">
        <f t="shared" si="3"/>
        <v>32</v>
      </c>
      <c r="L38" s="65">
        <f>VLOOKUP($A38,'Return Data'!$B$7:$R$2292,9,0)</f>
        <v>3.3210000000000002</v>
      </c>
      <c r="M38" s="66">
        <f t="shared" si="4"/>
        <v>32</v>
      </c>
      <c r="N38" s="65">
        <f>VLOOKUP($A38,'Return Data'!$B$7:$R$2292,10,0)</f>
        <v>3.0461</v>
      </c>
      <c r="O38" s="66">
        <f t="shared" si="5"/>
        <v>33</v>
      </c>
      <c r="P38" s="65">
        <f>VLOOKUP($A38,'Return Data'!$B$7:$R$2292,11,0)</f>
        <v>3.1318999999999999</v>
      </c>
      <c r="Q38" s="66">
        <f t="shared" si="6"/>
        <v>32</v>
      </c>
      <c r="R38" s="65">
        <f>VLOOKUP($A38,'Return Data'!$B$7:$R$2292,12,0)</f>
        <v>3.0941999999999998</v>
      </c>
      <c r="S38" s="66">
        <f t="shared" si="7"/>
        <v>32</v>
      </c>
      <c r="T38" s="65">
        <f>VLOOKUP($A38,'Return Data'!$B$7:$R$2292,13,0)</f>
        <v>3.0522</v>
      </c>
      <c r="U38" s="66">
        <f t="shared" si="8"/>
        <v>33</v>
      </c>
      <c r="V38" s="65">
        <f>VLOOKUP($A38,'Return Data'!$B$7:$R$2292,17,0)</f>
        <v>3.3898999999999999</v>
      </c>
      <c r="W38" s="66">
        <f t="shared" si="9"/>
        <v>33</v>
      </c>
      <c r="X38" s="65">
        <f>VLOOKUP($A38,'Return Data'!$B$7:$R$2292,14,0)</f>
        <v>4.3215000000000003</v>
      </c>
      <c r="Y38" s="66">
        <f t="shared" si="13"/>
        <v>32</v>
      </c>
      <c r="Z38" s="65">
        <f>VLOOKUP($A38,'Return Data'!$B$7:$R$2292,16,0)</f>
        <v>6.8263999999999996</v>
      </c>
      <c r="AA38" s="67">
        <f t="shared" si="11"/>
        <v>25</v>
      </c>
    </row>
    <row r="39" spans="1:27" x14ac:dyDescent="0.3">
      <c r="A39" s="63" t="s">
        <v>260</v>
      </c>
      <c r="B39" s="64">
        <f>VLOOKUP($A39,'Return Data'!$B$7:$R$2292,3,0)</f>
        <v>44531</v>
      </c>
      <c r="C39" s="65">
        <f>VLOOKUP($A39,'Return Data'!$B$7:$R$2292,4,0)</f>
        <v>3273.3092000000001</v>
      </c>
      <c r="D39" s="65">
        <f>VLOOKUP($A39,'Return Data'!$B$7:$R$2292,5,0)</f>
        <v>3.3243999999999998</v>
      </c>
      <c r="E39" s="66">
        <f t="shared" si="0"/>
        <v>14</v>
      </c>
      <c r="F39" s="65">
        <f>VLOOKUP($A39,'Return Data'!$B$7:$R$2292,6,0)</f>
        <v>3.4893000000000001</v>
      </c>
      <c r="G39" s="66">
        <f t="shared" si="1"/>
        <v>11</v>
      </c>
      <c r="H39" s="65">
        <f>VLOOKUP($A39,'Return Data'!$B$7:$R$2292,7,0)</f>
        <v>3.4481999999999999</v>
      </c>
      <c r="I39" s="66">
        <f t="shared" si="2"/>
        <v>8</v>
      </c>
      <c r="J39" s="65">
        <f>VLOOKUP($A39,'Return Data'!$B$7:$R$2292,8,0)</f>
        <v>3.4649999999999999</v>
      </c>
      <c r="K39" s="66">
        <f t="shared" si="3"/>
        <v>5</v>
      </c>
      <c r="L39" s="65">
        <f>VLOOKUP($A39,'Return Data'!$B$7:$R$2292,9,0)</f>
        <v>3.7511000000000001</v>
      </c>
      <c r="M39" s="66">
        <f t="shared" si="4"/>
        <v>6</v>
      </c>
      <c r="N39" s="65">
        <f>VLOOKUP($A39,'Return Data'!$B$7:$R$2292,10,0)</f>
        <v>3.2435</v>
      </c>
      <c r="O39" s="66">
        <f t="shared" si="5"/>
        <v>7</v>
      </c>
      <c r="P39" s="65">
        <f>VLOOKUP($A39,'Return Data'!$B$7:$R$2292,11,0)</f>
        <v>3.3069999999999999</v>
      </c>
      <c r="Q39" s="66">
        <f t="shared" si="6"/>
        <v>7</v>
      </c>
      <c r="R39" s="65">
        <f>VLOOKUP($A39,'Return Data'!$B$7:$R$2292,12,0)</f>
        <v>3.2865000000000002</v>
      </c>
      <c r="S39" s="66">
        <f t="shared" si="7"/>
        <v>12</v>
      </c>
      <c r="T39" s="65">
        <f>VLOOKUP($A39,'Return Data'!$B$7:$R$2292,13,0)</f>
        <v>3.2248000000000001</v>
      </c>
      <c r="U39" s="66">
        <f t="shared" si="8"/>
        <v>13</v>
      </c>
      <c r="V39" s="65">
        <f>VLOOKUP($A39,'Return Data'!$B$7:$R$2292,17,0)</f>
        <v>3.7852999999999999</v>
      </c>
      <c r="W39" s="66">
        <f t="shared" si="9"/>
        <v>18</v>
      </c>
      <c r="X39" s="65">
        <f>VLOOKUP($A39,'Return Data'!$B$7:$R$2292,14,0)</f>
        <v>4.7472000000000003</v>
      </c>
      <c r="Y39" s="66">
        <f t="shared" si="13"/>
        <v>19</v>
      </c>
      <c r="Z39" s="65">
        <f>VLOOKUP($A39,'Return Data'!$B$7:$R$2292,16,0)</f>
        <v>6.8038999999999996</v>
      </c>
      <c r="AA39" s="67">
        <f t="shared" si="11"/>
        <v>26</v>
      </c>
    </row>
    <row r="40" spans="1:27" x14ac:dyDescent="0.3">
      <c r="A40" s="63" t="s">
        <v>261</v>
      </c>
      <c r="B40" s="64">
        <f>VLOOKUP($A40,'Return Data'!$B$7:$R$2292,3,0)</f>
        <v>44531</v>
      </c>
      <c r="C40" s="65">
        <f>VLOOKUP($A40,'Return Data'!$B$7:$R$2292,4,0)</f>
        <v>44.067999999999998</v>
      </c>
      <c r="D40" s="65">
        <f>VLOOKUP($A40,'Return Data'!$B$7:$R$2292,5,0)</f>
        <v>3.3134000000000001</v>
      </c>
      <c r="E40" s="66">
        <f t="shared" si="0"/>
        <v>15</v>
      </c>
      <c r="F40" s="65">
        <f>VLOOKUP($A40,'Return Data'!$B$7:$R$2292,6,0)</f>
        <v>3.4521000000000002</v>
      </c>
      <c r="G40" s="66">
        <f t="shared" si="1"/>
        <v>12</v>
      </c>
      <c r="H40" s="65">
        <f>VLOOKUP($A40,'Return Data'!$B$7:$R$2292,7,0)</f>
        <v>3.4098999999999999</v>
      </c>
      <c r="I40" s="66">
        <f t="shared" si="2"/>
        <v>14</v>
      </c>
      <c r="J40" s="65">
        <f>VLOOKUP($A40,'Return Data'!$B$7:$R$2292,8,0)</f>
        <v>3.3765999999999998</v>
      </c>
      <c r="K40" s="66">
        <f t="shared" si="3"/>
        <v>19</v>
      </c>
      <c r="L40" s="65">
        <f>VLOOKUP($A40,'Return Data'!$B$7:$R$2292,9,0)</f>
        <v>3.5748000000000002</v>
      </c>
      <c r="M40" s="66">
        <f t="shared" si="4"/>
        <v>23</v>
      </c>
      <c r="N40" s="65">
        <f>VLOOKUP($A40,'Return Data'!$B$7:$R$2292,10,0)</f>
        <v>3.1926000000000001</v>
      </c>
      <c r="O40" s="66">
        <f t="shared" si="5"/>
        <v>21</v>
      </c>
      <c r="P40" s="65">
        <f>VLOOKUP($A40,'Return Data'!$B$7:$R$2292,11,0)</f>
        <v>3.3016999999999999</v>
      </c>
      <c r="Q40" s="66">
        <f t="shared" si="6"/>
        <v>9</v>
      </c>
      <c r="R40" s="65">
        <f>VLOOKUP($A40,'Return Data'!$B$7:$R$2292,12,0)</f>
        <v>3.3010000000000002</v>
      </c>
      <c r="S40" s="66">
        <f t="shared" si="7"/>
        <v>8</v>
      </c>
      <c r="T40" s="65">
        <f>VLOOKUP($A40,'Return Data'!$B$7:$R$2292,13,0)</f>
        <v>3.2555000000000001</v>
      </c>
      <c r="U40" s="66">
        <f t="shared" si="8"/>
        <v>9</v>
      </c>
      <c r="V40" s="65">
        <f>VLOOKUP($A40,'Return Data'!$B$7:$R$2292,17,0)</f>
        <v>3.7957000000000001</v>
      </c>
      <c r="W40" s="66">
        <f t="shared" si="9"/>
        <v>12</v>
      </c>
      <c r="X40" s="65">
        <f>VLOOKUP($A40,'Return Data'!$B$7:$R$2292,14,0)</f>
        <v>4.7926000000000002</v>
      </c>
      <c r="Y40" s="66">
        <f t="shared" si="13"/>
        <v>12</v>
      </c>
      <c r="Z40" s="65">
        <f>VLOOKUP($A40,'Return Data'!$B$7:$R$2292,16,0)</f>
        <v>7.2066999999999997</v>
      </c>
      <c r="AA40" s="67">
        <f t="shared" si="11"/>
        <v>9</v>
      </c>
    </row>
    <row r="41" spans="1:27" x14ac:dyDescent="0.3">
      <c r="A41" s="63" t="s">
        <v>262</v>
      </c>
      <c r="B41" s="64">
        <f>VLOOKUP($A41,'Return Data'!$B$7:$R$2292,3,0)</f>
        <v>44531</v>
      </c>
      <c r="C41" s="65">
        <f>VLOOKUP($A41,'Return Data'!$B$7:$R$2292,4,0)</f>
        <v>3294.4708999999998</v>
      </c>
      <c r="D41" s="65">
        <f>VLOOKUP($A41,'Return Data'!$B$7:$R$2292,5,0)</f>
        <v>3.2221000000000002</v>
      </c>
      <c r="E41" s="66">
        <f t="shared" si="0"/>
        <v>20</v>
      </c>
      <c r="F41" s="65">
        <f>VLOOKUP($A41,'Return Data'!$B$7:$R$2292,6,0)</f>
        <v>3.4222000000000001</v>
      </c>
      <c r="G41" s="66">
        <f t="shared" si="1"/>
        <v>16</v>
      </c>
      <c r="H41" s="65">
        <f>VLOOKUP($A41,'Return Data'!$B$7:$R$2292,7,0)</f>
        <v>3.3815</v>
      </c>
      <c r="I41" s="66">
        <f t="shared" si="2"/>
        <v>17</v>
      </c>
      <c r="J41" s="65">
        <f>VLOOKUP($A41,'Return Data'!$B$7:$R$2292,8,0)</f>
        <v>3.4335</v>
      </c>
      <c r="K41" s="66">
        <f t="shared" si="3"/>
        <v>8</v>
      </c>
      <c r="L41" s="65">
        <f>VLOOKUP($A41,'Return Data'!$B$7:$R$2292,9,0)</f>
        <v>3.6648999999999998</v>
      </c>
      <c r="M41" s="66">
        <f t="shared" si="4"/>
        <v>13</v>
      </c>
      <c r="N41" s="65">
        <f>VLOOKUP($A41,'Return Data'!$B$7:$R$2292,10,0)</f>
        <v>3.1585000000000001</v>
      </c>
      <c r="O41" s="66">
        <f t="shared" si="5"/>
        <v>28</v>
      </c>
      <c r="P41" s="65">
        <f>VLOOKUP($A41,'Return Data'!$B$7:$R$2292,11,0)</f>
        <v>3.242</v>
      </c>
      <c r="Q41" s="66">
        <f t="shared" si="6"/>
        <v>27</v>
      </c>
      <c r="R41" s="65">
        <f>VLOOKUP($A41,'Return Data'!$B$7:$R$2292,12,0)</f>
        <v>3.2334000000000001</v>
      </c>
      <c r="S41" s="66">
        <f t="shared" si="7"/>
        <v>26</v>
      </c>
      <c r="T41" s="65">
        <f>VLOOKUP($A41,'Return Data'!$B$7:$R$2292,13,0)</f>
        <v>3.165</v>
      </c>
      <c r="U41" s="66">
        <f t="shared" si="8"/>
        <v>28</v>
      </c>
      <c r="V41" s="65">
        <f>VLOOKUP($A41,'Return Data'!$B$7:$R$2292,17,0)</f>
        <v>3.8226</v>
      </c>
      <c r="W41" s="66">
        <f t="shared" si="9"/>
        <v>8</v>
      </c>
      <c r="X41" s="65">
        <f>VLOOKUP($A41,'Return Data'!$B$7:$R$2292,14,0)</f>
        <v>4.7994000000000003</v>
      </c>
      <c r="Y41" s="66">
        <f t="shared" si="13"/>
        <v>10</v>
      </c>
      <c r="Z41" s="65">
        <f>VLOOKUP($A41,'Return Data'!$B$7:$R$2292,16,0)</f>
        <v>7.1516000000000002</v>
      </c>
      <c r="AA41" s="67">
        <f t="shared" si="11"/>
        <v>12</v>
      </c>
    </row>
    <row r="42" spans="1:27" x14ac:dyDescent="0.3">
      <c r="A42" s="63" t="s">
        <v>263</v>
      </c>
      <c r="B42" s="64">
        <f>VLOOKUP($A42,'Return Data'!$B$7:$R$2292,3,0)</f>
        <v>44531</v>
      </c>
      <c r="C42" s="65">
        <f>VLOOKUP($A42,'Return Data'!$B$7:$R$2292,4,0)</f>
        <v>2009.3407</v>
      </c>
      <c r="D42" s="65">
        <f>VLOOKUP($A42,'Return Data'!$B$7:$R$2292,5,0)</f>
        <v>3.3426999999999998</v>
      </c>
      <c r="E42" s="66">
        <f t="shared" si="0"/>
        <v>10</v>
      </c>
      <c r="F42" s="65">
        <f>VLOOKUP($A42,'Return Data'!$B$7:$R$2292,6,0)</f>
        <v>3.2572999999999999</v>
      </c>
      <c r="G42" s="66">
        <f t="shared" si="1"/>
        <v>26</v>
      </c>
      <c r="H42" s="65">
        <f>VLOOKUP($A42,'Return Data'!$B$7:$R$2292,7,0)</f>
        <v>3.3050000000000002</v>
      </c>
      <c r="I42" s="66">
        <f t="shared" si="2"/>
        <v>23</v>
      </c>
      <c r="J42" s="65">
        <f>VLOOKUP($A42,'Return Data'!$B$7:$R$2292,8,0)</f>
        <v>3.3147000000000002</v>
      </c>
      <c r="K42" s="66">
        <f t="shared" si="3"/>
        <v>26</v>
      </c>
      <c r="L42" s="65">
        <f>VLOOKUP($A42,'Return Data'!$B$7:$R$2292,9,0)</f>
        <v>3.5082</v>
      </c>
      <c r="M42" s="66">
        <f t="shared" si="4"/>
        <v>28</v>
      </c>
      <c r="N42" s="65">
        <f>VLOOKUP($A42,'Return Data'!$B$7:$R$2292,10,0)</f>
        <v>3.2269000000000001</v>
      </c>
      <c r="O42" s="66">
        <f t="shared" si="5"/>
        <v>11</v>
      </c>
      <c r="P42" s="65">
        <f>VLOOKUP($A42,'Return Data'!$B$7:$R$2292,11,0)</f>
        <v>3.2892000000000001</v>
      </c>
      <c r="Q42" s="66">
        <f t="shared" si="6"/>
        <v>14</v>
      </c>
      <c r="R42" s="65">
        <f>VLOOKUP($A42,'Return Data'!$B$7:$R$2292,12,0)</f>
        <v>3.2896999999999998</v>
      </c>
      <c r="S42" s="66">
        <f t="shared" si="7"/>
        <v>11</v>
      </c>
      <c r="T42" s="65">
        <f>VLOOKUP($A42,'Return Data'!$B$7:$R$2292,13,0)</f>
        <v>3.2463000000000002</v>
      </c>
      <c r="U42" s="66">
        <f t="shared" si="8"/>
        <v>10</v>
      </c>
      <c r="V42" s="65">
        <f>VLOOKUP($A42,'Return Data'!$B$7:$R$2292,17,0)</f>
        <v>3.8603999999999998</v>
      </c>
      <c r="W42" s="66">
        <f t="shared" si="9"/>
        <v>3</v>
      </c>
      <c r="X42" s="65">
        <f>VLOOKUP($A42,'Return Data'!$B$7:$R$2292,14,0)</f>
        <v>4.7477</v>
      </c>
      <c r="Y42" s="66">
        <f t="shared" si="13"/>
        <v>18</v>
      </c>
      <c r="Z42" s="65">
        <f>VLOOKUP($A42,'Return Data'!$B$7:$R$2292,16,0)</f>
        <v>6.8893000000000004</v>
      </c>
      <c r="AA42" s="67">
        <f t="shared" si="11"/>
        <v>24</v>
      </c>
    </row>
    <row r="43" spans="1:27" x14ac:dyDescent="0.3">
      <c r="A43" s="63" t="s">
        <v>264</v>
      </c>
      <c r="B43" s="64">
        <f>VLOOKUP($A43,'Return Data'!$B$7:$R$2292,3,0)</f>
        <v>44531</v>
      </c>
      <c r="C43" s="65">
        <f>VLOOKUP($A43,'Return Data'!$B$7:$R$2292,4,0)</f>
        <v>3426.8078999999998</v>
      </c>
      <c r="D43" s="65">
        <f>VLOOKUP($A43,'Return Data'!$B$7:$R$2292,5,0)</f>
        <v>3.3256000000000001</v>
      </c>
      <c r="E43" s="66">
        <f t="shared" si="0"/>
        <v>13</v>
      </c>
      <c r="F43" s="65">
        <f>VLOOKUP($A43,'Return Data'!$B$7:$R$2292,6,0)</f>
        <v>3.3940999999999999</v>
      </c>
      <c r="G43" s="66">
        <f t="shared" si="1"/>
        <v>17</v>
      </c>
      <c r="H43" s="65">
        <f>VLOOKUP($A43,'Return Data'!$B$7:$R$2292,7,0)</f>
        <v>3.3980000000000001</v>
      </c>
      <c r="I43" s="66">
        <f t="shared" si="2"/>
        <v>16</v>
      </c>
      <c r="J43" s="65">
        <f>VLOOKUP($A43,'Return Data'!$B$7:$R$2292,8,0)</f>
        <v>3.4241000000000001</v>
      </c>
      <c r="K43" s="66">
        <f t="shared" si="3"/>
        <v>10</v>
      </c>
      <c r="L43" s="65">
        <f>VLOOKUP($A43,'Return Data'!$B$7:$R$2292,9,0)</f>
        <v>3.6316999999999999</v>
      </c>
      <c r="M43" s="66">
        <f t="shared" si="4"/>
        <v>15</v>
      </c>
      <c r="N43" s="65">
        <f>VLOOKUP($A43,'Return Data'!$B$7:$R$2292,10,0)</f>
        <v>3.2311000000000001</v>
      </c>
      <c r="O43" s="66">
        <f t="shared" si="5"/>
        <v>9</v>
      </c>
      <c r="P43" s="65">
        <f>VLOOKUP($A43,'Return Data'!$B$7:$R$2292,11,0)</f>
        <v>3.3041999999999998</v>
      </c>
      <c r="Q43" s="66">
        <f t="shared" si="6"/>
        <v>8</v>
      </c>
      <c r="R43" s="65">
        <f>VLOOKUP($A43,'Return Data'!$B$7:$R$2292,12,0)</f>
        <v>3.2846000000000002</v>
      </c>
      <c r="S43" s="66">
        <f t="shared" si="7"/>
        <v>13</v>
      </c>
      <c r="T43" s="65">
        <f>VLOOKUP($A43,'Return Data'!$B$7:$R$2292,13,0)</f>
        <v>3.2347999999999999</v>
      </c>
      <c r="U43" s="66">
        <f t="shared" si="8"/>
        <v>11</v>
      </c>
      <c r="V43" s="65">
        <f>VLOOKUP($A43,'Return Data'!$B$7:$R$2292,17,0)</f>
        <v>3.7883</v>
      </c>
      <c r="W43" s="66">
        <f t="shared" si="9"/>
        <v>17</v>
      </c>
      <c r="X43" s="65">
        <f>VLOOKUP($A43,'Return Data'!$B$7:$R$2292,14,0)</f>
        <v>4.7961</v>
      </c>
      <c r="Y43" s="66">
        <f t="shared" si="13"/>
        <v>11</v>
      </c>
      <c r="Z43" s="65">
        <f>VLOOKUP($A43,'Return Data'!$B$7:$R$2292,16,0)</f>
        <v>6.9546000000000001</v>
      </c>
      <c r="AA43" s="67">
        <f t="shared" si="11"/>
        <v>22</v>
      </c>
    </row>
    <row r="44" spans="1:27" x14ac:dyDescent="0.3">
      <c r="A44" s="63" t="s">
        <v>265</v>
      </c>
      <c r="B44" s="64">
        <f>VLOOKUP($A44,'Return Data'!$B$7:$R$2292,3,0)</f>
        <v>44531</v>
      </c>
      <c r="C44" s="65">
        <f>VLOOKUP($A44,'Return Data'!$B$7:$R$2292,4,0)</f>
        <v>1131.6622</v>
      </c>
      <c r="D44" s="65">
        <f>VLOOKUP($A44,'Return Data'!$B$7:$R$2292,5,0)</f>
        <v>2.8837000000000002</v>
      </c>
      <c r="E44" s="66">
        <f t="shared" si="0"/>
        <v>34</v>
      </c>
      <c r="F44" s="65">
        <f>VLOOKUP($A44,'Return Data'!$B$7:$R$2292,6,0)</f>
        <v>2.91</v>
      </c>
      <c r="G44" s="66">
        <f t="shared" si="1"/>
        <v>37</v>
      </c>
      <c r="H44" s="65">
        <f>VLOOKUP($A44,'Return Data'!$B$7:$R$2292,7,0)</f>
        <v>2.8874</v>
      </c>
      <c r="I44" s="66">
        <f t="shared" si="2"/>
        <v>37</v>
      </c>
      <c r="J44" s="65">
        <f>VLOOKUP($A44,'Return Data'!$B$7:$R$2292,8,0)</f>
        <v>3.0131999999999999</v>
      </c>
      <c r="K44" s="66">
        <f t="shared" si="3"/>
        <v>37</v>
      </c>
      <c r="L44" s="65">
        <f>VLOOKUP($A44,'Return Data'!$B$7:$R$2292,9,0)</f>
        <v>3.1381000000000001</v>
      </c>
      <c r="M44" s="66">
        <f t="shared" si="4"/>
        <v>37</v>
      </c>
      <c r="N44" s="65">
        <f>VLOOKUP($A44,'Return Data'!$B$7:$R$2292,10,0)</f>
        <v>2.8837999999999999</v>
      </c>
      <c r="O44" s="66">
        <f t="shared" si="5"/>
        <v>37</v>
      </c>
      <c r="P44" s="65">
        <f>VLOOKUP($A44,'Return Data'!$B$7:$R$2292,11,0)</f>
        <v>2.8622999999999998</v>
      </c>
      <c r="Q44" s="66">
        <f t="shared" si="6"/>
        <v>37</v>
      </c>
      <c r="R44" s="65">
        <f>VLOOKUP($A44,'Return Data'!$B$7:$R$2292,12,0)</f>
        <v>2.9015</v>
      </c>
      <c r="S44" s="66">
        <f t="shared" si="7"/>
        <v>37</v>
      </c>
      <c r="T44" s="65">
        <f>VLOOKUP($A44,'Return Data'!$B$7:$R$2292,13,0)</f>
        <v>2.9036</v>
      </c>
      <c r="U44" s="66">
        <f t="shared" si="8"/>
        <v>36</v>
      </c>
      <c r="V44" s="65">
        <f>VLOOKUP($A44,'Return Data'!$B$7:$R$2292,17,0)</f>
        <v>3.3494999999999999</v>
      </c>
      <c r="W44" s="66">
        <f t="shared" si="9"/>
        <v>34</v>
      </c>
      <c r="X44" s="65"/>
      <c r="Y44" s="66"/>
      <c r="Z44" s="65">
        <f>VLOOKUP($A44,'Return Data'!$B$7:$R$2292,16,0)</f>
        <v>4.3845999999999998</v>
      </c>
      <c r="AA44" s="67">
        <f t="shared" si="11"/>
        <v>34</v>
      </c>
    </row>
    <row r="45" spans="1:27" x14ac:dyDescent="0.3">
      <c r="A45" s="69"/>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2"/>
    </row>
    <row r="46" spans="1:27" x14ac:dyDescent="0.3">
      <c r="A46" s="73" t="s">
        <v>27</v>
      </c>
      <c r="B46" s="74"/>
      <c r="C46" s="74"/>
      <c r="D46" s="75">
        <f>AVERAGE(D8:D44)</f>
        <v>3.2118864864864856</v>
      </c>
      <c r="E46" s="65"/>
      <c r="F46" s="75">
        <f>AVERAGE(F8:F44)</f>
        <v>3.3689486486486486</v>
      </c>
      <c r="G46" s="65"/>
      <c r="H46" s="75">
        <f>AVERAGE(H8:H44)</f>
        <v>3.3454729729729724</v>
      </c>
      <c r="I46" s="65"/>
      <c r="J46" s="75">
        <f>AVERAGE(J8:J44)</f>
        <v>3.358748648648648</v>
      </c>
      <c r="K46" s="65"/>
      <c r="L46" s="75">
        <f>AVERAGE(L8:L44)</f>
        <v>3.5887108108108099</v>
      </c>
      <c r="M46" s="65"/>
      <c r="N46" s="75">
        <f>AVERAGE(N8:N44)</f>
        <v>3.1978243243243236</v>
      </c>
      <c r="O46" s="65"/>
      <c r="P46" s="75">
        <f>AVERAGE(P8:P44)</f>
        <v>3.2464513513513507</v>
      </c>
      <c r="Q46" s="65"/>
      <c r="R46" s="75">
        <f>AVERAGE(R8:R44)</f>
        <v>3.2404135135135128</v>
      </c>
      <c r="S46" s="65"/>
      <c r="T46" s="75">
        <f>AVERAGE(T8:T44)</f>
        <v>3.1999432432432435</v>
      </c>
      <c r="U46" s="65"/>
      <c r="V46" s="75">
        <f>AVERAGE(V8:V44)</f>
        <v>3.7033567567567571</v>
      </c>
      <c r="W46" s="65"/>
      <c r="X46" s="75">
        <f>AVERAGE(X8:X44)</f>
        <v>4.7208441176470579</v>
      </c>
      <c r="Y46" s="65"/>
      <c r="Z46" s="75">
        <f>AVERAGE(Z8:Z44)</f>
        <v>6.572027027027028</v>
      </c>
      <c r="AA46" s="76"/>
    </row>
    <row r="47" spans="1:27" x14ac:dyDescent="0.3">
      <c r="A47" s="73" t="s">
        <v>28</v>
      </c>
      <c r="B47" s="74"/>
      <c r="C47" s="74"/>
      <c r="D47" s="75">
        <f>MIN(D8:D44)</f>
        <v>2.4943</v>
      </c>
      <c r="E47" s="65"/>
      <c r="F47" s="75">
        <f>MIN(F8:F44)</f>
        <v>2.91</v>
      </c>
      <c r="G47" s="65"/>
      <c r="H47" s="75">
        <f>MIN(H8:H44)</f>
        <v>2.8874</v>
      </c>
      <c r="I47" s="65"/>
      <c r="J47" s="75">
        <f>MIN(J8:J44)</f>
        <v>3.0131999999999999</v>
      </c>
      <c r="K47" s="65"/>
      <c r="L47" s="75">
        <f>MIN(L8:L44)</f>
        <v>3.1381000000000001</v>
      </c>
      <c r="M47" s="65"/>
      <c r="N47" s="75">
        <f>MIN(N8:N44)</f>
        <v>2.8837999999999999</v>
      </c>
      <c r="O47" s="65"/>
      <c r="P47" s="75">
        <f>MIN(P8:P44)</f>
        <v>2.8622999999999998</v>
      </c>
      <c r="Q47" s="65"/>
      <c r="R47" s="75">
        <f>MIN(R8:R44)</f>
        <v>2.9015</v>
      </c>
      <c r="S47" s="65"/>
      <c r="T47" s="75">
        <f>MIN(T8:T44)</f>
        <v>2.8887</v>
      </c>
      <c r="U47" s="65"/>
      <c r="V47" s="75">
        <f>MIN(V8:V44)</f>
        <v>3.1673</v>
      </c>
      <c r="W47" s="65"/>
      <c r="X47" s="75">
        <f>MIN(X8:X44)</f>
        <v>4.2000999999999999</v>
      </c>
      <c r="Y47" s="65"/>
      <c r="Z47" s="75">
        <f>MIN(Z8:Z44)</f>
        <v>3.7031000000000001</v>
      </c>
      <c r="AA47" s="76"/>
    </row>
    <row r="48" spans="1:27" ht="15" thickBot="1" x14ac:dyDescent="0.35">
      <c r="A48" s="77" t="s">
        <v>29</v>
      </c>
      <c r="B48" s="78"/>
      <c r="C48" s="78"/>
      <c r="D48" s="79">
        <f>MAX(D8:D44)</f>
        <v>3.8239000000000001</v>
      </c>
      <c r="E48" s="95"/>
      <c r="F48" s="79">
        <f>MAX(F8:F44)</f>
        <v>4.0251000000000001</v>
      </c>
      <c r="G48" s="95"/>
      <c r="H48" s="79">
        <f>MAX(H8:H44)</f>
        <v>4.0739000000000001</v>
      </c>
      <c r="I48" s="95"/>
      <c r="J48" s="79">
        <f>MAX(J8:J44)</f>
        <v>4.0708000000000002</v>
      </c>
      <c r="K48" s="95"/>
      <c r="L48" s="79">
        <f>MAX(L8:L44)</f>
        <v>4.3483000000000001</v>
      </c>
      <c r="M48" s="95"/>
      <c r="N48" s="79">
        <f>MAX(N8:N44)</f>
        <v>3.7515000000000001</v>
      </c>
      <c r="O48" s="95"/>
      <c r="P48" s="79">
        <f>MAX(P8:P44)</f>
        <v>3.6162999999999998</v>
      </c>
      <c r="Q48" s="95"/>
      <c r="R48" s="79">
        <f>MAX(R8:R44)</f>
        <v>3.8898000000000001</v>
      </c>
      <c r="S48" s="95"/>
      <c r="T48" s="79">
        <f>MAX(T8:T44)</f>
        <v>3.9592000000000001</v>
      </c>
      <c r="U48" s="95"/>
      <c r="V48" s="79">
        <f>MAX(V8:V44)</f>
        <v>4.5164</v>
      </c>
      <c r="W48" s="95"/>
      <c r="X48" s="79">
        <f>MAX(X8:X44)</f>
        <v>5.4202000000000004</v>
      </c>
      <c r="Y48" s="95"/>
      <c r="Z48" s="79">
        <f>MAX(Z8:Z44)</f>
        <v>7.7107000000000001</v>
      </c>
      <c r="AA48" s="80"/>
    </row>
    <row r="49" spans="1:1" x14ac:dyDescent="0.3">
      <c r="A49" s="112" t="s">
        <v>433</v>
      </c>
    </row>
    <row r="50" spans="1:1" x14ac:dyDescent="0.3">
      <c r="A50" s="14" t="s">
        <v>340</v>
      </c>
    </row>
  </sheetData>
  <sheetProtection algorithmName="SHA-512" hashValue="H2EzVcS20stBjd7bRQk1hKEsB43Jn8cF4bfKmTJgOFtptmbTZK2ig+qrK8/DFQfg/fN6OFxrmoUurGzSjqeg6A==" saltValue="OHNUBLRbRMEL7D7NGvH40Q=="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2"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1992</v>
      </c>
      <c r="T5" s="121" t="s">
        <v>1993</v>
      </c>
      <c r="U5" s="121" t="s">
        <v>1994</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44531</v>
      </c>
      <c r="E7" s="184">
        <v>1059.29</v>
      </c>
      <c r="F7" s="184">
        <v>0.46089999999999998</v>
      </c>
      <c r="G7" s="184">
        <v>0.35809999999999997</v>
      </c>
      <c r="H7" s="184">
        <v>-1.1829000000000001</v>
      </c>
      <c r="I7" s="184">
        <v>-3.8940000000000001</v>
      </c>
      <c r="J7" s="184">
        <v>-3.2612000000000001</v>
      </c>
      <c r="K7" s="184">
        <v>-5.4699999999999999E-2</v>
      </c>
      <c r="L7" s="184">
        <v>10.531499999999999</v>
      </c>
      <c r="M7" s="184">
        <v>16.4132</v>
      </c>
      <c r="N7" s="184">
        <v>29.243200000000002</v>
      </c>
      <c r="O7" s="184">
        <v>13.3423</v>
      </c>
      <c r="P7" s="184">
        <v>11.2319</v>
      </c>
      <c r="Q7" s="184">
        <v>18.9846</v>
      </c>
      <c r="R7" s="184">
        <v>17.678100000000001</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44531</v>
      </c>
      <c r="E8" s="184">
        <v>1153.26</v>
      </c>
      <c r="F8" s="184">
        <v>0.46339999999999998</v>
      </c>
      <c r="G8" s="184">
        <v>0.36809999999999998</v>
      </c>
      <c r="H8" s="184">
        <v>-1.1689000000000001</v>
      </c>
      <c r="I8" s="184">
        <v>-3.8654000000000002</v>
      </c>
      <c r="J8" s="184">
        <v>-3.1972</v>
      </c>
      <c r="K8" s="184">
        <v>0.1459</v>
      </c>
      <c r="L8" s="184">
        <v>10.9918</v>
      </c>
      <c r="M8" s="184">
        <v>17.087</v>
      </c>
      <c r="N8" s="184">
        <v>30.239799999999999</v>
      </c>
      <c r="O8" s="184">
        <v>14.2242</v>
      </c>
      <c r="P8" s="184">
        <v>12.303900000000001</v>
      </c>
      <c r="Q8" s="184">
        <v>14.341200000000001</v>
      </c>
      <c r="R8" s="184">
        <v>18.601099999999999</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44531</v>
      </c>
      <c r="E9" s="184">
        <v>16.670000000000002</v>
      </c>
      <c r="F9" s="184">
        <v>0.54279999999999995</v>
      </c>
      <c r="G9" s="184">
        <v>0.90800000000000003</v>
      </c>
      <c r="H9" s="184">
        <v>-0.47760000000000002</v>
      </c>
      <c r="I9" s="184">
        <v>-2.6284999999999998</v>
      </c>
      <c r="J9" s="184">
        <v>-0.35859999999999997</v>
      </c>
      <c r="K9" s="184">
        <v>3.8628999999999998</v>
      </c>
      <c r="L9" s="184">
        <v>16.8185</v>
      </c>
      <c r="M9" s="184">
        <v>22.483499999999999</v>
      </c>
      <c r="N9" s="184">
        <v>30.438199999999998</v>
      </c>
      <c r="O9" s="184">
        <v>19.131799999999998</v>
      </c>
      <c r="P9" s="184"/>
      <c r="Q9" s="184">
        <v>16.666899999999998</v>
      </c>
      <c r="R9" s="184">
        <v>20.883600000000001</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44531</v>
      </c>
      <c r="E10" s="184">
        <v>15.87</v>
      </c>
      <c r="F10" s="184">
        <v>0.57030000000000003</v>
      </c>
      <c r="G10" s="184">
        <v>0.89</v>
      </c>
      <c r="H10" s="184">
        <v>-0.50160000000000005</v>
      </c>
      <c r="I10" s="184">
        <v>-2.6977000000000002</v>
      </c>
      <c r="J10" s="184">
        <v>-0.50160000000000005</v>
      </c>
      <c r="K10" s="184">
        <v>3.4550000000000001</v>
      </c>
      <c r="L10" s="184">
        <v>16.008800000000001</v>
      </c>
      <c r="M10" s="184">
        <v>21.145</v>
      </c>
      <c r="N10" s="184">
        <v>28.606200000000001</v>
      </c>
      <c r="O10" s="184">
        <v>17.436699999999998</v>
      </c>
      <c r="P10" s="184"/>
      <c r="Q10" s="184">
        <v>14.9488</v>
      </c>
      <c r="R10" s="184">
        <v>19.216799999999999</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44531</v>
      </c>
      <c r="E11" s="184">
        <v>82.78</v>
      </c>
      <c r="F11" s="184">
        <v>0.59550000000000003</v>
      </c>
      <c r="G11" s="184">
        <v>0.57099999999999995</v>
      </c>
      <c r="H11" s="184">
        <v>-1.5579000000000001</v>
      </c>
      <c r="I11" s="184">
        <v>-3.5648</v>
      </c>
      <c r="J11" s="184">
        <v>-3.1133000000000002</v>
      </c>
      <c r="K11" s="184">
        <v>3.2040999999999999</v>
      </c>
      <c r="L11" s="184">
        <v>15.164199999999999</v>
      </c>
      <c r="M11" s="184">
        <v>20.2149</v>
      </c>
      <c r="N11" s="184">
        <v>33.926499999999997</v>
      </c>
      <c r="O11" s="184">
        <v>15.760999999999999</v>
      </c>
      <c r="P11" s="184">
        <v>12.722799999999999</v>
      </c>
      <c r="Q11" s="184">
        <v>12.290900000000001</v>
      </c>
      <c r="R11" s="184">
        <v>22.225899999999999</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44531</v>
      </c>
      <c r="E12" s="184">
        <v>90.74</v>
      </c>
      <c r="F12" s="184">
        <v>0.58750000000000002</v>
      </c>
      <c r="G12" s="184">
        <v>0.57640000000000002</v>
      </c>
      <c r="H12" s="184">
        <v>-1.5515000000000001</v>
      </c>
      <c r="I12" s="184">
        <v>-3.5398999999999998</v>
      </c>
      <c r="J12" s="184">
        <v>-3.0556000000000001</v>
      </c>
      <c r="K12" s="184">
        <v>3.4074</v>
      </c>
      <c r="L12" s="184">
        <v>15.5776</v>
      </c>
      <c r="M12" s="184">
        <v>20.841699999999999</v>
      </c>
      <c r="N12" s="184">
        <v>34.829099999999997</v>
      </c>
      <c r="O12" s="184">
        <v>16.615100000000002</v>
      </c>
      <c r="P12" s="184">
        <v>13.9038</v>
      </c>
      <c r="Q12" s="184">
        <v>13.1214</v>
      </c>
      <c r="R12" s="184">
        <v>23.0364</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1771</v>
      </c>
      <c r="C13" s="180">
        <v>141006</v>
      </c>
      <c r="D13" s="183">
        <v>44531</v>
      </c>
      <c r="E13" s="184">
        <v>19.555399999999999</v>
      </c>
      <c r="F13" s="184">
        <v>0.50519999999999998</v>
      </c>
      <c r="G13" s="184">
        <v>0.38500000000000001</v>
      </c>
      <c r="H13" s="184">
        <v>-1.4409000000000001</v>
      </c>
      <c r="I13" s="184">
        <v>-3.4339</v>
      </c>
      <c r="J13" s="184">
        <v>-3.5011000000000001</v>
      </c>
      <c r="K13" s="184">
        <v>-0.1588</v>
      </c>
      <c r="L13" s="184">
        <v>7.6346999999999996</v>
      </c>
      <c r="M13" s="184">
        <v>15.0351</v>
      </c>
      <c r="N13" s="184">
        <v>29.8672</v>
      </c>
      <c r="O13" s="184">
        <v>19.8963</v>
      </c>
      <c r="P13" s="184"/>
      <c r="Q13" s="184">
        <v>15.4977</v>
      </c>
      <c r="R13" s="184">
        <v>20.5471</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1772</v>
      </c>
      <c r="C14" s="180">
        <v>141004</v>
      </c>
      <c r="D14" s="183">
        <v>44531</v>
      </c>
      <c r="E14" s="184">
        <v>18.1568</v>
      </c>
      <c r="F14" s="184">
        <v>0.50039999999999996</v>
      </c>
      <c r="G14" s="184">
        <v>0.36209999999999998</v>
      </c>
      <c r="H14" s="184">
        <v>-1.4726999999999999</v>
      </c>
      <c r="I14" s="184">
        <v>-3.4967000000000001</v>
      </c>
      <c r="J14" s="184">
        <v>-3.6360000000000001</v>
      </c>
      <c r="K14" s="184">
        <v>-0.58420000000000005</v>
      </c>
      <c r="L14" s="184">
        <v>6.7023999999999999</v>
      </c>
      <c r="M14" s="184">
        <v>13.529</v>
      </c>
      <c r="N14" s="184">
        <v>27.6266</v>
      </c>
      <c r="O14" s="184">
        <v>17.998100000000001</v>
      </c>
      <c r="P14" s="184"/>
      <c r="Q14" s="184">
        <v>13.671099999999999</v>
      </c>
      <c r="R14" s="184">
        <v>18.549399999999999</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44531</v>
      </c>
      <c r="E15" s="184">
        <v>24.11</v>
      </c>
      <c r="F15" s="184">
        <v>-0.2482</v>
      </c>
      <c r="G15" s="184">
        <v>1.1326000000000001</v>
      </c>
      <c r="H15" s="184">
        <v>-0.45419999999999999</v>
      </c>
      <c r="I15" s="184">
        <v>-2.9779</v>
      </c>
      <c r="J15" s="184">
        <v>0.626</v>
      </c>
      <c r="K15" s="184">
        <v>3.4319999999999999</v>
      </c>
      <c r="L15" s="184">
        <v>22.075900000000001</v>
      </c>
      <c r="M15" s="184">
        <v>38.563200000000002</v>
      </c>
      <c r="N15" s="184">
        <v>53.469099999999997</v>
      </c>
      <c r="O15" s="184">
        <v>23.676600000000001</v>
      </c>
      <c r="P15" s="184">
        <v>18.855599999999999</v>
      </c>
      <c r="Q15" s="184">
        <v>17.8079</v>
      </c>
      <c r="R15" s="184">
        <v>39.362499999999997</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44531</v>
      </c>
      <c r="E16" s="184">
        <v>23.02</v>
      </c>
      <c r="F16" s="184">
        <v>-0.26</v>
      </c>
      <c r="G16" s="184">
        <v>1.1424000000000001</v>
      </c>
      <c r="H16" s="184">
        <v>-0.47560000000000002</v>
      </c>
      <c r="I16" s="184">
        <v>-3.0329000000000002</v>
      </c>
      <c r="J16" s="184">
        <v>0.56789999999999996</v>
      </c>
      <c r="K16" s="184">
        <v>3.2286999999999999</v>
      </c>
      <c r="L16" s="184">
        <v>21.541699999999999</v>
      </c>
      <c r="M16" s="184">
        <v>37.679400000000001</v>
      </c>
      <c r="N16" s="184">
        <v>52.248699999999999</v>
      </c>
      <c r="O16" s="184">
        <v>22.593800000000002</v>
      </c>
      <c r="P16" s="184">
        <v>17.854399999999998</v>
      </c>
      <c r="Q16" s="184">
        <v>16.7973</v>
      </c>
      <c r="R16" s="184">
        <v>38.204700000000003</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44531</v>
      </c>
      <c r="E17" s="184">
        <v>262.94</v>
      </c>
      <c r="F17" s="184">
        <v>0.65839999999999999</v>
      </c>
      <c r="G17" s="184">
        <v>0.80120000000000002</v>
      </c>
      <c r="H17" s="184">
        <v>-1.0499000000000001</v>
      </c>
      <c r="I17" s="184">
        <v>-3.1421999999999999</v>
      </c>
      <c r="J17" s="184">
        <v>-2.5354000000000001</v>
      </c>
      <c r="K17" s="184">
        <v>-0.13669999999999999</v>
      </c>
      <c r="L17" s="184">
        <v>10.474299999999999</v>
      </c>
      <c r="M17" s="184">
        <v>16.288499999999999</v>
      </c>
      <c r="N17" s="184">
        <v>27.159300000000002</v>
      </c>
      <c r="O17" s="184">
        <v>18.743099999999998</v>
      </c>
      <c r="P17" s="184">
        <v>16.330500000000001</v>
      </c>
      <c r="Q17" s="184">
        <v>15.6866</v>
      </c>
      <c r="R17" s="184">
        <v>21.976199999999999</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44531</v>
      </c>
      <c r="E18" s="184">
        <v>242.45</v>
      </c>
      <c r="F18" s="184">
        <v>0.65600000000000003</v>
      </c>
      <c r="G18" s="184">
        <v>0.78149999999999997</v>
      </c>
      <c r="H18" s="184">
        <v>-1.0730999999999999</v>
      </c>
      <c r="I18" s="184">
        <v>-3.1903999999999999</v>
      </c>
      <c r="J18" s="184">
        <v>-2.6343999999999999</v>
      </c>
      <c r="K18" s="184">
        <v>-0.44350000000000001</v>
      </c>
      <c r="L18" s="184">
        <v>9.7853999999999992</v>
      </c>
      <c r="M18" s="184">
        <v>15.2165</v>
      </c>
      <c r="N18" s="184">
        <v>25.654299999999999</v>
      </c>
      <c r="O18" s="184">
        <v>17.3596</v>
      </c>
      <c r="P18" s="184">
        <v>14.9133</v>
      </c>
      <c r="Q18" s="184">
        <v>11.685</v>
      </c>
      <c r="R18" s="184">
        <v>20.549700000000001</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44531</v>
      </c>
      <c r="E19" s="184">
        <v>254.607</v>
      </c>
      <c r="F19" s="184">
        <v>0.28160000000000002</v>
      </c>
      <c r="G19" s="184">
        <v>0.86560000000000004</v>
      </c>
      <c r="H19" s="184">
        <v>-0.92730000000000001</v>
      </c>
      <c r="I19" s="184">
        <v>-3.1602999999999999</v>
      </c>
      <c r="J19" s="184">
        <v>-2.2746</v>
      </c>
      <c r="K19" s="184">
        <v>-0.214</v>
      </c>
      <c r="L19" s="184">
        <v>10.813800000000001</v>
      </c>
      <c r="M19" s="184">
        <v>17.3888</v>
      </c>
      <c r="N19" s="184">
        <v>29.563700000000001</v>
      </c>
      <c r="O19" s="184">
        <v>19.2942</v>
      </c>
      <c r="P19" s="184">
        <v>15.372</v>
      </c>
      <c r="Q19" s="184">
        <v>15.158300000000001</v>
      </c>
      <c r="R19" s="184">
        <v>21.501000000000001</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44531</v>
      </c>
      <c r="E20" s="184">
        <v>235.15</v>
      </c>
      <c r="F20" s="184">
        <v>0.27889999999999998</v>
      </c>
      <c r="G20" s="184">
        <v>0.8518</v>
      </c>
      <c r="H20" s="184">
        <v>-0.94610000000000005</v>
      </c>
      <c r="I20" s="184">
        <v>-3.1978</v>
      </c>
      <c r="J20" s="184">
        <v>-2.3549000000000002</v>
      </c>
      <c r="K20" s="184">
        <v>-0.46479999999999999</v>
      </c>
      <c r="L20" s="184">
        <v>10.2552</v>
      </c>
      <c r="M20" s="184">
        <v>16.494499999999999</v>
      </c>
      <c r="N20" s="184">
        <v>28.259</v>
      </c>
      <c r="O20" s="184">
        <v>18.109200000000001</v>
      </c>
      <c r="P20" s="184">
        <v>14.1625</v>
      </c>
      <c r="Q20" s="184">
        <v>15.043900000000001</v>
      </c>
      <c r="R20" s="184">
        <v>20.304600000000001</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44531</v>
      </c>
      <c r="E21" s="184">
        <v>41.31</v>
      </c>
      <c r="F21" s="184">
        <v>0.51090000000000002</v>
      </c>
      <c r="G21" s="184">
        <v>0.34010000000000001</v>
      </c>
      <c r="H21" s="184">
        <v>-0.84009999999999996</v>
      </c>
      <c r="I21" s="184">
        <v>-1.0539000000000001</v>
      </c>
      <c r="J21" s="184">
        <v>0.48649999999999999</v>
      </c>
      <c r="K21" s="184">
        <v>3.8984000000000001</v>
      </c>
      <c r="L21" s="184">
        <v>14.0215</v>
      </c>
      <c r="M21" s="184">
        <v>20.718900000000001</v>
      </c>
      <c r="N21" s="184">
        <v>34.428899999999999</v>
      </c>
      <c r="O21" s="184">
        <v>18.329699999999999</v>
      </c>
      <c r="P21" s="184">
        <v>15.407999999999999</v>
      </c>
      <c r="Q21" s="184">
        <v>13.9938</v>
      </c>
      <c r="R21" s="184">
        <v>21.7363</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44531</v>
      </c>
      <c r="E22" s="184">
        <v>38.270000000000003</v>
      </c>
      <c r="F22" s="184">
        <v>0.49890000000000001</v>
      </c>
      <c r="G22" s="184">
        <v>0.3145</v>
      </c>
      <c r="H22" s="184">
        <v>-0.88060000000000005</v>
      </c>
      <c r="I22" s="184">
        <v>-1.1111</v>
      </c>
      <c r="J22" s="184">
        <v>0.3145</v>
      </c>
      <c r="K22" s="184">
        <v>3.4323999999999999</v>
      </c>
      <c r="L22" s="184">
        <v>12.9908</v>
      </c>
      <c r="M22" s="184">
        <v>19.072800000000001</v>
      </c>
      <c r="N22" s="184">
        <v>32.011000000000003</v>
      </c>
      <c r="O22" s="184">
        <v>16.409400000000002</v>
      </c>
      <c r="P22" s="184">
        <v>13.976100000000001</v>
      </c>
      <c r="Q22" s="184">
        <v>11.5139</v>
      </c>
      <c r="R22" s="184">
        <v>19.6784</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44531</v>
      </c>
      <c r="E23" s="184">
        <v>174.3974</v>
      </c>
      <c r="F23" s="184">
        <v>0.57150000000000001</v>
      </c>
      <c r="G23" s="184">
        <v>0.38090000000000002</v>
      </c>
      <c r="H23" s="184">
        <v>-1.4790000000000001</v>
      </c>
      <c r="I23" s="184">
        <v>-2.9226000000000001</v>
      </c>
      <c r="J23" s="184">
        <v>-3.24</v>
      </c>
      <c r="K23" s="184">
        <v>-4.02E-2</v>
      </c>
      <c r="L23" s="184">
        <v>8.2195</v>
      </c>
      <c r="M23" s="184">
        <v>13.862</v>
      </c>
      <c r="N23" s="184">
        <v>27.6341</v>
      </c>
      <c r="O23" s="184">
        <v>15.2485</v>
      </c>
      <c r="P23" s="184">
        <v>12.0444</v>
      </c>
      <c r="Q23" s="184">
        <v>13.8819</v>
      </c>
      <c r="R23" s="184">
        <v>18.616700000000002</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44531</v>
      </c>
      <c r="E24" s="184">
        <v>191.87119999999999</v>
      </c>
      <c r="F24" s="184">
        <v>0.57450000000000001</v>
      </c>
      <c r="G24" s="184">
        <v>0.3952</v>
      </c>
      <c r="H24" s="184">
        <v>-1.4596</v>
      </c>
      <c r="I24" s="184">
        <v>-2.8851</v>
      </c>
      <c r="J24" s="184">
        <v>-3.1602999999999999</v>
      </c>
      <c r="K24" s="184">
        <v>0.21379999999999999</v>
      </c>
      <c r="L24" s="184">
        <v>8.7719000000000005</v>
      </c>
      <c r="M24" s="184">
        <v>14.730399999999999</v>
      </c>
      <c r="N24" s="184">
        <v>28.9255</v>
      </c>
      <c r="O24" s="184">
        <v>16.447800000000001</v>
      </c>
      <c r="P24" s="184">
        <v>13.3667</v>
      </c>
      <c r="Q24" s="184">
        <v>14.9994</v>
      </c>
      <c r="R24" s="184">
        <v>19.8124</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44531</v>
      </c>
      <c r="E25" s="184">
        <v>77.997</v>
      </c>
      <c r="F25" s="184">
        <v>0.75180000000000002</v>
      </c>
      <c r="G25" s="184">
        <v>0.5544</v>
      </c>
      <c r="H25" s="184">
        <v>-1.5749</v>
      </c>
      <c r="I25" s="184">
        <v>-3.4559000000000002</v>
      </c>
      <c r="J25" s="184">
        <v>-2.8269000000000002</v>
      </c>
      <c r="K25" s="184">
        <v>1.5387999999999999</v>
      </c>
      <c r="L25" s="184">
        <v>8.6249000000000002</v>
      </c>
      <c r="M25" s="184">
        <v>14.0207</v>
      </c>
      <c r="N25" s="184">
        <v>30.624199999999998</v>
      </c>
      <c r="O25" s="184">
        <v>15.197800000000001</v>
      </c>
      <c r="P25" s="184">
        <v>12.183999999999999</v>
      </c>
      <c r="Q25" s="184">
        <v>13.116899999999999</v>
      </c>
      <c r="R25" s="184">
        <v>18.9817</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1825</v>
      </c>
      <c r="C26" s="180"/>
      <c r="D26" s="183">
        <v>44531</v>
      </c>
      <c r="E26" s="184">
        <v>77.997</v>
      </c>
      <c r="F26" s="184">
        <v>0.75180000000000002</v>
      </c>
      <c r="G26" s="184">
        <v>0.5544</v>
      </c>
      <c r="H26" s="184">
        <v>-1.5749</v>
      </c>
      <c r="I26" s="184">
        <v>-3.4559000000000002</v>
      </c>
      <c r="J26" s="184">
        <v>-2.8269000000000002</v>
      </c>
      <c r="K26" s="184">
        <v>1.5387999999999999</v>
      </c>
      <c r="L26" s="184">
        <v>8.6249000000000002</v>
      </c>
      <c r="M26" s="184">
        <v>14.0207</v>
      </c>
      <c r="N26" s="184">
        <v>30.624199999999998</v>
      </c>
      <c r="O26" s="184">
        <v>15.197800000000001</v>
      </c>
      <c r="P26" s="184">
        <v>13.113200000000001</v>
      </c>
      <c r="Q26" s="184">
        <v>15.7629</v>
      </c>
      <c r="R26" s="184">
        <v>18.9817</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1826</v>
      </c>
      <c r="C27" s="180">
        <v>119062</v>
      </c>
      <c r="D27" s="183">
        <v>44531</v>
      </c>
      <c r="E27" s="184">
        <v>82.597999999999999</v>
      </c>
      <c r="F27" s="184">
        <v>0.75380000000000003</v>
      </c>
      <c r="G27" s="184">
        <v>0.56489999999999996</v>
      </c>
      <c r="H27" s="184">
        <v>-1.5611999999999999</v>
      </c>
      <c r="I27" s="184">
        <v>-3.4325999999999999</v>
      </c>
      <c r="J27" s="184">
        <v>-2.7755999999999998</v>
      </c>
      <c r="K27" s="184">
        <v>1.6991000000000001</v>
      </c>
      <c r="L27" s="184">
        <v>8.9711999999999996</v>
      </c>
      <c r="M27" s="184">
        <v>14.566700000000001</v>
      </c>
      <c r="N27" s="184">
        <v>31.4438</v>
      </c>
      <c r="O27" s="184">
        <v>15.943099999999999</v>
      </c>
      <c r="P27" s="184">
        <v>12.9657</v>
      </c>
      <c r="Q27" s="184">
        <v>12.6119</v>
      </c>
      <c r="R27" s="184">
        <v>19.735700000000001</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44531</v>
      </c>
      <c r="E28" s="184">
        <v>82.597999999999999</v>
      </c>
      <c r="F28" s="184">
        <v>0.75380000000000003</v>
      </c>
      <c r="G28" s="184">
        <v>0.56489999999999996</v>
      </c>
      <c r="H28" s="184">
        <v>-1.5611999999999999</v>
      </c>
      <c r="I28" s="184">
        <v>-3.4325999999999999</v>
      </c>
      <c r="J28" s="184">
        <v>-2.7755999999999998</v>
      </c>
      <c r="K28" s="184">
        <v>1.6991000000000001</v>
      </c>
      <c r="L28" s="184">
        <v>8.9711999999999996</v>
      </c>
      <c r="M28" s="184">
        <v>14.566700000000001</v>
      </c>
      <c r="N28" s="184">
        <v>31.4438</v>
      </c>
      <c r="O28" s="184">
        <v>15.943099999999999</v>
      </c>
      <c r="P28" s="184">
        <v>14.0786</v>
      </c>
      <c r="Q28" s="184">
        <v>15.9541</v>
      </c>
      <c r="R28" s="184">
        <v>19.735700000000001</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44531</v>
      </c>
      <c r="E29" s="184">
        <v>16.343</v>
      </c>
      <c r="F29" s="184">
        <v>0.76390000000000002</v>
      </c>
      <c r="G29" s="184">
        <v>0.72109999999999996</v>
      </c>
      <c r="H29" s="184">
        <v>-1.0653999999999999</v>
      </c>
      <c r="I29" s="184">
        <v>-3.3050000000000002</v>
      </c>
      <c r="J29" s="184">
        <v>-2.9529999999999998</v>
      </c>
      <c r="K29" s="184">
        <v>0.77939999999999998</v>
      </c>
      <c r="L29" s="184">
        <v>9.3308999999999997</v>
      </c>
      <c r="M29" s="184">
        <v>14.437200000000001</v>
      </c>
      <c r="N29" s="184">
        <v>25.376899999999999</v>
      </c>
      <c r="O29" s="184">
        <v>16.3398</v>
      </c>
      <c r="P29" s="184"/>
      <c r="Q29" s="184">
        <v>17.096599999999999</v>
      </c>
      <c r="R29" s="184">
        <v>19.119800000000001</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44531</v>
      </c>
      <c r="E30" s="184">
        <v>15.633100000000001</v>
      </c>
      <c r="F30" s="184">
        <v>0.76049999999999995</v>
      </c>
      <c r="G30" s="184">
        <v>0.70079999999999998</v>
      </c>
      <c r="H30" s="184">
        <v>-1.0939000000000001</v>
      </c>
      <c r="I30" s="184">
        <v>-3.3610000000000002</v>
      </c>
      <c r="J30" s="184">
        <v>-3.0716000000000001</v>
      </c>
      <c r="K30" s="184">
        <v>0.4098</v>
      </c>
      <c r="L30" s="184">
        <v>8.5239999999999991</v>
      </c>
      <c r="M30" s="184">
        <v>13.1677</v>
      </c>
      <c r="N30" s="184">
        <v>23.533999999999999</v>
      </c>
      <c r="O30" s="184">
        <v>14.686</v>
      </c>
      <c r="P30" s="184"/>
      <c r="Q30" s="184">
        <v>15.4376</v>
      </c>
      <c r="R30" s="184">
        <v>17.381699999999999</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44531</v>
      </c>
      <c r="E31" s="184">
        <v>214.59</v>
      </c>
      <c r="F31" s="184">
        <v>0.65200000000000002</v>
      </c>
      <c r="G31" s="184">
        <v>-6.9900000000000004E-2</v>
      </c>
      <c r="H31" s="184">
        <v>-2.8609</v>
      </c>
      <c r="I31" s="184">
        <v>-3.5941000000000001</v>
      </c>
      <c r="J31" s="184">
        <v>-2.8828999999999998</v>
      </c>
      <c r="K31" s="184">
        <v>6.2590000000000003</v>
      </c>
      <c r="L31" s="184">
        <v>16.802700000000002</v>
      </c>
      <c r="M31" s="184">
        <v>24.018999999999998</v>
      </c>
      <c r="N31" s="184">
        <v>50.399500000000003</v>
      </c>
      <c r="O31" s="184">
        <v>19.309699999999999</v>
      </c>
      <c r="P31" s="184">
        <v>15.385</v>
      </c>
      <c r="Q31" s="184">
        <v>14.8874</v>
      </c>
      <c r="R31" s="184">
        <v>24.344999999999999</v>
      </c>
      <c r="S31" s="120" t="s">
        <v>1995</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44531</v>
      </c>
      <c r="E32" s="184">
        <v>233.14</v>
      </c>
      <c r="F32" s="184">
        <v>0.64759999999999995</v>
      </c>
      <c r="G32" s="184">
        <v>-6.4299999999999996E-2</v>
      </c>
      <c r="H32" s="184">
        <v>-2.8502000000000001</v>
      </c>
      <c r="I32" s="184">
        <v>-3.5775000000000001</v>
      </c>
      <c r="J32" s="184">
        <v>-2.8420999999999998</v>
      </c>
      <c r="K32" s="184">
        <v>6.3935000000000004</v>
      </c>
      <c r="L32" s="184">
        <v>17.091100000000001</v>
      </c>
      <c r="M32" s="184">
        <v>24.467500000000001</v>
      </c>
      <c r="N32" s="184">
        <v>51.114899999999999</v>
      </c>
      <c r="O32" s="184">
        <v>19.983499999999999</v>
      </c>
      <c r="P32" s="184">
        <v>16.3918</v>
      </c>
      <c r="Q32" s="184">
        <v>17.298100000000002</v>
      </c>
      <c r="R32" s="184">
        <v>24.969200000000001</v>
      </c>
      <c r="S32" s="120" t="s">
        <v>1995</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44531</v>
      </c>
      <c r="E33" s="184">
        <v>16.003900000000002</v>
      </c>
      <c r="F33" s="184">
        <v>0.78280000000000005</v>
      </c>
      <c r="G33" s="184">
        <v>1.0270999999999999</v>
      </c>
      <c r="H33" s="184">
        <v>-0.75349999999999995</v>
      </c>
      <c r="I33" s="184">
        <v>-2.9224999999999999</v>
      </c>
      <c r="J33" s="184">
        <v>-2.3807</v>
      </c>
      <c r="K33" s="184">
        <v>3.5421999999999998</v>
      </c>
      <c r="L33" s="184">
        <v>11.088100000000001</v>
      </c>
      <c r="M33" s="184">
        <v>15.988799999999999</v>
      </c>
      <c r="N33" s="184">
        <v>24.3398</v>
      </c>
      <c r="O33" s="184">
        <v>12.132199999999999</v>
      </c>
      <c r="P33" s="184">
        <v>9.6806999999999999</v>
      </c>
      <c r="Q33" s="184">
        <v>9.6454000000000004</v>
      </c>
      <c r="R33" s="184">
        <v>18.472899999999999</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44531</v>
      </c>
      <c r="E34" s="184">
        <v>17.194400000000002</v>
      </c>
      <c r="F34" s="184">
        <v>0.78490000000000004</v>
      </c>
      <c r="G34" s="184">
        <v>1.0388999999999999</v>
      </c>
      <c r="H34" s="184">
        <v>-0.73660000000000003</v>
      </c>
      <c r="I34" s="184">
        <v>-2.8889</v>
      </c>
      <c r="J34" s="184">
        <v>-2.3094999999999999</v>
      </c>
      <c r="K34" s="184">
        <v>3.7757999999999998</v>
      </c>
      <c r="L34" s="184">
        <v>11.593299999999999</v>
      </c>
      <c r="M34" s="184">
        <v>16.7241</v>
      </c>
      <c r="N34" s="184">
        <v>25.3903</v>
      </c>
      <c r="O34" s="184">
        <v>13.274100000000001</v>
      </c>
      <c r="P34" s="184">
        <v>11.231400000000001</v>
      </c>
      <c r="Q34" s="184">
        <v>11.1968</v>
      </c>
      <c r="R34" s="184">
        <v>19.457799999999999</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44531</v>
      </c>
      <c r="E35" s="184">
        <v>18.11</v>
      </c>
      <c r="F35" s="184">
        <v>0.44369999999999998</v>
      </c>
      <c r="G35" s="184">
        <v>0.77910000000000001</v>
      </c>
      <c r="H35" s="184">
        <v>-1.2001999999999999</v>
      </c>
      <c r="I35" s="184">
        <v>-3.5676000000000001</v>
      </c>
      <c r="J35" s="184">
        <v>-3.2067999999999999</v>
      </c>
      <c r="K35" s="184">
        <v>-0.22040000000000001</v>
      </c>
      <c r="L35" s="184">
        <v>12.066800000000001</v>
      </c>
      <c r="M35" s="184">
        <v>19.380400000000002</v>
      </c>
      <c r="N35" s="184">
        <v>33.653100000000002</v>
      </c>
      <c r="O35" s="184">
        <v>16.2437</v>
      </c>
      <c r="P35" s="184"/>
      <c r="Q35" s="184">
        <v>12.8203</v>
      </c>
      <c r="R35" s="184">
        <v>21.0977</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44531</v>
      </c>
      <c r="E36" s="184">
        <v>16.8</v>
      </c>
      <c r="F36" s="184">
        <v>0.47849999999999998</v>
      </c>
      <c r="G36" s="184">
        <v>0.77980000000000005</v>
      </c>
      <c r="H36" s="184">
        <v>-1.2345999999999999</v>
      </c>
      <c r="I36" s="184">
        <v>-3.6145</v>
      </c>
      <c r="J36" s="184">
        <v>-3.3372000000000002</v>
      </c>
      <c r="K36" s="184">
        <v>-0.53290000000000004</v>
      </c>
      <c r="L36" s="184">
        <v>11.332000000000001</v>
      </c>
      <c r="M36" s="184">
        <v>18.226600000000001</v>
      </c>
      <c r="N36" s="184">
        <v>31.971699999999998</v>
      </c>
      <c r="O36" s="184">
        <v>14.7165</v>
      </c>
      <c r="P36" s="184"/>
      <c r="Q36" s="184">
        <v>11.1128</v>
      </c>
      <c r="R36" s="184">
        <v>19.536899999999999</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44531</v>
      </c>
      <c r="E37" s="184">
        <v>15.4496</v>
      </c>
      <c r="F37" s="184">
        <v>0.65080000000000005</v>
      </c>
      <c r="G37" s="184">
        <v>0.1128</v>
      </c>
      <c r="H37" s="184">
        <v>-1.7025999999999999</v>
      </c>
      <c r="I37" s="184">
        <v>-3.7587999999999999</v>
      </c>
      <c r="J37" s="184">
        <v>-3.851</v>
      </c>
      <c r="K37" s="184">
        <v>2.1183999999999998</v>
      </c>
      <c r="L37" s="184">
        <v>10.0038</v>
      </c>
      <c r="M37" s="184">
        <v>15.517099999999999</v>
      </c>
      <c r="N37" s="184">
        <v>23.2684</v>
      </c>
      <c r="O37" s="184"/>
      <c r="P37" s="184"/>
      <c r="Q37" s="184">
        <v>15.774100000000001</v>
      </c>
      <c r="R37" s="184">
        <v>17.1631</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44531</v>
      </c>
      <c r="E38" s="184">
        <v>14.5502</v>
      </c>
      <c r="F38" s="184">
        <v>0.64539999999999997</v>
      </c>
      <c r="G38" s="184">
        <v>8.5999999999999993E-2</v>
      </c>
      <c r="H38" s="184">
        <v>-1.7403</v>
      </c>
      <c r="I38" s="184">
        <v>-3.8321000000000001</v>
      </c>
      <c r="J38" s="184">
        <v>-4.0053000000000001</v>
      </c>
      <c r="K38" s="184">
        <v>1.6195999999999999</v>
      </c>
      <c r="L38" s="184">
        <v>8.9234000000000009</v>
      </c>
      <c r="M38" s="184">
        <v>13.8184</v>
      </c>
      <c r="N38" s="184">
        <v>20.854900000000001</v>
      </c>
      <c r="O38" s="184"/>
      <c r="P38" s="184"/>
      <c r="Q38" s="184">
        <v>13.4594</v>
      </c>
      <c r="R38" s="184">
        <v>14.8482</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44531</v>
      </c>
      <c r="E39" s="184">
        <v>15.0862</v>
      </c>
      <c r="F39" s="184">
        <v>0.52170000000000005</v>
      </c>
      <c r="G39" s="184">
        <v>0.64380000000000004</v>
      </c>
      <c r="H39" s="184">
        <v>-0.90780000000000005</v>
      </c>
      <c r="I39" s="184">
        <v>-3.0076000000000001</v>
      </c>
      <c r="J39" s="184">
        <v>-2.7587999999999999</v>
      </c>
      <c r="K39" s="184">
        <v>1.2000999999999999</v>
      </c>
      <c r="L39" s="184">
        <v>10.179399999999999</v>
      </c>
      <c r="M39" s="184">
        <v>13.6762</v>
      </c>
      <c r="N39" s="184">
        <v>25.048300000000001</v>
      </c>
      <c r="O39" s="184">
        <v>14.3207</v>
      </c>
      <c r="P39" s="184"/>
      <c r="Q39" s="184">
        <v>12.7575</v>
      </c>
      <c r="R39" s="184">
        <v>15.383599999999999</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44531</v>
      </c>
      <c r="E40" s="184">
        <v>14.315200000000001</v>
      </c>
      <c r="F40" s="184">
        <v>0.51680000000000004</v>
      </c>
      <c r="G40" s="184">
        <v>0.62139999999999995</v>
      </c>
      <c r="H40" s="184">
        <v>-0.93899999999999995</v>
      </c>
      <c r="I40" s="184">
        <v>-3.0687000000000002</v>
      </c>
      <c r="J40" s="184">
        <v>-2.8892000000000002</v>
      </c>
      <c r="K40" s="184">
        <v>0.79420000000000002</v>
      </c>
      <c r="L40" s="184">
        <v>9.2964000000000002</v>
      </c>
      <c r="M40" s="184">
        <v>12.283099999999999</v>
      </c>
      <c r="N40" s="184">
        <v>23.004999999999999</v>
      </c>
      <c r="O40" s="184">
        <v>12.596399999999999</v>
      </c>
      <c r="P40" s="184"/>
      <c r="Q40" s="184">
        <v>11.0434</v>
      </c>
      <c r="R40" s="184">
        <v>13.5901</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44531</v>
      </c>
      <c r="E41" s="184">
        <v>199.37400117850299</v>
      </c>
      <c r="F41" s="184">
        <v>0.72499999999999998</v>
      </c>
      <c r="G41" s="184">
        <v>0.55410000000000004</v>
      </c>
      <c r="H41" s="184">
        <v>-1.6526000000000001</v>
      </c>
      <c r="I41" s="184">
        <v>-4.3876999999999997</v>
      </c>
      <c r="J41" s="184">
        <v>-4.8907999999999996</v>
      </c>
      <c r="K41" s="184">
        <v>-1.2767999999999999</v>
      </c>
      <c r="L41" s="184">
        <v>8.2321000000000009</v>
      </c>
      <c r="M41" s="184">
        <v>14.1228</v>
      </c>
      <c r="N41" s="184">
        <v>27.331499999999998</v>
      </c>
      <c r="O41" s="184">
        <v>13.5945</v>
      </c>
      <c r="P41" s="184">
        <v>12.0604</v>
      </c>
      <c r="Q41" s="184">
        <v>11.866300000000001</v>
      </c>
      <c r="R41" s="184">
        <v>26.7883</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44531</v>
      </c>
      <c r="E42" s="184">
        <v>72.831900000000005</v>
      </c>
      <c r="F42" s="184">
        <v>0.72719999999999996</v>
      </c>
      <c r="G42" s="184">
        <v>0.56489999999999996</v>
      </c>
      <c r="H42" s="184">
        <v>-1.6378999999999999</v>
      </c>
      <c r="I42" s="184">
        <v>-4.359</v>
      </c>
      <c r="J42" s="184">
        <v>-4.8296999999999999</v>
      </c>
      <c r="K42" s="184">
        <v>-1.0846</v>
      </c>
      <c r="L42" s="184">
        <v>8.6562000000000001</v>
      </c>
      <c r="M42" s="184">
        <v>14.795299999999999</v>
      </c>
      <c r="N42" s="184">
        <v>28.3277</v>
      </c>
      <c r="O42" s="184">
        <v>14.713100000000001</v>
      </c>
      <c r="P42" s="184">
        <v>12.9154</v>
      </c>
      <c r="Q42" s="184">
        <v>12.7334</v>
      </c>
      <c r="R42" s="184">
        <v>27.78</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1827</v>
      </c>
      <c r="C43" s="180">
        <v>133036</v>
      </c>
      <c r="D43" s="183">
        <v>44531</v>
      </c>
      <c r="E43" s="184">
        <v>39.271999999999998</v>
      </c>
      <c r="F43" s="184">
        <v>0.46560000000000001</v>
      </c>
      <c r="G43" s="184">
        <v>0.2374</v>
      </c>
      <c r="H43" s="184">
        <v>-1.3886000000000001</v>
      </c>
      <c r="I43" s="184">
        <v>-3.3780000000000001</v>
      </c>
      <c r="J43" s="184">
        <v>-1.7388999999999999</v>
      </c>
      <c r="K43" s="184">
        <v>2.7416999999999998</v>
      </c>
      <c r="L43" s="184">
        <v>9.9009</v>
      </c>
      <c r="M43" s="184">
        <v>16.541</v>
      </c>
      <c r="N43" s="184">
        <v>32.434100000000001</v>
      </c>
      <c r="O43" s="184">
        <v>19.258600000000001</v>
      </c>
      <c r="P43" s="184">
        <v>13.8978</v>
      </c>
      <c r="Q43" s="184">
        <v>11.9274</v>
      </c>
      <c r="R43" s="184">
        <v>21.892399999999999</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1828</v>
      </c>
      <c r="C44" s="180">
        <v>133035</v>
      </c>
      <c r="D44" s="183">
        <v>44531</v>
      </c>
      <c r="E44" s="184">
        <v>43.893000000000001</v>
      </c>
      <c r="F44" s="184">
        <v>0.46920000000000001</v>
      </c>
      <c r="G44" s="184">
        <v>0.25580000000000003</v>
      </c>
      <c r="H44" s="184">
        <v>-1.3617999999999999</v>
      </c>
      <c r="I44" s="184">
        <v>-3.3279000000000001</v>
      </c>
      <c r="J44" s="184">
        <v>-1.6271</v>
      </c>
      <c r="K44" s="184">
        <v>3.1030000000000002</v>
      </c>
      <c r="L44" s="184">
        <v>10.676</v>
      </c>
      <c r="M44" s="184">
        <v>17.7608</v>
      </c>
      <c r="N44" s="184">
        <v>34.245800000000003</v>
      </c>
      <c r="O44" s="184">
        <v>20.808</v>
      </c>
      <c r="P44" s="184">
        <v>15.431800000000001</v>
      </c>
      <c r="Q44" s="184">
        <v>13.471500000000001</v>
      </c>
      <c r="R44" s="184">
        <v>23.521799999999999</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1968</v>
      </c>
      <c r="C45" s="180">
        <v>100286</v>
      </c>
      <c r="D45" s="183">
        <v>44531</v>
      </c>
      <c r="E45" s="184">
        <v>154.18626017553399</v>
      </c>
      <c r="F45" s="184">
        <v>0.46579999999999999</v>
      </c>
      <c r="G45" s="184">
        <v>0.23449999999999999</v>
      </c>
      <c r="H45" s="184">
        <v>-1.3887</v>
      </c>
      <c r="I45" s="184">
        <v>-3.3784999999999998</v>
      </c>
      <c r="J45" s="184">
        <v>-1.7413000000000001</v>
      </c>
      <c r="K45" s="184">
        <v>2.7376999999999998</v>
      </c>
      <c r="L45" s="184">
        <v>9.9</v>
      </c>
      <c r="M45" s="184">
        <v>16.537099999999999</v>
      </c>
      <c r="N45" s="184">
        <v>32.437199999999997</v>
      </c>
      <c r="O45" s="184">
        <v>18.9846</v>
      </c>
      <c r="P45" s="184">
        <v>13.5693</v>
      </c>
      <c r="Q45" s="184">
        <v>13.2196</v>
      </c>
      <c r="R45" s="184">
        <v>21.822199999999999</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1969</v>
      </c>
      <c r="C46" s="180">
        <v>119767</v>
      </c>
      <c r="D46" s="183">
        <v>44531</v>
      </c>
      <c r="E46" s="184">
        <v>76.782515856151505</v>
      </c>
      <c r="F46" s="184">
        <v>0.47049999999999997</v>
      </c>
      <c r="G46" s="184">
        <v>0.2571</v>
      </c>
      <c r="H46" s="184">
        <v>-1.3601000000000001</v>
      </c>
      <c r="I46" s="184">
        <v>-3.3235000000000001</v>
      </c>
      <c r="J46" s="184">
        <v>-1.6269</v>
      </c>
      <c r="K46" s="184">
        <v>3.1038000000000001</v>
      </c>
      <c r="L46" s="184">
        <v>10.6783</v>
      </c>
      <c r="M46" s="184">
        <v>17.760100000000001</v>
      </c>
      <c r="N46" s="184">
        <v>34.247700000000002</v>
      </c>
      <c r="O46" s="184">
        <v>20.5685</v>
      </c>
      <c r="P46" s="184">
        <v>15.1394</v>
      </c>
      <c r="Q46" s="184">
        <v>14.2476</v>
      </c>
      <c r="R46" s="184">
        <v>23.4514</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44531</v>
      </c>
      <c r="E47" s="184">
        <v>40.404000000000003</v>
      </c>
      <c r="F47" s="184">
        <v>0.34770000000000001</v>
      </c>
      <c r="G47" s="184">
        <v>0.58250000000000002</v>
      </c>
      <c r="H47" s="184">
        <v>-1.0821000000000001</v>
      </c>
      <c r="I47" s="184">
        <v>-3.0636999999999999</v>
      </c>
      <c r="J47" s="184">
        <v>-2.2452000000000001</v>
      </c>
      <c r="K47" s="184">
        <v>1.2175</v>
      </c>
      <c r="L47" s="184">
        <v>9.5404999999999998</v>
      </c>
      <c r="M47" s="184">
        <v>14.82</v>
      </c>
      <c r="N47" s="184">
        <v>25.419799999999999</v>
      </c>
      <c r="O47" s="184">
        <v>14.292400000000001</v>
      </c>
      <c r="P47" s="184">
        <v>13.078799999999999</v>
      </c>
      <c r="Q47" s="184">
        <v>15.0853</v>
      </c>
      <c r="R47" s="184">
        <v>18.0854</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44531</v>
      </c>
      <c r="E48" s="184">
        <v>36.917000000000002</v>
      </c>
      <c r="F48" s="184">
        <v>0.34520000000000001</v>
      </c>
      <c r="G48" s="184">
        <v>0.56940000000000002</v>
      </c>
      <c r="H48" s="184">
        <v>-1.1011</v>
      </c>
      <c r="I48" s="184">
        <v>-3.1023999999999998</v>
      </c>
      <c r="J48" s="184">
        <v>-2.3256000000000001</v>
      </c>
      <c r="K48" s="184">
        <v>0.96540000000000004</v>
      </c>
      <c r="L48" s="184">
        <v>8.9929000000000006</v>
      </c>
      <c r="M48" s="184">
        <v>13.9519</v>
      </c>
      <c r="N48" s="184">
        <v>24.1617</v>
      </c>
      <c r="O48" s="184">
        <v>13.1182</v>
      </c>
      <c r="P48" s="184">
        <v>11.9064</v>
      </c>
      <c r="Q48" s="184">
        <v>12.827400000000001</v>
      </c>
      <c r="R48" s="184">
        <v>16.843699999999998</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44531</v>
      </c>
      <c r="E49" s="184">
        <v>137.5505</v>
      </c>
      <c r="F49" s="184">
        <v>0.46089999999999998</v>
      </c>
      <c r="G49" s="184">
        <v>0.64259999999999995</v>
      </c>
      <c r="H49" s="184">
        <v>-0.98080000000000001</v>
      </c>
      <c r="I49" s="184">
        <v>-2.7894000000000001</v>
      </c>
      <c r="J49" s="184">
        <v>-2.2852999999999999</v>
      </c>
      <c r="K49" s="184">
        <v>0.1671</v>
      </c>
      <c r="L49" s="184">
        <v>8.4284999999999997</v>
      </c>
      <c r="M49" s="184">
        <v>12.8743</v>
      </c>
      <c r="N49" s="184">
        <v>19.4618</v>
      </c>
      <c r="O49" s="184">
        <v>12.5905</v>
      </c>
      <c r="P49" s="184">
        <v>9.9631000000000007</v>
      </c>
      <c r="Q49" s="184">
        <v>8.8427000000000007</v>
      </c>
      <c r="R49" s="184">
        <v>12.3697</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44531</v>
      </c>
      <c r="E50" s="184">
        <v>150.11779999999999</v>
      </c>
      <c r="F50" s="184">
        <v>0.4642</v>
      </c>
      <c r="G50" s="184">
        <v>0.65949999999999998</v>
      </c>
      <c r="H50" s="184">
        <v>-0.95750000000000002</v>
      </c>
      <c r="I50" s="184">
        <v>-2.7437</v>
      </c>
      <c r="J50" s="184">
        <v>-2.1869000000000001</v>
      </c>
      <c r="K50" s="184">
        <v>0.4738</v>
      </c>
      <c r="L50" s="184">
        <v>9.0967000000000002</v>
      </c>
      <c r="M50" s="184">
        <v>13.9207</v>
      </c>
      <c r="N50" s="184">
        <v>20.919799999999999</v>
      </c>
      <c r="O50" s="184">
        <v>13.8165</v>
      </c>
      <c r="P50" s="184">
        <v>11.3201</v>
      </c>
      <c r="Q50" s="184">
        <v>10.851699999999999</v>
      </c>
      <c r="R50" s="184">
        <v>13.7203</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44531</v>
      </c>
      <c r="E51" s="184">
        <v>17.2836</v>
      </c>
      <c r="F51" s="184">
        <v>0.75490000000000002</v>
      </c>
      <c r="G51" s="184">
        <v>0.48020000000000002</v>
      </c>
      <c r="H51" s="184">
        <v>-1.3048</v>
      </c>
      <c r="I51" s="184">
        <v>-3.2187000000000001</v>
      </c>
      <c r="J51" s="184">
        <v>-3.0617999999999999</v>
      </c>
      <c r="K51" s="184">
        <v>1.294</v>
      </c>
      <c r="L51" s="184">
        <v>12.4693</v>
      </c>
      <c r="M51" s="184">
        <v>20.920100000000001</v>
      </c>
      <c r="N51" s="184">
        <v>38.528100000000002</v>
      </c>
      <c r="O51" s="184"/>
      <c r="P51" s="184"/>
      <c r="Q51" s="184">
        <v>25.938199999999998</v>
      </c>
      <c r="R51" s="184">
        <v>25.617000000000001</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44531</v>
      </c>
      <c r="E52" s="184">
        <v>16.536100000000001</v>
      </c>
      <c r="F52" s="184">
        <v>0.74939999999999996</v>
      </c>
      <c r="G52" s="184">
        <v>0.45319999999999999</v>
      </c>
      <c r="H52" s="184">
        <v>-1.3411999999999999</v>
      </c>
      <c r="I52" s="184">
        <v>-3.2745000000000002</v>
      </c>
      <c r="J52" s="184">
        <v>-3.2025999999999999</v>
      </c>
      <c r="K52" s="184">
        <v>0.80959999999999999</v>
      </c>
      <c r="L52" s="184">
        <v>11.3782</v>
      </c>
      <c r="M52" s="184">
        <v>19.177399999999999</v>
      </c>
      <c r="N52" s="184">
        <v>35.921700000000001</v>
      </c>
      <c r="O52" s="184"/>
      <c r="P52" s="184"/>
      <c r="Q52" s="184">
        <v>23.613199999999999</v>
      </c>
      <c r="R52" s="184">
        <v>23.297899999999998</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1829</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1830</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1831</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44531</v>
      </c>
      <c r="E57" s="184">
        <v>24.277999999999999</v>
      </c>
      <c r="F57" s="184">
        <v>0.63419999999999999</v>
      </c>
      <c r="G57" s="184">
        <v>0.39279999999999998</v>
      </c>
      <c r="H57" s="184">
        <v>-1.3811</v>
      </c>
      <c r="I57" s="184">
        <v>-3.4748999999999999</v>
      </c>
      <c r="J57" s="184">
        <v>-2.6583000000000001</v>
      </c>
      <c r="K57" s="184">
        <v>1.1288</v>
      </c>
      <c r="L57" s="184">
        <v>10.691700000000001</v>
      </c>
      <c r="M57" s="184">
        <v>16.861599999999999</v>
      </c>
      <c r="N57" s="184">
        <v>30.044499999999999</v>
      </c>
      <c r="O57" s="184">
        <v>17.843399999999999</v>
      </c>
      <c r="P57" s="184">
        <v>16.837399999999999</v>
      </c>
      <c r="Q57" s="184">
        <v>14.9961</v>
      </c>
      <c r="R57" s="184">
        <v>20.1404</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44531</v>
      </c>
      <c r="E58" s="184">
        <v>21.859000000000002</v>
      </c>
      <c r="F58" s="184">
        <v>0.63529999999999998</v>
      </c>
      <c r="G58" s="184">
        <v>0.3765</v>
      </c>
      <c r="H58" s="184">
        <v>-1.4028</v>
      </c>
      <c r="I58" s="184">
        <v>-3.5263</v>
      </c>
      <c r="J58" s="184">
        <v>-2.7667999999999999</v>
      </c>
      <c r="K58" s="184">
        <v>0.76990000000000003</v>
      </c>
      <c r="L58" s="184">
        <v>9.9049999999999994</v>
      </c>
      <c r="M58" s="184">
        <v>15.613300000000001</v>
      </c>
      <c r="N58" s="184">
        <v>28.182700000000001</v>
      </c>
      <c r="O58" s="184">
        <v>16.043500000000002</v>
      </c>
      <c r="P58" s="184">
        <v>14.9717</v>
      </c>
      <c r="Q58" s="184">
        <v>13.1104</v>
      </c>
      <c r="R58" s="184">
        <v>18.3934</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44531</v>
      </c>
      <c r="E59" s="184">
        <v>15.9039</v>
      </c>
      <c r="F59" s="184">
        <v>0.46810000000000002</v>
      </c>
      <c r="G59" s="184">
        <v>0.62829999999999997</v>
      </c>
      <c r="H59" s="184">
        <v>-1.3050999999999999</v>
      </c>
      <c r="I59" s="184">
        <v>-3.4354</v>
      </c>
      <c r="J59" s="184">
        <v>-2.9788999999999999</v>
      </c>
      <c r="K59" s="184">
        <v>-0.19020000000000001</v>
      </c>
      <c r="L59" s="184">
        <v>7.1085000000000003</v>
      </c>
      <c r="M59" s="184">
        <v>11.3703</v>
      </c>
      <c r="N59" s="184">
        <v>19.292999999999999</v>
      </c>
      <c r="O59" s="184">
        <v>16.677299999999999</v>
      </c>
      <c r="P59" s="184"/>
      <c r="Q59" s="184">
        <v>15.5176</v>
      </c>
      <c r="R59" s="184">
        <v>17.095199999999998</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44531</v>
      </c>
      <c r="E60" s="184">
        <v>15.1044</v>
      </c>
      <c r="F60" s="184">
        <v>0.46429999999999999</v>
      </c>
      <c r="G60" s="184">
        <v>0.60750000000000004</v>
      </c>
      <c r="H60" s="184">
        <v>-1.3331999999999999</v>
      </c>
      <c r="I60" s="184">
        <v>-3.4906000000000001</v>
      </c>
      <c r="J60" s="184">
        <v>-3.1023999999999998</v>
      </c>
      <c r="K60" s="184">
        <v>-0.57989999999999997</v>
      </c>
      <c r="L60" s="184">
        <v>6.2649999999999997</v>
      </c>
      <c r="M60" s="184">
        <v>10.0535</v>
      </c>
      <c r="N60" s="184">
        <v>17.417000000000002</v>
      </c>
      <c r="O60" s="184">
        <v>14.816599999999999</v>
      </c>
      <c r="P60" s="184"/>
      <c r="Q60" s="184">
        <v>13.6799</v>
      </c>
      <c r="R60" s="184">
        <v>15.165900000000001</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2001</v>
      </c>
      <c r="C61" s="180">
        <v>143163</v>
      </c>
      <c r="D61" s="183">
        <v>44531</v>
      </c>
      <c r="E61" s="184">
        <v>14.949199999999999</v>
      </c>
      <c r="F61" s="184">
        <v>0.68500000000000005</v>
      </c>
      <c r="G61" s="184">
        <v>0.52449999999999997</v>
      </c>
      <c r="H61" s="184">
        <v>-1.4204000000000001</v>
      </c>
      <c r="I61" s="184">
        <v>-2.9870999999999999</v>
      </c>
      <c r="J61" s="184">
        <v>-2.9260000000000002</v>
      </c>
      <c r="K61" s="184">
        <v>1.3622000000000001</v>
      </c>
      <c r="L61" s="184">
        <v>11.775600000000001</v>
      </c>
      <c r="M61" s="184">
        <v>16.8354</v>
      </c>
      <c r="N61" s="184">
        <v>26.457699999999999</v>
      </c>
      <c r="O61" s="184">
        <v>14.3743</v>
      </c>
      <c r="P61" s="184"/>
      <c r="Q61" s="184">
        <v>11.844799999999999</v>
      </c>
      <c r="R61" s="184">
        <v>14.969900000000001</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2002</v>
      </c>
      <c r="C62" s="180">
        <v>143162</v>
      </c>
      <c r="D62" s="183">
        <v>44531</v>
      </c>
      <c r="E62" s="184">
        <v>14.038</v>
      </c>
      <c r="F62" s="184">
        <v>0.67989999999999995</v>
      </c>
      <c r="G62" s="184">
        <v>0.49830000000000002</v>
      </c>
      <c r="H62" s="184">
        <v>-1.4559</v>
      </c>
      <c r="I62" s="184">
        <v>-3.0577999999999999</v>
      </c>
      <c r="J62" s="184">
        <v>-3.0779000000000001</v>
      </c>
      <c r="K62" s="184">
        <v>0.90639999999999998</v>
      </c>
      <c r="L62" s="184">
        <v>10.746499999999999</v>
      </c>
      <c r="M62" s="184">
        <v>15.2072</v>
      </c>
      <c r="N62" s="184">
        <v>24.1279</v>
      </c>
      <c r="O62" s="184">
        <v>12.2921</v>
      </c>
      <c r="P62" s="184"/>
      <c r="Q62" s="184">
        <v>9.9036000000000008</v>
      </c>
      <c r="R62" s="184">
        <v>12.9344</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44531</v>
      </c>
      <c r="E63" s="184">
        <v>65.462599999999995</v>
      </c>
      <c r="F63" s="184">
        <v>0.75280000000000002</v>
      </c>
      <c r="G63" s="184">
        <v>3.8199999999999998E-2</v>
      </c>
      <c r="H63" s="184">
        <v>-1.5479000000000001</v>
      </c>
      <c r="I63" s="184">
        <v>-2.4058000000000002</v>
      </c>
      <c r="J63" s="184">
        <v>-1.9573</v>
      </c>
      <c r="K63" s="184">
        <v>2.1309999999999998</v>
      </c>
      <c r="L63" s="184">
        <v>9.5023999999999997</v>
      </c>
      <c r="M63" s="184">
        <v>16.1968</v>
      </c>
      <c r="N63" s="184">
        <v>33.222499999999997</v>
      </c>
      <c r="O63" s="184">
        <v>7.3574000000000002</v>
      </c>
      <c r="P63" s="184">
        <v>8.6442999999999994</v>
      </c>
      <c r="Q63" s="184">
        <v>12.070499999999999</v>
      </c>
      <c r="R63" s="184">
        <v>9.5807000000000002</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44531</v>
      </c>
      <c r="E64" s="184">
        <v>71.683099999999996</v>
      </c>
      <c r="F64" s="184">
        <v>0.75509999999999999</v>
      </c>
      <c r="G64" s="184">
        <v>4.9299999999999997E-2</v>
      </c>
      <c r="H64" s="184">
        <v>-1.5330999999999999</v>
      </c>
      <c r="I64" s="184">
        <v>-2.3778000000000001</v>
      </c>
      <c r="J64" s="184">
        <v>-1.8971</v>
      </c>
      <c r="K64" s="184">
        <v>2.3189000000000002</v>
      </c>
      <c r="L64" s="184">
        <v>9.9072999999999993</v>
      </c>
      <c r="M64" s="184">
        <v>16.8703</v>
      </c>
      <c r="N64" s="184">
        <v>34.2667</v>
      </c>
      <c r="O64" s="184">
        <v>8.2053999999999991</v>
      </c>
      <c r="P64" s="184">
        <v>9.7909000000000006</v>
      </c>
      <c r="Q64" s="184">
        <v>12.143800000000001</v>
      </c>
      <c r="R64" s="184">
        <v>10.4384</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44531</v>
      </c>
      <c r="E65" s="184">
        <v>5.1799999999999999E-2</v>
      </c>
      <c r="F65" s="184">
        <v>0</v>
      </c>
      <c r="G65" s="184">
        <v>0</v>
      </c>
      <c r="H65" s="184">
        <v>0</v>
      </c>
      <c r="I65" s="184">
        <v>0</v>
      </c>
      <c r="J65" s="184">
        <v>0</v>
      </c>
      <c r="K65" s="184">
        <v>0</v>
      </c>
      <c r="L65" s="184">
        <v>0</v>
      </c>
      <c r="M65" s="184">
        <v>0</v>
      </c>
      <c r="N65" s="184">
        <v>0</v>
      </c>
      <c r="O65" s="184"/>
      <c r="P65" s="184"/>
      <c r="Q65" s="184">
        <v>0</v>
      </c>
      <c r="R65" s="184">
        <v>0</v>
      </c>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44531</v>
      </c>
      <c r="E66" s="184">
        <v>5.5800000000000002E-2</v>
      </c>
      <c r="F66" s="184">
        <v>0</v>
      </c>
      <c r="G66" s="184">
        <v>0</v>
      </c>
      <c r="H66" s="184">
        <v>0</v>
      </c>
      <c r="I66" s="184">
        <v>0</v>
      </c>
      <c r="J66" s="184">
        <v>0</v>
      </c>
      <c r="K66" s="184">
        <v>0</v>
      </c>
      <c r="L66" s="184">
        <v>0</v>
      </c>
      <c r="M66" s="184">
        <v>0</v>
      </c>
      <c r="N66" s="184">
        <v>0</v>
      </c>
      <c r="O66" s="184"/>
      <c r="P66" s="184"/>
      <c r="Q66" s="184">
        <v>0</v>
      </c>
      <c r="R66" s="184">
        <v>0</v>
      </c>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44531</v>
      </c>
      <c r="E69" s="184">
        <v>97.18</v>
      </c>
      <c r="F69" s="184">
        <v>0.3926</v>
      </c>
      <c r="G69" s="184">
        <v>0.28899999999999998</v>
      </c>
      <c r="H69" s="184">
        <v>-1.1595</v>
      </c>
      <c r="I69" s="184">
        <v>-3.7536</v>
      </c>
      <c r="J69" s="184">
        <v>-2.4394999999999998</v>
      </c>
      <c r="K69" s="184">
        <v>1.1237999999999999</v>
      </c>
      <c r="L69" s="184">
        <v>10.5449</v>
      </c>
      <c r="M69" s="184">
        <v>16.718699999999998</v>
      </c>
      <c r="N69" s="184">
        <v>27.9863</v>
      </c>
      <c r="O69" s="184">
        <v>14.1257</v>
      </c>
      <c r="P69" s="184">
        <v>11.005800000000001</v>
      </c>
      <c r="Q69" s="184">
        <v>13.600300000000001</v>
      </c>
      <c r="R69" s="184">
        <v>16.819400000000002</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44531</v>
      </c>
      <c r="E70" s="184">
        <v>109.48</v>
      </c>
      <c r="F70" s="184">
        <v>0.40350000000000003</v>
      </c>
      <c r="G70" s="184">
        <v>0.3115</v>
      </c>
      <c r="H70" s="184">
        <v>-1.1198999999999999</v>
      </c>
      <c r="I70" s="184">
        <v>-3.6945999999999999</v>
      </c>
      <c r="J70" s="184">
        <v>-2.3022999999999998</v>
      </c>
      <c r="K70" s="184">
        <v>1.5584</v>
      </c>
      <c r="L70" s="184">
        <v>11.509499999999999</v>
      </c>
      <c r="M70" s="184">
        <v>18.228899999999999</v>
      </c>
      <c r="N70" s="184">
        <v>30.1784</v>
      </c>
      <c r="O70" s="184">
        <v>15.973699999999999</v>
      </c>
      <c r="P70" s="184">
        <v>12.7212</v>
      </c>
      <c r="Q70" s="184">
        <v>12.975899999999999</v>
      </c>
      <c r="R70" s="184">
        <v>18.763100000000001</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44531</v>
      </c>
      <c r="E71" s="184">
        <v>111.04</v>
      </c>
      <c r="F71" s="184">
        <v>0.69830000000000003</v>
      </c>
      <c r="G71" s="184">
        <v>0.78049999999999997</v>
      </c>
      <c r="H71" s="184">
        <v>-1.1923999999999999</v>
      </c>
      <c r="I71" s="184">
        <v>-3.6779999999999999</v>
      </c>
      <c r="J71" s="184">
        <v>-2.9540000000000002</v>
      </c>
      <c r="K71" s="184">
        <v>1.9838</v>
      </c>
      <c r="L71" s="184">
        <v>12.445600000000001</v>
      </c>
      <c r="M71" s="184">
        <v>17.627099999999999</v>
      </c>
      <c r="N71" s="184">
        <v>30.4665</v>
      </c>
      <c r="O71" s="184">
        <v>14.1142</v>
      </c>
      <c r="P71" s="184">
        <v>14.278700000000001</v>
      </c>
      <c r="Q71" s="184">
        <v>11.621499999999999</v>
      </c>
      <c r="R71" s="184">
        <v>19.957799999999999</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44531</v>
      </c>
      <c r="E72" s="184">
        <v>121.96</v>
      </c>
      <c r="F72" s="184">
        <v>0.69350000000000001</v>
      </c>
      <c r="G72" s="184">
        <v>0.79339999999999999</v>
      </c>
      <c r="H72" s="184">
        <v>-1.1749000000000001</v>
      </c>
      <c r="I72" s="184">
        <v>-3.6345999999999998</v>
      </c>
      <c r="J72" s="184">
        <v>-2.8593999999999999</v>
      </c>
      <c r="K72" s="184">
        <v>2.2982999999999998</v>
      </c>
      <c r="L72" s="184">
        <v>13.145899999999999</v>
      </c>
      <c r="M72" s="184">
        <v>18.719000000000001</v>
      </c>
      <c r="N72" s="184">
        <v>32.0914</v>
      </c>
      <c r="O72" s="184">
        <v>15.5444</v>
      </c>
      <c r="P72" s="184">
        <v>15.7</v>
      </c>
      <c r="Q72" s="184">
        <v>15.2324</v>
      </c>
      <c r="R72" s="184">
        <v>21.451599999999999</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44531</v>
      </c>
      <c r="E73" s="184">
        <v>274.14729999999997</v>
      </c>
      <c r="F73" s="184">
        <v>1.4421999999999999</v>
      </c>
      <c r="G73" s="184">
        <v>0.11509999999999999</v>
      </c>
      <c r="H73" s="184">
        <v>-1.2945</v>
      </c>
      <c r="I73" s="184">
        <v>-2.1069</v>
      </c>
      <c r="J73" s="184">
        <v>0.94159999999999999</v>
      </c>
      <c r="K73" s="184">
        <v>4.5982000000000003</v>
      </c>
      <c r="L73" s="184">
        <v>14.2363</v>
      </c>
      <c r="M73" s="184">
        <v>35.978700000000003</v>
      </c>
      <c r="N73" s="184">
        <v>55.418500000000002</v>
      </c>
      <c r="O73" s="184">
        <v>27.9313</v>
      </c>
      <c r="P73" s="184">
        <v>20.213200000000001</v>
      </c>
      <c r="Q73" s="184">
        <v>17.3322</v>
      </c>
      <c r="R73" s="184">
        <v>38.473700000000001</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44531</v>
      </c>
      <c r="E74" s="184">
        <v>283.57119999999998</v>
      </c>
      <c r="F74" s="184">
        <v>1.4422999999999999</v>
      </c>
      <c r="G74" s="184">
        <v>0.11559999999999999</v>
      </c>
      <c r="H74" s="184">
        <v>-1.2892999999999999</v>
      </c>
      <c r="I74" s="184">
        <v>-2.0996000000000001</v>
      </c>
      <c r="J74" s="184">
        <v>0.95</v>
      </c>
      <c r="K74" s="184">
        <v>4.6230000000000002</v>
      </c>
      <c r="L74" s="184">
        <v>14.276899999999999</v>
      </c>
      <c r="M74" s="184">
        <v>36.004100000000001</v>
      </c>
      <c r="N74" s="184">
        <v>55.557099999999998</v>
      </c>
      <c r="O74" s="184">
        <v>28.9343</v>
      </c>
      <c r="P74" s="184">
        <v>20.930499999999999</v>
      </c>
      <c r="Q74" s="184">
        <v>18.300599999999999</v>
      </c>
      <c r="R74" s="184">
        <v>39.334099999999999</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1832</v>
      </c>
      <c r="C75" s="180">
        <v>119609</v>
      </c>
      <c r="D75" s="183">
        <v>44531</v>
      </c>
      <c r="E75" s="184">
        <v>216.57830000000001</v>
      </c>
      <c r="F75" s="184">
        <v>0.2359</v>
      </c>
      <c r="G75" s="184">
        <v>0.1018</v>
      </c>
      <c r="H75" s="184">
        <v>-1.1288</v>
      </c>
      <c r="I75" s="184">
        <v>-2.2871999999999999</v>
      </c>
      <c r="J75" s="184">
        <v>-2.3250000000000002</v>
      </c>
      <c r="K75" s="184">
        <v>1.4470000000000001</v>
      </c>
      <c r="L75" s="184">
        <v>10.9991</v>
      </c>
      <c r="M75" s="184">
        <v>16.646100000000001</v>
      </c>
      <c r="N75" s="184">
        <v>28.737400000000001</v>
      </c>
      <c r="O75" s="184">
        <v>17.592400000000001</v>
      </c>
      <c r="P75" s="184">
        <v>15.113</v>
      </c>
      <c r="Q75" s="184">
        <v>16.206099999999999</v>
      </c>
      <c r="R75" s="184">
        <v>18.436599999999999</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1970</v>
      </c>
      <c r="C76" s="180">
        <v>119604</v>
      </c>
      <c r="D76" s="183">
        <v>44531</v>
      </c>
      <c r="E76" s="184">
        <v>96.338087436491193</v>
      </c>
      <c r="F76" s="184">
        <v>0.23580000000000001</v>
      </c>
      <c r="G76" s="184">
        <v>0.1017</v>
      </c>
      <c r="H76" s="184">
        <v>-1.1286</v>
      </c>
      <c r="I76" s="184">
        <v>-2.2869999999999999</v>
      </c>
      <c r="J76" s="184">
        <v>-2.3248000000000002</v>
      </c>
      <c r="K76" s="184">
        <v>1.4469000000000001</v>
      </c>
      <c r="L76" s="184">
        <v>10.999000000000001</v>
      </c>
      <c r="M76" s="184">
        <v>16.6464</v>
      </c>
      <c r="N76" s="184">
        <v>28.7378</v>
      </c>
      <c r="O76" s="184">
        <v>17.427800000000001</v>
      </c>
      <c r="P76" s="184">
        <v>14.945399999999999</v>
      </c>
      <c r="Q76" s="184">
        <v>16.108499999999999</v>
      </c>
      <c r="R76" s="184">
        <v>18.2315</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1833</v>
      </c>
      <c r="C77" s="180">
        <v>102885</v>
      </c>
      <c r="D77" s="183">
        <v>44531</v>
      </c>
      <c r="E77" s="184">
        <v>477.40525729773998</v>
      </c>
      <c r="F77" s="184">
        <v>0.23400000000000001</v>
      </c>
      <c r="G77" s="184">
        <v>9.2600000000000002E-2</v>
      </c>
      <c r="H77" s="184">
        <v>-1.1413</v>
      </c>
      <c r="I77" s="184">
        <v>-2.3129</v>
      </c>
      <c r="J77" s="184">
        <v>-2.3828999999999998</v>
      </c>
      <c r="K77" s="184">
        <v>1.2668999999999999</v>
      </c>
      <c r="L77" s="184">
        <v>10.6051</v>
      </c>
      <c r="M77" s="184">
        <v>16.021999999999998</v>
      </c>
      <c r="N77" s="184">
        <v>27.827000000000002</v>
      </c>
      <c r="O77" s="184">
        <v>16.799700000000001</v>
      </c>
      <c r="P77" s="184">
        <v>14.1761</v>
      </c>
      <c r="Q77" s="184">
        <v>16.055099999999999</v>
      </c>
      <c r="R77" s="184">
        <v>17.629200000000001</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1971</v>
      </c>
      <c r="C78" s="180">
        <v>101551</v>
      </c>
      <c r="D78" s="183">
        <v>44531</v>
      </c>
      <c r="E78" s="184">
        <v>431.44008594703803</v>
      </c>
      <c r="F78" s="184">
        <v>0.23400000000000001</v>
      </c>
      <c r="G78" s="184">
        <v>9.2399999999999996E-2</v>
      </c>
      <c r="H78" s="184">
        <v>-1.1414</v>
      </c>
      <c r="I78" s="184">
        <v>-2.3132000000000001</v>
      </c>
      <c r="J78" s="184">
        <v>-2.383</v>
      </c>
      <c r="K78" s="184">
        <v>1.2666999999999999</v>
      </c>
      <c r="L78" s="184">
        <v>10.606199999999999</v>
      </c>
      <c r="M78" s="184">
        <v>16.023399999999999</v>
      </c>
      <c r="N78" s="184">
        <v>27.8293</v>
      </c>
      <c r="O78" s="184">
        <v>16.636299999999999</v>
      </c>
      <c r="P78" s="184">
        <v>14.009399999999999</v>
      </c>
      <c r="Q78" s="184">
        <v>15.6204</v>
      </c>
      <c r="R78" s="184">
        <v>17.4298</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44531</v>
      </c>
      <c r="E79" s="184">
        <v>24.466100000000001</v>
      </c>
      <c r="F79" s="184">
        <v>0.59040000000000004</v>
      </c>
      <c r="G79" s="184">
        <v>0.2253</v>
      </c>
      <c r="H79" s="184">
        <v>-1.0630999999999999</v>
      </c>
      <c r="I79" s="184">
        <v>-2.5872000000000002</v>
      </c>
      <c r="J79" s="184">
        <v>-2.8910999999999998</v>
      </c>
      <c r="K79" s="184">
        <v>-0.40139999999999998</v>
      </c>
      <c r="L79" s="184">
        <v>7.9927999999999999</v>
      </c>
      <c r="M79" s="184">
        <v>13.184100000000001</v>
      </c>
      <c r="N79" s="184">
        <v>21.0989</v>
      </c>
      <c r="O79" s="184">
        <v>13.561999999999999</v>
      </c>
      <c r="P79" s="184">
        <v>12.5517</v>
      </c>
      <c r="Q79" s="184">
        <v>11.853999999999999</v>
      </c>
      <c r="R79" s="184">
        <v>15.001099999999999</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44531</v>
      </c>
      <c r="E80" s="184">
        <v>22.654299999999999</v>
      </c>
      <c r="F80" s="184">
        <v>0.58650000000000002</v>
      </c>
      <c r="G80" s="184">
        <v>0.20480000000000001</v>
      </c>
      <c r="H80" s="184">
        <v>-1.0914999999999999</v>
      </c>
      <c r="I80" s="184">
        <v>-2.6429999999999998</v>
      </c>
      <c r="J80" s="184">
        <v>-3.0106000000000002</v>
      </c>
      <c r="K80" s="184">
        <v>-0.77349999999999997</v>
      </c>
      <c r="L80" s="184">
        <v>7.1783999999999999</v>
      </c>
      <c r="M80" s="184">
        <v>11.904</v>
      </c>
      <c r="N80" s="184">
        <v>19.2865</v>
      </c>
      <c r="O80" s="184">
        <v>11.8201</v>
      </c>
      <c r="P80" s="184">
        <v>11.2202</v>
      </c>
      <c r="Q80" s="184">
        <v>10.783799999999999</v>
      </c>
      <c r="R80" s="184">
        <v>13.2744</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44531</v>
      </c>
      <c r="E81" s="184">
        <v>133.42400000000001</v>
      </c>
      <c r="F81" s="184">
        <v>0.50549999999999995</v>
      </c>
      <c r="G81" s="184">
        <v>0.28910000000000002</v>
      </c>
      <c r="H81" s="184">
        <v>-1.5826</v>
      </c>
      <c r="I81" s="184">
        <v>-3.3043999999999998</v>
      </c>
      <c r="J81" s="184">
        <v>-2.4554999999999998</v>
      </c>
      <c r="K81" s="184">
        <v>1.3631</v>
      </c>
      <c r="L81" s="184">
        <v>12.530200000000001</v>
      </c>
      <c r="M81" s="184">
        <v>18.008500000000002</v>
      </c>
      <c r="N81" s="184">
        <v>31.394600000000001</v>
      </c>
      <c r="O81" s="184">
        <v>15.613200000000001</v>
      </c>
      <c r="P81" s="184">
        <v>13.6676</v>
      </c>
      <c r="Q81" s="184">
        <v>12.8218</v>
      </c>
      <c r="R81" s="184">
        <v>17.6846</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44531</v>
      </c>
      <c r="E82" s="184">
        <v>144.33199999999999</v>
      </c>
      <c r="F82" s="184">
        <v>0.50929999999999997</v>
      </c>
      <c r="G82" s="184">
        <v>0.30719999999999997</v>
      </c>
      <c r="H82" s="184">
        <v>-1.5578000000000001</v>
      </c>
      <c r="I82" s="184">
        <v>-3.2551999999999999</v>
      </c>
      <c r="J82" s="184">
        <v>-2.3492000000000002</v>
      </c>
      <c r="K82" s="184">
        <v>1.6969000000000001</v>
      </c>
      <c r="L82" s="184">
        <v>13.2745</v>
      </c>
      <c r="M82" s="184">
        <v>19.174600000000002</v>
      </c>
      <c r="N82" s="184">
        <v>33.086599999999997</v>
      </c>
      <c r="O82" s="184">
        <v>16.874099999999999</v>
      </c>
      <c r="P82" s="184">
        <v>15.0486</v>
      </c>
      <c r="Q82" s="184">
        <v>12.551399999999999</v>
      </c>
      <c r="R82" s="184">
        <v>19.049299999999999</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44531</v>
      </c>
      <c r="E83" s="184">
        <v>324.12060000000002</v>
      </c>
      <c r="F83" s="184">
        <v>0.60029999999999994</v>
      </c>
      <c r="G83" s="184">
        <v>0.51349999999999996</v>
      </c>
      <c r="H83" s="184">
        <v>-1.228</v>
      </c>
      <c r="I83" s="184">
        <v>-2.9992999999999999</v>
      </c>
      <c r="J83" s="184">
        <v>-3.2873000000000001</v>
      </c>
      <c r="K83" s="184">
        <v>0.2636</v>
      </c>
      <c r="L83" s="184">
        <v>10.1891</v>
      </c>
      <c r="M83" s="184">
        <v>15.6645</v>
      </c>
      <c r="N83" s="184">
        <v>29.438500000000001</v>
      </c>
      <c r="O83" s="184">
        <v>14.539899999999999</v>
      </c>
      <c r="P83" s="184">
        <v>12.167199999999999</v>
      </c>
      <c r="Q83" s="184">
        <v>14.1929</v>
      </c>
      <c r="R83" s="184">
        <v>17.553100000000001</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44531</v>
      </c>
      <c r="E84" s="184">
        <v>407.17334092725599</v>
      </c>
      <c r="F84" s="184">
        <v>0.5978</v>
      </c>
      <c r="G84" s="184">
        <v>0.50049999999999994</v>
      </c>
      <c r="H84" s="184">
        <v>-1.2456</v>
      </c>
      <c r="I84" s="184">
        <v>-3.0341</v>
      </c>
      <c r="J84" s="184">
        <v>-3.3616999999999999</v>
      </c>
      <c r="K84" s="184">
        <v>2.8899999999999999E-2</v>
      </c>
      <c r="L84" s="184">
        <v>9.6812000000000005</v>
      </c>
      <c r="M84" s="184">
        <v>14.8484</v>
      </c>
      <c r="N84" s="184">
        <v>28.1967</v>
      </c>
      <c r="O84" s="184">
        <v>13.3287</v>
      </c>
      <c r="P84" s="184">
        <v>10.835699999999999</v>
      </c>
      <c r="Q84" s="184">
        <v>15.217700000000001</v>
      </c>
      <c r="R84" s="184">
        <v>16.3748</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1834</v>
      </c>
      <c r="C85" s="180">
        <v>148592</v>
      </c>
      <c r="D85" s="183">
        <v>44531</v>
      </c>
      <c r="E85" s="184">
        <v>12.75</v>
      </c>
      <c r="F85" s="184">
        <v>0.55210000000000004</v>
      </c>
      <c r="G85" s="184">
        <v>0.63139999999999996</v>
      </c>
      <c r="H85" s="184">
        <v>-1.0093000000000001</v>
      </c>
      <c r="I85" s="184">
        <v>-3.1890999999999998</v>
      </c>
      <c r="J85" s="184">
        <v>-1.9984999999999999</v>
      </c>
      <c r="K85" s="184">
        <v>1.5126999999999999</v>
      </c>
      <c r="L85" s="184">
        <v>13.7377</v>
      </c>
      <c r="M85" s="184">
        <v>19.606000000000002</v>
      </c>
      <c r="N85" s="184"/>
      <c r="O85" s="184"/>
      <c r="P85" s="184"/>
      <c r="Q85" s="184">
        <v>27.5</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1835</v>
      </c>
      <c r="C86" s="180">
        <v>148591</v>
      </c>
      <c r="D86" s="183">
        <v>44531</v>
      </c>
      <c r="E86" s="184">
        <v>12.61</v>
      </c>
      <c r="F86" s="184">
        <v>0.55820000000000003</v>
      </c>
      <c r="G86" s="184">
        <v>0.63849999999999996</v>
      </c>
      <c r="H86" s="184">
        <v>-1.0204</v>
      </c>
      <c r="I86" s="184">
        <v>-3.2233000000000001</v>
      </c>
      <c r="J86" s="184">
        <v>-2.0962999999999998</v>
      </c>
      <c r="K86" s="184">
        <v>1.2039</v>
      </c>
      <c r="L86" s="184">
        <v>13.094200000000001</v>
      </c>
      <c r="M86" s="184">
        <v>18.6265</v>
      </c>
      <c r="N86" s="184"/>
      <c r="O86" s="184"/>
      <c r="P86" s="184"/>
      <c r="Q86" s="184">
        <v>26.1</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44531</v>
      </c>
      <c r="E87" s="184">
        <v>259.4486</v>
      </c>
      <c r="F87" s="184">
        <v>0.63570000000000004</v>
      </c>
      <c r="G87" s="184">
        <v>6.0600000000000001E-2</v>
      </c>
      <c r="H87" s="184">
        <v>-1.9135</v>
      </c>
      <c r="I87" s="184">
        <v>-3.8692000000000002</v>
      </c>
      <c r="J87" s="184">
        <v>-3.1435</v>
      </c>
      <c r="K87" s="184">
        <v>2.3317000000000001</v>
      </c>
      <c r="L87" s="184">
        <v>11.7601</v>
      </c>
      <c r="M87" s="184">
        <v>19.6127</v>
      </c>
      <c r="N87" s="184">
        <v>36.561599999999999</v>
      </c>
      <c r="O87" s="184">
        <v>15.4696</v>
      </c>
      <c r="P87" s="184">
        <v>12.888</v>
      </c>
      <c r="Q87" s="184">
        <v>12.8627</v>
      </c>
      <c r="R87" s="184">
        <v>22.124400000000001</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44531</v>
      </c>
      <c r="E88" s="184">
        <v>253.05712468303599</v>
      </c>
      <c r="F88" s="184">
        <v>0.63390000000000002</v>
      </c>
      <c r="G88" s="184">
        <v>5.21E-2</v>
      </c>
      <c r="H88" s="184">
        <v>-1.9252</v>
      </c>
      <c r="I88" s="184">
        <v>-3.8919000000000001</v>
      </c>
      <c r="J88" s="184">
        <v>-3.1920000000000002</v>
      </c>
      <c r="K88" s="184">
        <v>2.1743999999999999</v>
      </c>
      <c r="L88" s="184">
        <v>11.4078</v>
      </c>
      <c r="M88" s="184">
        <v>19.035499999999999</v>
      </c>
      <c r="N88" s="184">
        <v>35.679900000000004</v>
      </c>
      <c r="O88" s="184">
        <v>14.676500000000001</v>
      </c>
      <c r="P88" s="184">
        <v>12.087999999999999</v>
      </c>
      <c r="Q88" s="184">
        <v>12.746499999999999</v>
      </c>
      <c r="R88" s="184">
        <v>21.245799999999999</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0.54882105263157899</v>
      </c>
      <c r="G89" s="186">
        <v>0.45872236842105285</v>
      </c>
      <c r="H89" s="186">
        <v>-1.2452763157894737</v>
      </c>
      <c r="I89" s="186">
        <v>-3.0702289473684208</v>
      </c>
      <c r="J89" s="186">
        <v>-2.388344736842106</v>
      </c>
      <c r="K89" s="186">
        <v>1.4725105263157903</v>
      </c>
      <c r="L89" s="186">
        <v>10.840390789473682</v>
      </c>
      <c r="M89" s="186">
        <v>17.18571578947369</v>
      </c>
      <c r="N89" s="186">
        <v>29.895204054054055</v>
      </c>
      <c r="O89" s="186">
        <v>16.27677352941177</v>
      </c>
      <c r="P89" s="186">
        <v>13.714137037037039</v>
      </c>
      <c r="Q89" s="186">
        <v>14.126850000000003</v>
      </c>
      <c r="R89" s="186">
        <v>19.5678972972973</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0.57089999999999996</v>
      </c>
      <c r="G90" s="186">
        <v>0.48925000000000002</v>
      </c>
      <c r="H90" s="186">
        <v>-1.2313000000000001</v>
      </c>
      <c r="I90" s="186">
        <v>-3.2210000000000001</v>
      </c>
      <c r="J90" s="186">
        <v>-2.7627999999999999</v>
      </c>
      <c r="K90" s="186">
        <v>1.2804500000000001</v>
      </c>
      <c r="L90" s="186">
        <v>10.574999999999999</v>
      </c>
      <c r="M90" s="186">
        <v>16.515799999999999</v>
      </c>
      <c r="N90" s="186">
        <v>29.340850000000003</v>
      </c>
      <c r="O90" s="186">
        <v>15.943099999999999</v>
      </c>
      <c r="P90" s="186">
        <v>13.618449999999999</v>
      </c>
      <c r="Q90" s="186">
        <v>13.6755</v>
      </c>
      <c r="R90" s="186">
        <v>19.08455</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1758</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1759</v>
      </c>
      <c r="B93" s="180" t="s">
        <v>1732</v>
      </c>
      <c r="C93" s="180">
        <v>112088</v>
      </c>
      <c r="D93" s="183">
        <v>44531</v>
      </c>
      <c r="E93" s="184">
        <v>21.377700000000001</v>
      </c>
      <c r="F93" s="184">
        <v>-5.1900000000000002E-2</v>
      </c>
      <c r="G93" s="184">
        <v>-7.5300000000000006E-2</v>
      </c>
      <c r="H93" s="184">
        <v>5.0000000000000001E-4</v>
      </c>
      <c r="I93" s="184">
        <v>0.11849999999999999</v>
      </c>
      <c r="J93" s="184">
        <v>0.43690000000000001</v>
      </c>
      <c r="K93" s="184">
        <v>0.75880000000000003</v>
      </c>
      <c r="L93" s="184">
        <v>1.9179999999999999</v>
      </c>
      <c r="M93" s="184">
        <v>3.2254999999999998</v>
      </c>
      <c r="N93" s="184">
        <v>4.0190999999999999</v>
      </c>
      <c r="O93" s="184">
        <v>4.74</v>
      </c>
      <c r="P93" s="184">
        <v>5.1943000000000001</v>
      </c>
      <c r="Q93" s="184">
        <v>6.3375000000000004</v>
      </c>
      <c r="R93" s="184">
        <v>4.0166000000000004</v>
      </c>
      <c r="S93" s="120"/>
      <c r="T93" s="123"/>
      <c r="U93" s="124"/>
      <c r="V93" s="124"/>
      <c r="W93" s="124"/>
      <c r="X93" s="124"/>
      <c r="Y93" s="124"/>
      <c r="Z93" s="124"/>
      <c r="AA93" s="124"/>
      <c r="AB93" s="124"/>
      <c r="AC93" s="124"/>
      <c r="AD93" s="124"/>
      <c r="AE93" s="124"/>
      <c r="AF93" s="124"/>
      <c r="AG93" s="124"/>
      <c r="AH93" s="124"/>
    </row>
    <row r="94" spans="1:34" x14ac:dyDescent="0.3">
      <c r="A94" s="180" t="s">
        <v>1759</v>
      </c>
      <c r="B94" s="180" t="s">
        <v>1706</v>
      </c>
      <c r="C94" s="180">
        <v>119526</v>
      </c>
      <c r="D94" s="183">
        <v>44531</v>
      </c>
      <c r="E94" s="184">
        <v>22.470700000000001</v>
      </c>
      <c r="F94" s="184">
        <v>-5.0299999999999997E-2</v>
      </c>
      <c r="G94" s="184">
        <v>-6.6299999999999998E-2</v>
      </c>
      <c r="H94" s="184">
        <v>1.34E-2</v>
      </c>
      <c r="I94" s="184">
        <v>0.1444</v>
      </c>
      <c r="J94" s="184">
        <v>0.49280000000000002</v>
      </c>
      <c r="K94" s="184">
        <v>0.92979999999999996</v>
      </c>
      <c r="L94" s="184">
        <v>2.2612999999999999</v>
      </c>
      <c r="M94" s="184">
        <v>3.7437999999999998</v>
      </c>
      <c r="N94" s="184">
        <v>4.6985000000000001</v>
      </c>
      <c r="O94" s="184">
        <v>5.3823999999999996</v>
      </c>
      <c r="P94" s="184">
        <v>5.8441999999999998</v>
      </c>
      <c r="Q94" s="184">
        <v>7.0231000000000003</v>
      </c>
      <c r="R94" s="184">
        <v>4.665</v>
      </c>
      <c r="S94" s="120"/>
      <c r="T94" s="123"/>
      <c r="U94" s="124"/>
      <c r="V94" s="124"/>
      <c r="W94" s="124"/>
      <c r="X94" s="124"/>
      <c r="Y94" s="124"/>
      <c r="Z94" s="124"/>
      <c r="AA94" s="124"/>
      <c r="AB94" s="124"/>
      <c r="AC94" s="124"/>
      <c r="AD94" s="124"/>
      <c r="AE94" s="124"/>
      <c r="AF94" s="124"/>
      <c r="AG94" s="124"/>
      <c r="AH94" s="124"/>
    </row>
    <row r="95" spans="1:34" x14ac:dyDescent="0.3">
      <c r="A95" s="180" t="s">
        <v>1759</v>
      </c>
      <c r="B95" s="180" t="s">
        <v>1707</v>
      </c>
      <c r="C95" s="180">
        <v>130773</v>
      </c>
      <c r="D95" s="183">
        <v>44531</v>
      </c>
      <c r="E95" s="184">
        <v>15.941599999999999</v>
      </c>
      <c r="F95" s="184">
        <v>-2.63E-2</v>
      </c>
      <c r="G95" s="184">
        <v>-3.6400000000000002E-2</v>
      </c>
      <c r="H95" s="184">
        <v>2.2599999999999999E-2</v>
      </c>
      <c r="I95" s="184">
        <v>0.25719999999999998</v>
      </c>
      <c r="J95" s="184">
        <v>0.60650000000000004</v>
      </c>
      <c r="K95" s="184">
        <v>1.1626000000000001</v>
      </c>
      <c r="L95" s="184">
        <v>2.3839999999999999</v>
      </c>
      <c r="M95" s="184">
        <v>3.7784</v>
      </c>
      <c r="N95" s="184">
        <v>4.6669</v>
      </c>
      <c r="O95" s="184">
        <v>5.3216000000000001</v>
      </c>
      <c r="P95" s="184">
        <v>5.9443999999999999</v>
      </c>
      <c r="Q95" s="184">
        <v>6.593</v>
      </c>
      <c r="R95" s="184">
        <v>4.7064000000000004</v>
      </c>
      <c r="S95" s="120"/>
      <c r="T95" s="123"/>
      <c r="U95" s="124"/>
      <c r="V95" s="124"/>
      <c r="W95" s="124"/>
      <c r="X95" s="124"/>
      <c r="Y95" s="124"/>
      <c r="Z95" s="124"/>
      <c r="AA95" s="124"/>
      <c r="AB95" s="124"/>
      <c r="AC95" s="124"/>
      <c r="AD95" s="124"/>
      <c r="AE95" s="124"/>
      <c r="AF95" s="124"/>
      <c r="AG95" s="124"/>
      <c r="AH95" s="124"/>
    </row>
    <row r="96" spans="1:34" x14ac:dyDescent="0.3">
      <c r="A96" s="180" t="s">
        <v>1759</v>
      </c>
      <c r="B96" s="180" t="s">
        <v>1733</v>
      </c>
      <c r="C96" s="180">
        <v>130771</v>
      </c>
      <c r="D96" s="183">
        <v>44531</v>
      </c>
      <c r="E96" s="184">
        <v>15.0482</v>
      </c>
      <c r="F96" s="184">
        <v>-2.7900000000000001E-2</v>
      </c>
      <c r="G96" s="184">
        <v>-4.58E-2</v>
      </c>
      <c r="H96" s="184">
        <v>8.6E-3</v>
      </c>
      <c r="I96" s="184">
        <v>0.2291</v>
      </c>
      <c r="J96" s="184">
        <v>0.54590000000000005</v>
      </c>
      <c r="K96" s="184">
        <v>0.97629999999999995</v>
      </c>
      <c r="L96" s="184">
        <v>2.0051000000000001</v>
      </c>
      <c r="M96" s="184">
        <v>3.1985000000000001</v>
      </c>
      <c r="N96" s="184">
        <v>3.8881999999999999</v>
      </c>
      <c r="O96" s="184">
        <v>4.556</v>
      </c>
      <c r="P96" s="184">
        <v>5.1405000000000003</v>
      </c>
      <c r="Q96" s="184">
        <v>5.7545999999999999</v>
      </c>
      <c r="R96" s="184">
        <v>3.9354</v>
      </c>
      <c r="S96" s="120"/>
      <c r="T96" s="123"/>
      <c r="U96" s="124"/>
      <c r="V96" s="124"/>
      <c r="W96" s="124"/>
      <c r="X96" s="124"/>
      <c r="Y96" s="124"/>
      <c r="Z96" s="124"/>
      <c r="AA96" s="124"/>
      <c r="AB96" s="124"/>
      <c r="AC96" s="124"/>
      <c r="AD96" s="124"/>
      <c r="AE96" s="124"/>
      <c r="AF96" s="124"/>
      <c r="AG96" s="124"/>
      <c r="AH96" s="124"/>
    </row>
    <row r="97" spans="1:34" x14ac:dyDescent="0.3">
      <c r="A97" s="180" t="s">
        <v>1759</v>
      </c>
      <c r="B97" s="180" t="s">
        <v>1708</v>
      </c>
      <c r="C97" s="180">
        <v>140386</v>
      </c>
      <c r="D97" s="183">
        <v>44531</v>
      </c>
      <c r="E97" s="184">
        <v>13.382999999999999</v>
      </c>
      <c r="F97" s="184">
        <v>-3.73E-2</v>
      </c>
      <c r="G97" s="184">
        <v>-7.4700000000000003E-2</v>
      </c>
      <c r="H97" s="184">
        <v>0</v>
      </c>
      <c r="I97" s="184">
        <v>0.14219999999999999</v>
      </c>
      <c r="J97" s="184">
        <v>0.45789999999999997</v>
      </c>
      <c r="K97" s="184">
        <v>0.95809999999999995</v>
      </c>
      <c r="L97" s="184">
        <v>2.2149000000000001</v>
      </c>
      <c r="M97" s="184">
        <v>3.5434999999999999</v>
      </c>
      <c r="N97" s="184">
        <v>4.5220000000000002</v>
      </c>
      <c r="O97" s="184">
        <v>5.4500999999999999</v>
      </c>
      <c r="P97" s="184"/>
      <c r="Q97" s="184">
        <v>6.0904999999999996</v>
      </c>
      <c r="R97" s="184">
        <v>4.7976999999999999</v>
      </c>
      <c r="S97" s="120"/>
      <c r="T97" s="123"/>
      <c r="U97" s="124"/>
      <c r="V97" s="124"/>
      <c r="W97" s="124"/>
      <c r="X97" s="124"/>
      <c r="Y97" s="124"/>
      <c r="Z97" s="124"/>
      <c r="AA97" s="124"/>
      <c r="AB97" s="124"/>
      <c r="AC97" s="124"/>
      <c r="AD97" s="124"/>
      <c r="AE97" s="124"/>
      <c r="AF97" s="124"/>
      <c r="AG97" s="124"/>
      <c r="AH97" s="124"/>
    </row>
    <row r="98" spans="1:34" x14ac:dyDescent="0.3">
      <c r="A98" s="180" t="s">
        <v>1759</v>
      </c>
      <c r="B98" s="180" t="s">
        <v>1734</v>
      </c>
      <c r="C98" s="180">
        <v>140385</v>
      </c>
      <c r="D98" s="183">
        <v>44531</v>
      </c>
      <c r="E98" s="184">
        <v>12.993</v>
      </c>
      <c r="F98" s="184">
        <v>-3.85E-2</v>
      </c>
      <c r="G98" s="184">
        <v>-8.4599999999999995E-2</v>
      </c>
      <c r="H98" s="184">
        <v>-7.7000000000000002E-3</v>
      </c>
      <c r="I98" s="184">
        <v>0.11559999999999999</v>
      </c>
      <c r="J98" s="184">
        <v>0.40179999999999999</v>
      </c>
      <c r="K98" s="184">
        <v>0.78339999999999999</v>
      </c>
      <c r="L98" s="184">
        <v>1.8738999999999999</v>
      </c>
      <c r="M98" s="184">
        <v>3.0291000000000001</v>
      </c>
      <c r="N98" s="184">
        <v>3.8443000000000001</v>
      </c>
      <c r="O98" s="184">
        <v>4.8226000000000004</v>
      </c>
      <c r="P98" s="184"/>
      <c r="Q98" s="184">
        <v>5.4558</v>
      </c>
      <c r="R98" s="184">
        <v>4.1378000000000004</v>
      </c>
      <c r="S98" s="120"/>
      <c r="T98" s="123"/>
      <c r="U98" s="124"/>
      <c r="V98" s="124"/>
      <c r="W98" s="124"/>
      <c r="X98" s="124"/>
      <c r="Y98" s="124"/>
      <c r="Z98" s="124"/>
      <c r="AA98" s="124"/>
      <c r="AB98" s="124"/>
      <c r="AC98" s="124"/>
      <c r="AD98" s="124"/>
      <c r="AE98" s="124"/>
      <c r="AF98" s="124"/>
      <c r="AG98" s="124"/>
      <c r="AH98" s="124"/>
    </row>
    <row r="99" spans="1:34" x14ac:dyDescent="0.3">
      <c r="A99" s="180" t="s">
        <v>1759</v>
      </c>
      <c r="B99" s="180" t="s">
        <v>1709</v>
      </c>
      <c r="C99" s="180">
        <v>143614</v>
      </c>
      <c r="D99" s="183">
        <v>44531</v>
      </c>
      <c r="E99" s="184">
        <v>11.6753</v>
      </c>
      <c r="F99" s="184">
        <v>-6.93E-2</v>
      </c>
      <c r="G99" s="184">
        <v>-5.2200000000000003E-2</v>
      </c>
      <c r="H99" s="184">
        <v>-4.1099999999999998E-2</v>
      </c>
      <c r="I99" s="184">
        <v>1.7999999999999999E-2</v>
      </c>
      <c r="J99" s="184">
        <v>0.37309999999999999</v>
      </c>
      <c r="K99" s="184">
        <v>0.54079999999999995</v>
      </c>
      <c r="L99" s="184">
        <v>1.3243</v>
      </c>
      <c r="M99" s="184">
        <v>2.3296000000000001</v>
      </c>
      <c r="N99" s="184">
        <v>2.8959999999999999</v>
      </c>
      <c r="O99" s="184">
        <v>4.2939999999999996</v>
      </c>
      <c r="P99" s="184"/>
      <c r="Q99" s="184">
        <v>4.5816999999999997</v>
      </c>
      <c r="R99" s="184">
        <v>3.3873000000000002</v>
      </c>
      <c r="S99" s="120"/>
      <c r="T99" s="123"/>
      <c r="U99" s="124"/>
      <c r="V99" s="124"/>
      <c r="W99" s="124"/>
      <c r="X99" s="124"/>
      <c r="Y99" s="124"/>
      <c r="Z99" s="124"/>
      <c r="AA99" s="124"/>
      <c r="AB99" s="124"/>
      <c r="AC99" s="124"/>
      <c r="AD99" s="124"/>
      <c r="AE99" s="124"/>
      <c r="AF99" s="124"/>
      <c r="AG99" s="124"/>
      <c r="AH99" s="124"/>
    </row>
    <row r="100" spans="1:34" x14ac:dyDescent="0.3">
      <c r="A100" s="180" t="s">
        <v>1759</v>
      </c>
      <c r="B100" s="180" t="s">
        <v>1735</v>
      </c>
      <c r="C100" s="180">
        <v>143620</v>
      </c>
      <c r="D100" s="183">
        <v>44531</v>
      </c>
      <c r="E100" s="184">
        <v>11.411300000000001</v>
      </c>
      <c r="F100" s="184">
        <v>-7.0099999999999996E-2</v>
      </c>
      <c r="G100" s="184">
        <v>-5.7799999999999997E-2</v>
      </c>
      <c r="H100" s="184">
        <v>-4.9099999999999998E-2</v>
      </c>
      <c r="I100" s="184">
        <v>2.5999999999999999E-3</v>
      </c>
      <c r="J100" s="184">
        <v>0.33850000000000002</v>
      </c>
      <c r="K100" s="184">
        <v>0.4304</v>
      </c>
      <c r="L100" s="184">
        <v>1.095</v>
      </c>
      <c r="M100" s="184">
        <v>1.923</v>
      </c>
      <c r="N100" s="184">
        <v>2.2885</v>
      </c>
      <c r="O100" s="184">
        <v>3.5838000000000001</v>
      </c>
      <c r="P100" s="184"/>
      <c r="Q100" s="184">
        <v>3.8921000000000001</v>
      </c>
      <c r="R100" s="184">
        <v>2.6873</v>
      </c>
      <c r="S100" s="120"/>
      <c r="T100" s="123"/>
      <c r="U100" s="124"/>
      <c r="V100" s="124"/>
      <c r="W100" s="124"/>
      <c r="X100" s="124"/>
      <c r="Y100" s="124"/>
      <c r="Z100" s="124"/>
      <c r="AA100" s="124"/>
      <c r="AB100" s="124"/>
      <c r="AC100" s="124"/>
      <c r="AD100" s="124"/>
      <c r="AE100" s="124"/>
      <c r="AF100" s="124"/>
      <c r="AG100" s="124"/>
      <c r="AH100" s="124"/>
    </row>
    <row r="101" spans="1:34" x14ac:dyDescent="0.3">
      <c r="A101" s="180" t="s">
        <v>1759</v>
      </c>
      <c r="B101" s="180" t="s">
        <v>1710</v>
      </c>
      <c r="C101" s="180">
        <v>142283</v>
      </c>
      <c r="D101" s="183">
        <v>44531</v>
      </c>
      <c r="E101" s="184">
        <v>12.337</v>
      </c>
      <c r="F101" s="184">
        <v>-6.4799999999999996E-2</v>
      </c>
      <c r="G101" s="184">
        <v>-3.2399999999999998E-2</v>
      </c>
      <c r="H101" s="184">
        <v>4.0500000000000001E-2</v>
      </c>
      <c r="I101" s="184">
        <v>0.17050000000000001</v>
      </c>
      <c r="J101" s="184">
        <v>0.53790000000000004</v>
      </c>
      <c r="K101" s="184">
        <v>0.8831</v>
      </c>
      <c r="L101" s="184">
        <v>2.1358999999999999</v>
      </c>
      <c r="M101" s="184">
        <v>3.4201999999999999</v>
      </c>
      <c r="N101" s="184">
        <v>4.2416999999999998</v>
      </c>
      <c r="O101" s="184">
        <v>5.2846000000000002</v>
      </c>
      <c r="P101" s="184"/>
      <c r="Q101" s="184">
        <v>5.6035000000000004</v>
      </c>
      <c r="R101" s="184">
        <v>4.3817000000000004</v>
      </c>
      <c r="S101" s="120"/>
      <c r="T101" s="123"/>
      <c r="U101" s="124"/>
      <c r="V101" s="124"/>
      <c r="W101" s="124"/>
      <c r="X101" s="124"/>
      <c r="Y101" s="124"/>
      <c r="Z101" s="124"/>
      <c r="AA101" s="124"/>
      <c r="AB101" s="124"/>
      <c r="AC101" s="124"/>
      <c r="AD101" s="124"/>
      <c r="AE101" s="124"/>
      <c r="AF101" s="124"/>
      <c r="AG101" s="124"/>
      <c r="AH101" s="124"/>
    </row>
    <row r="102" spans="1:34" x14ac:dyDescent="0.3">
      <c r="A102" s="180" t="s">
        <v>1759</v>
      </c>
      <c r="B102" s="180" t="s">
        <v>1736</v>
      </c>
      <c r="C102" s="180">
        <v>142282</v>
      </c>
      <c r="D102" s="183">
        <v>44531</v>
      </c>
      <c r="E102" s="184">
        <v>12.055</v>
      </c>
      <c r="F102" s="184">
        <v>-6.6299999999999998E-2</v>
      </c>
      <c r="G102" s="184">
        <v>-3.32E-2</v>
      </c>
      <c r="H102" s="184">
        <v>3.32E-2</v>
      </c>
      <c r="I102" s="184">
        <v>0.14949999999999999</v>
      </c>
      <c r="J102" s="184">
        <v>0.49180000000000001</v>
      </c>
      <c r="K102" s="184">
        <v>0.72689999999999999</v>
      </c>
      <c r="L102" s="184">
        <v>1.8245</v>
      </c>
      <c r="M102" s="184">
        <v>2.9638</v>
      </c>
      <c r="N102" s="184">
        <v>3.6364999999999998</v>
      </c>
      <c r="O102" s="184">
        <v>4.6657999999999999</v>
      </c>
      <c r="P102" s="184"/>
      <c r="Q102" s="184">
        <v>4.9714</v>
      </c>
      <c r="R102" s="184">
        <v>3.7681</v>
      </c>
      <c r="S102" s="120"/>
      <c r="T102" s="123"/>
      <c r="U102" s="124"/>
      <c r="V102" s="124"/>
      <c r="W102" s="124"/>
      <c r="X102" s="124"/>
      <c r="Y102" s="124"/>
      <c r="Z102" s="124"/>
      <c r="AA102" s="124"/>
      <c r="AB102" s="124"/>
      <c r="AC102" s="124"/>
      <c r="AD102" s="124"/>
      <c r="AE102" s="124"/>
      <c r="AF102" s="124"/>
      <c r="AG102" s="124"/>
      <c r="AH102" s="124"/>
    </row>
    <row r="103" spans="1:34" x14ac:dyDescent="0.3">
      <c r="A103" s="180" t="s">
        <v>1759</v>
      </c>
      <c r="B103" s="180" t="s">
        <v>1711</v>
      </c>
      <c r="C103" s="180">
        <v>130206</v>
      </c>
      <c r="D103" s="183">
        <v>44531</v>
      </c>
      <c r="E103" s="184">
        <v>16.2592</v>
      </c>
      <c r="F103" s="184">
        <v>-7.4999999999999997E-2</v>
      </c>
      <c r="G103" s="184">
        <v>-6.2100000000000002E-2</v>
      </c>
      <c r="H103" s="184">
        <v>3.0999999999999999E-3</v>
      </c>
      <c r="I103" s="184">
        <v>0.1454</v>
      </c>
      <c r="J103" s="184">
        <v>0.52549999999999997</v>
      </c>
      <c r="K103" s="184">
        <v>1.0535000000000001</v>
      </c>
      <c r="L103" s="184">
        <v>2.3898000000000001</v>
      </c>
      <c r="M103" s="184">
        <v>3.7772999999999999</v>
      </c>
      <c r="N103" s="184">
        <v>4.7135999999999996</v>
      </c>
      <c r="O103" s="184">
        <v>5.6094999999999997</v>
      </c>
      <c r="P103" s="184">
        <v>6.0598999999999998</v>
      </c>
      <c r="Q103" s="184">
        <v>6.7554999999999996</v>
      </c>
      <c r="R103" s="184">
        <v>4.9406999999999996</v>
      </c>
      <c r="S103" s="120"/>
      <c r="T103" s="123"/>
      <c r="U103" s="124"/>
      <c r="V103" s="124"/>
      <c r="W103" s="124"/>
      <c r="X103" s="124"/>
      <c r="Y103" s="124"/>
      <c r="Z103" s="124"/>
      <c r="AA103" s="124"/>
      <c r="AB103" s="124"/>
      <c r="AC103" s="124"/>
      <c r="AD103" s="124"/>
      <c r="AE103" s="124"/>
      <c r="AF103" s="124"/>
      <c r="AG103" s="124"/>
      <c r="AH103" s="124"/>
    </row>
    <row r="104" spans="1:34" x14ac:dyDescent="0.3">
      <c r="A104" s="180" t="s">
        <v>1759</v>
      </c>
      <c r="B104" s="180" t="s">
        <v>1737</v>
      </c>
      <c r="C104" s="180">
        <v>130205</v>
      </c>
      <c r="D104" s="183">
        <v>44531</v>
      </c>
      <c r="E104" s="184">
        <v>15.5352</v>
      </c>
      <c r="F104" s="184">
        <v>-7.6499999999999999E-2</v>
      </c>
      <c r="G104" s="184">
        <v>-7.1400000000000005E-2</v>
      </c>
      <c r="H104" s="184">
        <v>-1.03E-2</v>
      </c>
      <c r="I104" s="184">
        <v>0.1186</v>
      </c>
      <c r="J104" s="184">
        <v>0.46760000000000002</v>
      </c>
      <c r="K104" s="184">
        <v>0.87460000000000004</v>
      </c>
      <c r="L104" s="184">
        <v>2.0173000000000001</v>
      </c>
      <c r="M104" s="184">
        <v>3.2109000000000001</v>
      </c>
      <c r="N104" s="184">
        <v>3.9630999999999998</v>
      </c>
      <c r="O104" s="184">
        <v>4.8574000000000002</v>
      </c>
      <c r="P104" s="184">
        <v>5.3327</v>
      </c>
      <c r="Q104" s="184">
        <v>6.1035000000000004</v>
      </c>
      <c r="R104" s="184">
        <v>4.1828000000000003</v>
      </c>
      <c r="S104" s="120"/>
      <c r="T104" s="123"/>
      <c r="U104" s="124"/>
      <c r="V104" s="124"/>
      <c r="W104" s="124"/>
      <c r="X104" s="124"/>
      <c r="Y104" s="124"/>
      <c r="Z104" s="124"/>
      <c r="AA104" s="124"/>
      <c r="AB104" s="124"/>
      <c r="AC104" s="124"/>
      <c r="AD104" s="124"/>
      <c r="AE104" s="124"/>
      <c r="AF104" s="124"/>
      <c r="AG104" s="124"/>
      <c r="AH104" s="124"/>
    </row>
    <row r="105" spans="1:34" x14ac:dyDescent="0.3">
      <c r="A105" s="180" t="s">
        <v>1759</v>
      </c>
      <c r="B105" s="180" t="s">
        <v>1836</v>
      </c>
      <c r="C105" s="180">
        <v>118931</v>
      </c>
      <c r="D105" s="183">
        <v>44531</v>
      </c>
      <c r="E105" s="184">
        <v>25.187000000000001</v>
      </c>
      <c r="F105" s="184">
        <v>-5.5599999999999997E-2</v>
      </c>
      <c r="G105" s="184">
        <v>-7.1400000000000005E-2</v>
      </c>
      <c r="H105" s="184">
        <v>0</v>
      </c>
      <c r="I105" s="184">
        <v>0.13120000000000001</v>
      </c>
      <c r="J105" s="184">
        <v>0.47870000000000001</v>
      </c>
      <c r="K105" s="184">
        <v>0.8085</v>
      </c>
      <c r="L105" s="184">
        <v>2.0914999999999999</v>
      </c>
      <c r="M105" s="184">
        <v>3.4586000000000001</v>
      </c>
      <c r="N105" s="184">
        <v>4.3414999999999999</v>
      </c>
      <c r="O105" s="184">
        <v>5.0186999999999999</v>
      </c>
      <c r="P105" s="184">
        <v>5.4383999999999997</v>
      </c>
      <c r="Q105" s="184">
        <v>6.5408999999999997</v>
      </c>
      <c r="R105" s="184">
        <v>4.2618999999999998</v>
      </c>
      <c r="S105" s="120"/>
      <c r="T105" s="123"/>
      <c r="U105" s="124"/>
      <c r="V105" s="124"/>
      <c r="W105" s="124"/>
      <c r="X105" s="124"/>
      <c r="Y105" s="124"/>
      <c r="Z105" s="124"/>
      <c r="AA105" s="124"/>
      <c r="AB105" s="124"/>
      <c r="AC105" s="124"/>
      <c r="AD105" s="124"/>
      <c r="AE105" s="124"/>
      <c r="AF105" s="124"/>
      <c r="AG105" s="124"/>
      <c r="AH105" s="124"/>
    </row>
    <row r="106" spans="1:34" x14ac:dyDescent="0.3">
      <c r="A106" s="180" t="s">
        <v>1759</v>
      </c>
      <c r="B106" s="180" t="s">
        <v>1738</v>
      </c>
      <c r="C106" s="180">
        <v>106793</v>
      </c>
      <c r="D106" s="183">
        <v>44531</v>
      </c>
      <c r="E106" s="184">
        <v>24.599</v>
      </c>
      <c r="F106" s="184">
        <v>-5.6899999999999999E-2</v>
      </c>
      <c r="G106" s="184">
        <v>-7.7200000000000005E-2</v>
      </c>
      <c r="H106" s="184">
        <v>-1.2200000000000001E-2</v>
      </c>
      <c r="I106" s="184">
        <v>0.1099</v>
      </c>
      <c r="J106" s="184">
        <v>0.43280000000000002</v>
      </c>
      <c r="K106" s="184">
        <v>0.67120000000000002</v>
      </c>
      <c r="L106" s="184">
        <v>1.8086</v>
      </c>
      <c r="M106" s="184">
        <v>3.0325000000000002</v>
      </c>
      <c r="N106" s="184">
        <v>3.7669999999999999</v>
      </c>
      <c r="O106" s="184">
        <v>4.4610000000000003</v>
      </c>
      <c r="P106" s="184">
        <v>4.8875000000000002</v>
      </c>
      <c r="Q106" s="184">
        <v>6.5834000000000001</v>
      </c>
      <c r="R106" s="184">
        <v>3.6934999999999998</v>
      </c>
      <c r="S106" s="120"/>
      <c r="T106" s="123"/>
      <c r="U106" s="124"/>
      <c r="V106" s="124"/>
      <c r="W106" s="124"/>
      <c r="X106" s="124"/>
      <c r="Y106" s="124"/>
      <c r="Z106" s="124"/>
      <c r="AA106" s="124"/>
      <c r="AB106" s="124"/>
      <c r="AC106" s="124"/>
      <c r="AD106" s="124"/>
      <c r="AE106" s="124"/>
      <c r="AF106" s="124"/>
      <c r="AG106" s="124"/>
      <c r="AH106" s="124"/>
    </row>
    <row r="107" spans="1:34" x14ac:dyDescent="0.3">
      <c r="A107" s="180" t="s">
        <v>1759</v>
      </c>
      <c r="B107" s="180" t="s">
        <v>1712</v>
      </c>
      <c r="C107" s="180">
        <v>129052</v>
      </c>
      <c r="D107" s="183">
        <v>44531</v>
      </c>
      <c r="E107" s="184">
        <v>15.89</v>
      </c>
      <c r="F107" s="184">
        <v>-5.6599999999999998E-2</v>
      </c>
      <c r="G107" s="184">
        <v>-6.9199999999999998E-2</v>
      </c>
      <c r="H107" s="184">
        <v>0</v>
      </c>
      <c r="I107" s="184">
        <v>0.1323</v>
      </c>
      <c r="J107" s="184">
        <v>0.48060000000000003</v>
      </c>
      <c r="K107" s="184">
        <v>0.81210000000000004</v>
      </c>
      <c r="L107" s="184">
        <v>2.0945999999999998</v>
      </c>
      <c r="M107" s="184">
        <v>3.464</v>
      </c>
      <c r="N107" s="184">
        <v>4.3403999999999998</v>
      </c>
      <c r="O107" s="184">
        <v>5.0171000000000001</v>
      </c>
      <c r="P107" s="184">
        <v>5.4397000000000002</v>
      </c>
      <c r="Q107" s="184">
        <v>6.2183000000000002</v>
      </c>
      <c r="R107" s="184">
        <v>4.2636000000000003</v>
      </c>
      <c r="S107" s="120"/>
      <c r="T107" s="123"/>
      <c r="U107" s="124"/>
      <c r="V107" s="124"/>
      <c r="W107" s="124"/>
      <c r="X107" s="124"/>
      <c r="Y107" s="124"/>
      <c r="Z107" s="124"/>
      <c r="AA107" s="124"/>
      <c r="AB107" s="124"/>
      <c r="AC107" s="124"/>
      <c r="AD107" s="124"/>
      <c r="AE107" s="124"/>
      <c r="AF107" s="124"/>
      <c r="AG107" s="124"/>
      <c r="AH107" s="124"/>
    </row>
    <row r="108" spans="1:34" x14ac:dyDescent="0.3">
      <c r="A108" s="180" t="s">
        <v>1759</v>
      </c>
      <c r="B108" s="180" t="s">
        <v>1739</v>
      </c>
      <c r="C108" s="180">
        <v>104683</v>
      </c>
      <c r="D108" s="183">
        <v>44531</v>
      </c>
      <c r="E108" s="184">
        <v>27.549700000000001</v>
      </c>
      <c r="F108" s="184">
        <v>-6.0600000000000001E-2</v>
      </c>
      <c r="G108" s="184">
        <v>-7.7299999999999994E-2</v>
      </c>
      <c r="H108" s="184">
        <v>1.52E-2</v>
      </c>
      <c r="I108" s="184">
        <v>0.125</v>
      </c>
      <c r="J108" s="184">
        <v>0.48399999999999999</v>
      </c>
      <c r="K108" s="184">
        <v>0.86699999999999999</v>
      </c>
      <c r="L108" s="184">
        <v>1.9993000000000001</v>
      </c>
      <c r="M108" s="184">
        <v>3.2639999999999998</v>
      </c>
      <c r="N108" s="184">
        <v>3.9803999999999999</v>
      </c>
      <c r="O108" s="184">
        <v>4.7054999999999998</v>
      </c>
      <c r="P108" s="184">
        <v>5.2023000000000001</v>
      </c>
      <c r="Q108" s="184">
        <v>7.0227000000000004</v>
      </c>
      <c r="R108" s="184">
        <v>4.085</v>
      </c>
      <c r="S108" s="120"/>
      <c r="T108" s="123"/>
      <c r="U108" s="124"/>
      <c r="V108" s="124"/>
      <c r="W108" s="124"/>
      <c r="X108" s="124"/>
      <c r="Y108" s="124"/>
      <c r="Z108" s="124"/>
      <c r="AA108" s="124"/>
      <c r="AB108" s="124"/>
      <c r="AC108" s="124"/>
      <c r="AD108" s="124"/>
      <c r="AE108" s="124"/>
      <c r="AF108" s="124"/>
      <c r="AG108" s="124"/>
      <c r="AH108" s="124"/>
    </row>
    <row r="109" spans="1:34" x14ac:dyDescent="0.3">
      <c r="A109" s="180" t="s">
        <v>1759</v>
      </c>
      <c r="B109" s="180" t="s">
        <v>1713</v>
      </c>
      <c r="C109" s="180">
        <v>120364</v>
      </c>
      <c r="D109" s="183">
        <v>44531</v>
      </c>
      <c r="E109" s="184">
        <v>28.939599999999999</v>
      </c>
      <c r="F109" s="184">
        <v>-5.8700000000000002E-2</v>
      </c>
      <c r="G109" s="184">
        <v>-6.9800000000000001E-2</v>
      </c>
      <c r="H109" s="184">
        <v>2.5600000000000001E-2</v>
      </c>
      <c r="I109" s="184">
        <v>0.1457</v>
      </c>
      <c r="J109" s="184">
        <v>0.52800000000000002</v>
      </c>
      <c r="K109" s="184">
        <v>1.0008999999999999</v>
      </c>
      <c r="L109" s="184">
        <v>2.2709000000000001</v>
      </c>
      <c r="M109" s="184">
        <v>3.6775000000000002</v>
      </c>
      <c r="N109" s="184">
        <v>4.5331999999999999</v>
      </c>
      <c r="O109" s="184">
        <v>5.2803000000000004</v>
      </c>
      <c r="P109" s="184">
        <v>5.8125</v>
      </c>
      <c r="Q109" s="184">
        <v>7.1172000000000004</v>
      </c>
      <c r="R109" s="184">
        <v>4.6353999999999997</v>
      </c>
      <c r="S109" s="120"/>
      <c r="T109" s="123"/>
      <c r="U109" s="124"/>
      <c r="V109" s="124"/>
      <c r="W109" s="124"/>
      <c r="X109" s="124"/>
      <c r="Y109" s="124"/>
      <c r="Z109" s="124"/>
      <c r="AA109" s="124"/>
      <c r="AB109" s="124"/>
      <c r="AC109" s="124"/>
      <c r="AD109" s="124"/>
      <c r="AE109" s="124"/>
      <c r="AF109" s="124"/>
      <c r="AG109" s="124"/>
      <c r="AH109" s="124"/>
    </row>
    <row r="110" spans="1:34" x14ac:dyDescent="0.3">
      <c r="A110" s="180" t="s">
        <v>1759</v>
      </c>
      <c r="B110" s="180" t="s">
        <v>1714</v>
      </c>
      <c r="C110" s="180">
        <v>118474</v>
      </c>
      <c r="D110" s="183">
        <v>44531</v>
      </c>
      <c r="E110" s="184">
        <v>27.561</v>
      </c>
      <c r="F110" s="184">
        <v>-7.2900000000000006E-2</v>
      </c>
      <c r="G110" s="184">
        <v>-8.1900000000000001E-2</v>
      </c>
      <c r="H110" s="184">
        <v>-3.3E-3</v>
      </c>
      <c r="I110" s="184">
        <v>0.15010000000000001</v>
      </c>
      <c r="J110" s="184">
        <v>0.49990000000000001</v>
      </c>
      <c r="K110" s="184">
        <v>0.94159999999999999</v>
      </c>
      <c r="L110" s="184">
        <v>2.1758000000000002</v>
      </c>
      <c r="M110" s="184">
        <v>3.4941</v>
      </c>
      <c r="N110" s="184">
        <v>4.3696999999999999</v>
      </c>
      <c r="O110" s="184">
        <v>5.2721999999999998</v>
      </c>
      <c r="P110" s="184">
        <v>5.8160999999999996</v>
      </c>
      <c r="Q110" s="184">
        <v>6.9763999999999999</v>
      </c>
      <c r="R110" s="184">
        <v>4.4431000000000003</v>
      </c>
      <c r="S110" s="120"/>
      <c r="T110" s="123"/>
      <c r="U110" s="124"/>
      <c r="V110" s="124"/>
      <c r="W110" s="124"/>
      <c r="X110" s="124"/>
      <c r="Y110" s="124"/>
      <c r="Z110" s="124"/>
      <c r="AA110" s="124"/>
      <c r="AB110" s="124"/>
      <c r="AC110" s="124"/>
      <c r="AD110" s="124"/>
      <c r="AE110" s="124"/>
      <c r="AF110" s="124"/>
      <c r="AG110" s="124"/>
      <c r="AH110" s="124"/>
    </row>
    <row r="111" spans="1:34" x14ac:dyDescent="0.3">
      <c r="A111" s="180" t="s">
        <v>1759</v>
      </c>
      <c r="B111" s="180" t="s">
        <v>1740</v>
      </c>
      <c r="C111" s="180">
        <v>108845</v>
      </c>
      <c r="D111" s="183">
        <v>44531</v>
      </c>
      <c r="E111" s="184">
        <v>26.1188</v>
      </c>
      <c r="F111" s="184">
        <v>-7.4999999999999997E-2</v>
      </c>
      <c r="G111" s="184">
        <v>-9.1399999999999995E-2</v>
      </c>
      <c r="H111" s="184">
        <v>-1.6500000000000001E-2</v>
      </c>
      <c r="I111" s="184">
        <v>0.1234</v>
      </c>
      <c r="J111" s="184">
        <v>0.443</v>
      </c>
      <c r="K111" s="184">
        <v>0.76929999999999998</v>
      </c>
      <c r="L111" s="184">
        <v>1.8261000000000001</v>
      </c>
      <c r="M111" s="184">
        <v>2.9729999999999999</v>
      </c>
      <c r="N111" s="184">
        <v>3.6715</v>
      </c>
      <c r="O111" s="184">
        <v>4.5377000000000001</v>
      </c>
      <c r="P111" s="184">
        <v>5.0994999999999999</v>
      </c>
      <c r="Q111" s="184">
        <v>6.6296999999999997</v>
      </c>
      <c r="R111" s="184">
        <v>3.6947999999999999</v>
      </c>
      <c r="S111" s="120"/>
      <c r="T111" s="123"/>
      <c r="U111" s="124"/>
      <c r="V111" s="124"/>
      <c r="W111" s="124"/>
      <c r="X111" s="124"/>
      <c r="Y111" s="124"/>
      <c r="Z111" s="124"/>
      <c r="AA111" s="124"/>
      <c r="AB111" s="124"/>
      <c r="AC111" s="124"/>
      <c r="AD111" s="124"/>
      <c r="AE111" s="124"/>
      <c r="AF111" s="124"/>
      <c r="AG111" s="124"/>
      <c r="AH111" s="124"/>
    </row>
    <row r="112" spans="1:34" x14ac:dyDescent="0.3">
      <c r="A112" s="180" t="s">
        <v>1759</v>
      </c>
      <c r="B112" s="180" t="s">
        <v>1715</v>
      </c>
      <c r="C112" s="180">
        <v>133181</v>
      </c>
      <c r="D112" s="183">
        <v>44531</v>
      </c>
      <c r="E112" s="184">
        <v>15.112</v>
      </c>
      <c r="F112" s="184">
        <v>-8.2600000000000007E-2</v>
      </c>
      <c r="G112" s="184">
        <v>-0.1176</v>
      </c>
      <c r="H112" s="184">
        <v>-6.5500000000000003E-2</v>
      </c>
      <c r="I112" s="184">
        <v>3.7699999999999997E-2</v>
      </c>
      <c r="J112" s="184">
        <v>0.3206</v>
      </c>
      <c r="K112" s="184">
        <v>0.72719999999999996</v>
      </c>
      <c r="L112" s="184">
        <v>1.6008</v>
      </c>
      <c r="M112" s="184">
        <v>2.6896</v>
      </c>
      <c r="N112" s="184">
        <v>3.2282999999999999</v>
      </c>
      <c r="O112" s="184">
        <v>4.4466999999999999</v>
      </c>
      <c r="P112" s="184">
        <v>5.2206000000000001</v>
      </c>
      <c r="Q112" s="184">
        <v>6.1154999999999999</v>
      </c>
      <c r="R112" s="184">
        <v>3.4500999999999999</v>
      </c>
      <c r="S112" s="120"/>
      <c r="T112" s="123"/>
      <c r="U112" s="124"/>
      <c r="V112" s="124"/>
      <c r="W112" s="124"/>
      <c r="X112" s="124"/>
      <c r="Y112" s="124"/>
      <c r="Z112" s="124"/>
      <c r="AA112" s="124"/>
      <c r="AB112" s="124"/>
      <c r="AC112" s="124"/>
      <c r="AD112" s="124"/>
      <c r="AE112" s="124"/>
      <c r="AF112" s="124"/>
      <c r="AG112" s="124"/>
      <c r="AH112" s="124"/>
    </row>
    <row r="113" spans="1:34" x14ac:dyDescent="0.3">
      <c r="A113" s="180" t="s">
        <v>1759</v>
      </c>
      <c r="B113" s="180" t="s">
        <v>1741</v>
      </c>
      <c r="C113" s="180">
        <v>133184</v>
      </c>
      <c r="D113" s="183">
        <v>44531</v>
      </c>
      <c r="E113" s="184">
        <v>14.487299999999999</v>
      </c>
      <c r="F113" s="184">
        <v>-8.4099999999999994E-2</v>
      </c>
      <c r="G113" s="184">
        <v>-0.1268</v>
      </c>
      <c r="H113" s="184">
        <v>-7.8600000000000003E-2</v>
      </c>
      <c r="I113" s="184">
        <v>1.0999999999999999E-2</v>
      </c>
      <c r="J113" s="184">
        <v>0.26369999999999999</v>
      </c>
      <c r="K113" s="184">
        <v>0.55179999999999996</v>
      </c>
      <c r="L113" s="184">
        <v>1.2454000000000001</v>
      </c>
      <c r="M113" s="184">
        <v>2.1497999999999999</v>
      </c>
      <c r="N113" s="184">
        <v>2.5083000000000002</v>
      </c>
      <c r="O113" s="184">
        <v>3.8003</v>
      </c>
      <c r="P113" s="184">
        <v>4.6135000000000002</v>
      </c>
      <c r="Q113" s="184">
        <v>5.4733999999999998</v>
      </c>
      <c r="R113" s="184">
        <v>2.7505000000000002</v>
      </c>
      <c r="S113" s="120"/>
      <c r="T113" s="123"/>
      <c r="U113" s="124"/>
      <c r="V113" s="124"/>
      <c r="W113" s="124"/>
      <c r="X113" s="124"/>
      <c r="Y113" s="124"/>
      <c r="Z113" s="124"/>
      <c r="AA113" s="124"/>
      <c r="AB113" s="124"/>
      <c r="AC113" s="124"/>
      <c r="AD113" s="124"/>
      <c r="AE113" s="124"/>
      <c r="AF113" s="124"/>
      <c r="AG113" s="124"/>
      <c r="AH113" s="124"/>
    </row>
    <row r="114" spans="1:34" x14ac:dyDescent="0.3">
      <c r="A114" s="180" t="s">
        <v>1759</v>
      </c>
      <c r="B114" s="180" t="s">
        <v>1742</v>
      </c>
      <c r="C114" s="180">
        <v>105603</v>
      </c>
      <c r="D114" s="183">
        <v>44531</v>
      </c>
      <c r="E114" s="184">
        <v>25.3475</v>
      </c>
      <c r="F114" s="184">
        <v>-6.9400000000000003E-2</v>
      </c>
      <c r="G114" s="184">
        <v>-4.8500000000000001E-2</v>
      </c>
      <c r="H114" s="184">
        <v>5.6800000000000003E-2</v>
      </c>
      <c r="I114" s="184">
        <v>0.16320000000000001</v>
      </c>
      <c r="J114" s="184">
        <v>0.48720000000000002</v>
      </c>
      <c r="K114" s="184">
        <v>0.68600000000000005</v>
      </c>
      <c r="L114" s="184">
        <v>1.7392000000000001</v>
      </c>
      <c r="M114" s="184">
        <v>2.8374999999999999</v>
      </c>
      <c r="N114" s="184">
        <v>3.5907</v>
      </c>
      <c r="O114" s="184">
        <v>4.5467000000000004</v>
      </c>
      <c r="P114" s="184">
        <v>5.0688000000000004</v>
      </c>
      <c r="Q114" s="184">
        <v>6.5777999999999999</v>
      </c>
      <c r="R114" s="184">
        <v>3.8666</v>
      </c>
      <c r="S114" s="120"/>
      <c r="T114" s="123"/>
      <c r="U114" s="124"/>
      <c r="V114" s="124"/>
      <c r="W114" s="124"/>
      <c r="X114" s="124"/>
      <c r="Y114" s="124"/>
      <c r="Z114" s="124"/>
      <c r="AA114" s="124"/>
      <c r="AB114" s="124"/>
      <c r="AC114" s="124"/>
      <c r="AD114" s="124"/>
      <c r="AE114" s="124"/>
      <c r="AF114" s="124"/>
      <c r="AG114" s="124"/>
      <c r="AH114" s="124"/>
    </row>
    <row r="115" spans="1:34" x14ac:dyDescent="0.3">
      <c r="A115" s="180" t="s">
        <v>1759</v>
      </c>
      <c r="B115" s="180" t="s">
        <v>1716</v>
      </c>
      <c r="C115" s="180">
        <v>120401</v>
      </c>
      <c r="D115" s="183">
        <v>44531</v>
      </c>
      <c r="E115" s="184">
        <v>26.760100000000001</v>
      </c>
      <c r="F115" s="184">
        <v>-6.7599999999999993E-2</v>
      </c>
      <c r="G115" s="184">
        <v>-4.0300000000000002E-2</v>
      </c>
      <c r="H115" s="184">
        <v>6.8400000000000002E-2</v>
      </c>
      <c r="I115" s="184">
        <v>0.18609999999999999</v>
      </c>
      <c r="J115" s="184">
        <v>0.53649999999999998</v>
      </c>
      <c r="K115" s="184">
        <v>0.83650000000000002</v>
      </c>
      <c r="L115" s="184">
        <v>2.0459000000000001</v>
      </c>
      <c r="M115" s="184">
        <v>3.3292000000000002</v>
      </c>
      <c r="N115" s="184">
        <v>4.2656999999999998</v>
      </c>
      <c r="O115" s="184">
        <v>5.2255000000000003</v>
      </c>
      <c r="P115" s="184">
        <v>5.7309000000000001</v>
      </c>
      <c r="Q115" s="184">
        <v>6.8304</v>
      </c>
      <c r="R115" s="184">
        <v>4.5651999999999999</v>
      </c>
      <c r="S115" s="120"/>
      <c r="T115" s="123"/>
      <c r="U115" s="124"/>
      <c r="V115" s="124"/>
      <c r="W115" s="124"/>
      <c r="X115" s="124"/>
      <c r="Y115" s="124"/>
      <c r="Z115" s="124"/>
      <c r="AA115" s="124"/>
      <c r="AB115" s="124"/>
      <c r="AC115" s="124"/>
      <c r="AD115" s="124"/>
      <c r="AE115" s="124"/>
      <c r="AF115" s="124"/>
      <c r="AG115" s="124"/>
      <c r="AH115" s="124"/>
    </row>
    <row r="116" spans="1:34" x14ac:dyDescent="0.3">
      <c r="A116" s="180" t="s">
        <v>1759</v>
      </c>
      <c r="B116" s="180" t="s">
        <v>1717</v>
      </c>
      <c r="C116" s="180">
        <v>147617</v>
      </c>
      <c r="D116" s="183">
        <v>44531</v>
      </c>
      <c r="E116" s="184">
        <v>10.8748</v>
      </c>
      <c r="F116" s="184">
        <v>-8.4500000000000006E-2</v>
      </c>
      <c r="G116" s="184">
        <v>-0.1203</v>
      </c>
      <c r="H116" s="184">
        <v>-5.9700000000000003E-2</v>
      </c>
      <c r="I116" s="184">
        <v>6.2600000000000003E-2</v>
      </c>
      <c r="J116" s="184">
        <v>0.3775</v>
      </c>
      <c r="K116" s="184">
        <v>0.5464</v>
      </c>
      <c r="L116" s="184">
        <v>1.6061000000000001</v>
      </c>
      <c r="M116" s="184">
        <v>2.6669999999999998</v>
      </c>
      <c r="N116" s="184">
        <v>3.2764000000000002</v>
      </c>
      <c r="O116" s="184"/>
      <c r="P116" s="184"/>
      <c r="Q116" s="184">
        <v>3.8319999999999999</v>
      </c>
      <c r="R116" s="184">
        <v>3.54</v>
      </c>
      <c r="S116" s="120"/>
      <c r="T116" s="123"/>
      <c r="U116" s="124"/>
      <c r="V116" s="124"/>
      <c r="W116" s="124"/>
      <c r="X116" s="124"/>
      <c r="Y116" s="124"/>
      <c r="Z116" s="124"/>
      <c r="AA116" s="124"/>
      <c r="AB116" s="124"/>
      <c r="AC116" s="124"/>
      <c r="AD116" s="124"/>
      <c r="AE116" s="124"/>
      <c r="AF116" s="124"/>
      <c r="AG116" s="124"/>
      <c r="AH116" s="124"/>
    </row>
    <row r="117" spans="1:34" x14ac:dyDescent="0.3">
      <c r="A117" s="180" t="s">
        <v>1759</v>
      </c>
      <c r="B117" s="180" t="s">
        <v>1743</v>
      </c>
      <c r="C117" s="180">
        <v>147618</v>
      </c>
      <c r="D117" s="183">
        <v>44531</v>
      </c>
      <c r="E117" s="184">
        <v>10.694599999999999</v>
      </c>
      <c r="F117" s="184">
        <v>-8.6900000000000005E-2</v>
      </c>
      <c r="G117" s="184">
        <v>-0.13070000000000001</v>
      </c>
      <c r="H117" s="184">
        <v>-7.3800000000000004E-2</v>
      </c>
      <c r="I117" s="184">
        <v>3.4599999999999999E-2</v>
      </c>
      <c r="J117" s="184">
        <v>0.31609999999999999</v>
      </c>
      <c r="K117" s="184">
        <v>0.35849999999999999</v>
      </c>
      <c r="L117" s="184">
        <v>1.2248000000000001</v>
      </c>
      <c r="M117" s="184">
        <v>2.0895999999999999</v>
      </c>
      <c r="N117" s="184">
        <v>2.5064000000000002</v>
      </c>
      <c r="O117" s="184"/>
      <c r="P117" s="184"/>
      <c r="Q117" s="184">
        <v>3.0569999999999999</v>
      </c>
      <c r="R117" s="184">
        <v>2.7684000000000002</v>
      </c>
      <c r="S117" s="120"/>
      <c r="T117" s="123"/>
      <c r="U117" s="124"/>
      <c r="V117" s="124"/>
      <c r="W117" s="124"/>
      <c r="X117" s="124"/>
      <c r="Y117" s="124"/>
      <c r="Z117" s="124"/>
      <c r="AA117" s="124"/>
      <c r="AB117" s="124"/>
      <c r="AC117" s="124"/>
      <c r="AD117" s="124"/>
      <c r="AE117" s="124"/>
      <c r="AF117" s="124"/>
      <c r="AG117" s="124"/>
      <c r="AH117" s="124"/>
    </row>
    <row r="118" spans="1:34" x14ac:dyDescent="0.3">
      <c r="A118" s="180" t="s">
        <v>1759</v>
      </c>
      <c r="B118" s="180" t="s">
        <v>1744</v>
      </c>
      <c r="C118" s="180">
        <v>103780</v>
      </c>
      <c r="D118" s="183">
        <v>44531</v>
      </c>
      <c r="E118" s="184">
        <v>26.578900000000001</v>
      </c>
      <c r="F118" s="184">
        <v>-1.6899999999999998E-2</v>
      </c>
      <c r="G118" s="184">
        <v>-0.05</v>
      </c>
      <c r="H118" s="184">
        <v>3.2399999999999998E-2</v>
      </c>
      <c r="I118" s="184">
        <v>0.1168</v>
      </c>
      <c r="J118" s="184">
        <v>0.39429999999999998</v>
      </c>
      <c r="K118" s="184">
        <v>0.68830000000000002</v>
      </c>
      <c r="L118" s="184">
        <v>1.6358999999999999</v>
      </c>
      <c r="M118" s="184">
        <v>2.4792000000000001</v>
      </c>
      <c r="N118" s="184">
        <v>2.8512</v>
      </c>
      <c r="O118" s="184">
        <v>3.5724</v>
      </c>
      <c r="P118" s="184">
        <v>4.2798999999999996</v>
      </c>
      <c r="Q118" s="184">
        <v>6.5606</v>
      </c>
      <c r="R118" s="184">
        <v>2.6829999999999998</v>
      </c>
      <c r="S118" s="120"/>
      <c r="T118" s="123"/>
      <c r="U118" s="124"/>
      <c r="V118" s="124"/>
      <c r="W118" s="124"/>
      <c r="X118" s="124"/>
      <c r="Y118" s="124"/>
      <c r="Z118" s="124"/>
      <c r="AA118" s="124"/>
      <c r="AB118" s="124"/>
      <c r="AC118" s="124"/>
      <c r="AD118" s="124"/>
      <c r="AE118" s="124"/>
      <c r="AF118" s="124"/>
      <c r="AG118" s="124"/>
      <c r="AH118" s="124"/>
    </row>
    <row r="119" spans="1:34" x14ac:dyDescent="0.3">
      <c r="A119" s="180" t="s">
        <v>1759</v>
      </c>
      <c r="B119" s="180" t="s">
        <v>1718</v>
      </c>
      <c r="C119" s="180">
        <v>120482</v>
      </c>
      <c r="D119" s="183">
        <v>44531</v>
      </c>
      <c r="E119" s="184">
        <v>27.672899999999998</v>
      </c>
      <c r="F119" s="184">
        <v>-1.6299999999999999E-2</v>
      </c>
      <c r="G119" s="184">
        <v>-4.48E-2</v>
      </c>
      <c r="H119" s="184">
        <v>3.9800000000000002E-2</v>
      </c>
      <c r="I119" s="184">
        <v>0.13170000000000001</v>
      </c>
      <c r="J119" s="184">
        <v>0.42709999999999998</v>
      </c>
      <c r="K119" s="184">
        <v>0.78849999999999998</v>
      </c>
      <c r="L119" s="184">
        <v>1.8392999999999999</v>
      </c>
      <c r="M119" s="184">
        <v>2.7879999999999998</v>
      </c>
      <c r="N119" s="184">
        <v>3.2633000000000001</v>
      </c>
      <c r="O119" s="184">
        <v>3.9872000000000001</v>
      </c>
      <c r="P119" s="184">
        <v>4.6973000000000003</v>
      </c>
      <c r="Q119" s="184">
        <v>6.3601999999999999</v>
      </c>
      <c r="R119" s="184">
        <v>3.0941999999999998</v>
      </c>
      <c r="S119" s="120"/>
      <c r="T119" s="123"/>
      <c r="U119" s="124"/>
      <c r="V119" s="124"/>
      <c r="W119" s="124"/>
      <c r="X119" s="124"/>
      <c r="Y119" s="124"/>
      <c r="Z119" s="124"/>
      <c r="AA119" s="124"/>
      <c r="AB119" s="124"/>
      <c r="AC119" s="124"/>
      <c r="AD119" s="124"/>
      <c r="AE119" s="124"/>
      <c r="AF119" s="124"/>
      <c r="AG119" s="124"/>
      <c r="AH119" s="124"/>
    </row>
    <row r="120" spans="1:34" x14ac:dyDescent="0.3">
      <c r="A120" s="180" t="s">
        <v>1759</v>
      </c>
      <c r="B120" s="180" t="s">
        <v>1745</v>
      </c>
      <c r="C120" s="180">
        <v>105968</v>
      </c>
      <c r="D120" s="183">
        <v>44531</v>
      </c>
      <c r="E120" s="184">
        <v>29.861899999999999</v>
      </c>
      <c r="F120" s="184">
        <v>-5.9900000000000002E-2</v>
      </c>
      <c r="G120" s="184">
        <v>-7.8E-2</v>
      </c>
      <c r="H120" s="184">
        <v>-5.4000000000000003E-3</v>
      </c>
      <c r="I120" s="184">
        <v>0.11840000000000001</v>
      </c>
      <c r="J120" s="184">
        <v>0.4572</v>
      </c>
      <c r="K120" s="184">
        <v>0.87360000000000004</v>
      </c>
      <c r="L120" s="184">
        <v>2.0030000000000001</v>
      </c>
      <c r="M120" s="184">
        <v>3.2744</v>
      </c>
      <c r="N120" s="184">
        <v>4.0842999999999998</v>
      </c>
      <c r="O120" s="184">
        <v>4.8072999999999997</v>
      </c>
      <c r="P120" s="184">
        <v>5.335</v>
      </c>
      <c r="Q120" s="184">
        <v>6.9936999999999996</v>
      </c>
      <c r="R120" s="184">
        <v>4.1509999999999998</v>
      </c>
      <c r="S120" s="120"/>
      <c r="T120" s="123"/>
      <c r="U120" s="124"/>
      <c r="V120" s="124"/>
      <c r="W120" s="124"/>
      <c r="X120" s="124"/>
      <c r="Y120" s="124"/>
      <c r="Z120" s="124"/>
      <c r="AA120" s="124"/>
      <c r="AB120" s="124"/>
      <c r="AC120" s="124"/>
      <c r="AD120" s="124"/>
      <c r="AE120" s="124"/>
      <c r="AF120" s="124"/>
      <c r="AG120" s="124"/>
      <c r="AH120" s="124"/>
    </row>
    <row r="121" spans="1:34" x14ac:dyDescent="0.3">
      <c r="A121" s="180" t="s">
        <v>1759</v>
      </c>
      <c r="B121" s="180" t="s">
        <v>1719</v>
      </c>
      <c r="C121" s="180">
        <v>119771</v>
      </c>
      <c r="D121" s="183">
        <v>44531</v>
      </c>
      <c r="E121" s="184">
        <v>31.244599999999998</v>
      </c>
      <c r="F121" s="184">
        <v>-5.8500000000000003E-2</v>
      </c>
      <c r="G121" s="184">
        <v>-7.0000000000000007E-2</v>
      </c>
      <c r="H121" s="184">
        <v>5.4000000000000003E-3</v>
      </c>
      <c r="I121" s="184">
        <v>0.14069999999999999</v>
      </c>
      <c r="J121" s="184">
        <v>0.50470000000000004</v>
      </c>
      <c r="K121" s="184">
        <v>1.0187999999999999</v>
      </c>
      <c r="L121" s="184">
        <v>2.2980999999999998</v>
      </c>
      <c r="M121" s="184">
        <v>3.7248000000000001</v>
      </c>
      <c r="N121" s="184">
        <v>4.6889000000000003</v>
      </c>
      <c r="O121" s="184">
        <v>5.3739999999999997</v>
      </c>
      <c r="P121" s="184">
        <v>5.8783000000000003</v>
      </c>
      <c r="Q121" s="184">
        <v>7.1062000000000003</v>
      </c>
      <c r="R121" s="184">
        <v>4.7394999999999996</v>
      </c>
      <c r="S121" s="120"/>
      <c r="T121" s="123"/>
      <c r="U121" s="124"/>
      <c r="V121" s="124"/>
      <c r="W121" s="124"/>
      <c r="X121" s="124"/>
      <c r="Y121" s="124"/>
      <c r="Z121" s="124"/>
      <c r="AA121" s="124"/>
      <c r="AB121" s="124"/>
      <c r="AC121" s="124"/>
      <c r="AD121" s="124"/>
      <c r="AE121" s="124"/>
      <c r="AF121" s="124"/>
      <c r="AG121" s="124"/>
      <c r="AH121" s="124"/>
    </row>
    <row r="122" spans="1:34" x14ac:dyDescent="0.3">
      <c r="A122" s="180" t="s">
        <v>1759</v>
      </c>
      <c r="B122" s="180" t="s">
        <v>1720</v>
      </c>
      <c r="C122" s="180">
        <v>130450</v>
      </c>
      <c r="D122" s="183">
        <v>44531</v>
      </c>
      <c r="E122" s="184">
        <v>16.05</v>
      </c>
      <c r="F122" s="184">
        <v>-8.72E-2</v>
      </c>
      <c r="G122" s="184">
        <v>-8.72E-2</v>
      </c>
      <c r="H122" s="184">
        <v>-1.2500000000000001E-2</v>
      </c>
      <c r="I122" s="184">
        <v>0.13100000000000001</v>
      </c>
      <c r="J122" s="184">
        <v>0.4632</v>
      </c>
      <c r="K122" s="184">
        <v>0.84189999999999998</v>
      </c>
      <c r="L122" s="184">
        <v>2.1446999999999998</v>
      </c>
      <c r="M122" s="184">
        <v>3.5617000000000001</v>
      </c>
      <c r="N122" s="184">
        <v>4.5125999999999999</v>
      </c>
      <c r="O122" s="184">
        <v>5.4240000000000004</v>
      </c>
      <c r="P122" s="184">
        <v>5.9111000000000002</v>
      </c>
      <c r="Q122" s="184">
        <v>6.5772000000000004</v>
      </c>
      <c r="R122" s="184">
        <v>4.8564999999999996</v>
      </c>
      <c r="S122" s="120"/>
      <c r="T122" s="123"/>
      <c r="U122" s="124"/>
      <c r="V122" s="124"/>
      <c r="W122" s="124"/>
      <c r="X122" s="124"/>
      <c r="Y122" s="124"/>
      <c r="Z122" s="124"/>
      <c r="AA122" s="124"/>
      <c r="AB122" s="124"/>
      <c r="AC122" s="124"/>
      <c r="AD122" s="124"/>
      <c r="AE122" s="124"/>
      <c r="AF122" s="124"/>
      <c r="AG122" s="124"/>
      <c r="AH122" s="124"/>
    </row>
    <row r="123" spans="1:34" x14ac:dyDescent="0.3">
      <c r="A123" s="180" t="s">
        <v>1759</v>
      </c>
      <c r="B123" s="180" t="s">
        <v>1746</v>
      </c>
      <c r="C123" s="180">
        <v>130446</v>
      </c>
      <c r="D123" s="183">
        <v>44531</v>
      </c>
      <c r="E123" s="184">
        <v>15.356</v>
      </c>
      <c r="F123" s="184">
        <v>-8.4599999999999995E-2</v>
      </c>
      <c r="G123" s="184">
        <v>-9.11E-2</v>
      </c>
      <c r="H123" s="184">
        <v>-1.95E-2</v>
      </c>
      <c r="I123" s="184">
        <v>0.1043</v>
      </c>
      <c r="J123" s="184">
        <v>0.41199999999999998</v>
      </c>
      <c r="K123" s="184">
        <v>0.67530000000000001</v>
      </c>
      <c r="L123" s="184">
        <v>1.8031999999999999</v>
      </c>
      <c r="M123" s="184">
        <v>3.0396999999999998</v>
      </c>
      <c r="N123" s="184">
        <v>3.8058999999999998</v>
      </c>
      <c r="O123" s="184">
        <v>4.8228999999999997</v>
      </c>
      <c r="P123" s="184">
        <v>5.2906000000000004</v>
      </c>
      <c r="Q123" s="184">
        <v>5.9448999999999996</v>
      </c>
      <c r="R123" s="184">
        <v>4.234</v>
      </c>
      <c r="S123" s="120"/>
      <c r="T123" s="123"/>
      <c r="U123" s="124"/>
      <c r="V123" s="124"/>
      <c r="W123" s="124"/>
      <c r="X123" s="124"/>
      <c r="Y123" s="124"/>
      <c r="Z123" s="124"/>
      <c r="AA123" s="124"/>
      <c r="AB123" s="124"/>
      <c r="AC123" s="124"/>
      <c r="AD123" s="124"/>
      <c r="AE123" s="124"/>
      <c r="AF123" s="124"/>
      <c r="AG123" s="124"/>
      <c r="AH123" s="124"/>
    </row>
    <row r="124" spans="1:34" x14ac:dyDescent="0.3">
      <c r="A124" s="180" t="s">
        <v>1759</v>
      </c>
      <c r="B124" s="180" t="s">
        <v>1721</v>
      </c>
      <c r="C124" s="180">
        <v>145895</v>
      </c>
      <c r="D124" s="183">
        <v>44531</v>
      </c>
      <c r="E124" s="184">
        <v>11.433999999999999</v>
      </c>
      <c r="F124" s="184">
        <v>-9.4399999999999998E-2</v>
      </c>
      <c r="G124" s="184">
        <v>-0.1275</v>
      </c>
      <c r="H124" s="184">
        <v>-4.5499999999999999E-2</v>
      </c>
      <c r="I124" s="184">
        <v>8.8400000000000006E-2</v>
      </c>
      <c r="J124" s="184">
        <v>0.49659999999999999</v>
      </c>
      <c r="K124" s="184">
        <v>0.9536</v>
      </c>
      <c r="L124" s="184">
        <v>2.0710999999999999</v>
      </c>
      <c r="M124" s="184">
        <v>3.2787999999999999</v>
      </c>
      <c r="N124" s="184">
        <v>3.9899</v>
      </c>
      <c r="O124" s="184"/>
      <c r="P124" s="184"/>
      <c r="Q124" s="184">
        <v>4.8106999999999998</v>
      </c>
      <c r="R124" s="184">
        <v>4.0439999999999996</v>
      </c>
      <c r="S124" s="120"/>
      <c r="T124" s="123"/>
      <c r="U124" s="124"/>
      <c r="V124" s="124"/>
      <c r="W124" s="124"/>
      <c r="X124" s="124"/>
      <c r="Y124" s="124"/>
      <c r="Z124" s="124"/>
      <c r="AA124" s="124"/>
      <c r="AB124" s="124"/>
      <c r="AC124" s="124"/>
      <c r="AD124" s="124"/>
      <c r="AE124" s="124"/>
      <c r="AF124" s="124"/>
      <c r="AG124" s="124"/>
      <c r="AH124" s="124"/>
    </row>
    <row r="125" spans="1:34" x14ac:dyDescent="0.3">
      <c r="A125" s="180" t="s">
        <v>1759</v>
      </c>
      <c r="B125" s="180" t="s">
        <v>1747</v>
      </c>
      <c r="C125" s="180">
        <v>145890</v>
      </c>
      <c r="D125" s="183">
        <v>44531</v>
      </c>
      <c r="E125" s="184">
        <v>11.223599999999999</v>
      </c>
      <c r="F125" s="184">
        <v>-9.6100000000000005E-2</v>
      </c>
      <c r="G125" s="184">
        <v>-0.13789999999999999</v>
      </c>
      <c r="H125" s="184">
        <v>-6.1400000000000003E-2</v>
      </c>
      <c r="I125" s="184">
        <v>5.62E-2</v>
      </c>
      <c r="J125" s="184">
        <v>0.42680000000000001</v>
      </c>
      <c r="K125" s="184">
        <v>0.74050000000000005</v>
      </c>
      <c r="L125" s="184">
        <v>1.6474</v>
      </c>
      <c r="M125" s="184">
        <v>2.7059000000000002</v>
      </c>
      <c r="N125" s="184">
        <v>3.2719999999999998</v>
      </c>
      <c r="O125" s="184"/>
      <c r="P125" s="184"/>
      <c r="Q125" s="184">
        <v>4.1303999999999998</v>
      </c>
      <c r="R125" s="184">
        <v>3.3683000000000001</v>
      </c>
      <c r="S125" s="120"/>
      <c r="T125" s="123"/>
      <c r="U125" s="124"/>
      <c r="V125" s="124"/>
      <c r="W125" s="124"/>
      <c r="X125" s="124"/>
      <c r="Y125" s="124"/>
      <c r="Z125" s="124"/>
      <c r="AA125" s="124"/>
      <c r="AB125" s="124"/>
      <c r="AC125" s="124"/>
      <c r="AD125" s="124"/>
      <c r="AE125" s="124"/>
      <c r="AF125" s="124"/>
      <c r="AG125" s="124"/>
      <c r="AH125" s="124"/>
    </row>
    <row r="126" spans="1:34" x14ac:dyDescent="0.3">
      <c r="A126" s="180" t="s">
        <v>1759</v>
      </c>
      <c r="B126" s="180" t="s">
        <v>1722</v>
      </c>
      <c r="C126" s="180">
        <v>148468</v>
      </c>
      <c r="D126" s="183">
        <v>44531</v>
      </c>
      <c r="E126" s="184">
        <v>10.4695</v>
      </c>
      <c r="F126" s="184">
        <v>-3.0599999999999999E-2</v>
      </c>
      <c r="G126" s="184">
        <v>-5.8200000000000002E-2</v>
      </c>
      <c r="H126" s="184">
        <v>9.5999999999999992E-3</v>
      </c>
      <c r="I126" s="184">
        <v>8.0299999999999996E-2</v>
      </c>
      <c r="J126" s="184">
        <v>0.45960000000000001</v>
      </c>
      <c r="K126" s="184">
        <v>0.7419</v>
      </c>
      <c r="L126" s="184">
        <v>1.9148000000000001</v>
      </c>
      <c r="M126" s="184">
        <v>3.024</v>
      </c>
      <c r="N126" s="184">
        <v>3.7631999999999999</v>
      </c>
      <c r="O126" s="184"/>
      <c r="P126" s="184"/>
      <c r="Q126" s="184">
        <v>3.6751</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1759</v>
      </c>
      <c r="B127" s="180" t="s">
        <v>1748</v>
      </c>
      <c r="C127" s="180">
        <v>148467</v>
      </c>
      <c r="D127" s="183">
        <v>44531</v>
      </c>
      <c r="E127" s="184">
        <v>10.3574</v>
      </c>
      <c r="F127" s="184">
        <v>-3.1899999999999998E-2</v>
      </c>
      <c r="G127" s="184">
        <v>-6.9500000000000006E-2</v>
      </c>
      <c r="H127" s="184">
        <v>-6.7999999999999996E-3</v>
      </c>
      <c r="I127" s="184">
        <v>4.8300000000000003E-2</v>
      </c>
      <c r="J127" s="184">
        <v>0.3906</v>
      </c>
      <c r="K127" s="184">
        <v>0.53190000000000004</v>
      </c>
      <c r="L127" s="184">
        <v>1.4874000000000001</v>
      </c>
      <c r="M127" s="184">
        <v>2.3732000000000002</v>
      </c>
      <c r="N127" s="184">
        <v>2.8908</v>
      </c>
      <c r="O127" s="184"/>
      <c r="P127" s="184"/>
      <c r="Q127" s="184">
        <v>2.8008999999999999</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1759</v>
      </c>
      <c r="B128" s="180" t="s">
        <v>1723</v>
      </c>
      <c r="C128" s="180">
        <v>148401</v>
      </c>
      <c r="D128" s="183">
        <v>44531</v>
      </c>
      <c r="E128" s="184">
        <v>10.616</v>
      </c>
      <c r="F128" s="184">
        <v>-6.59E-2</v>
      </c>
      <c r="G128" s="184">
        <v>-7.5300000000000006E-2</v>
      </c>
      <c r="H128" s="184">
        <v>0</v>
      </c>
      <c r="I128" s="184">
        <v>9.4299999999999995E-2</v>
      </c>
      <c r="J128" s="184">
        <v>0.4637</v>
      </c>
      <c r="K128" s="184">
        <v>0.89339999999999997</v>
      </c>
      <c r="L128" s="184">
        <v>2.1947999999999999</v>
      </c>
      <c r="M128" s="184">
        <v>3.5303</v>
      </c>
      <c r="N128" s="184">
        <v>4.3752000000000004</v>
      </c>
      <c r="O128" s="184"/>
      <c r="P128" s="184"/>
      <c r="Q128" s="184">
        <v>4.2026000000000003</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1759</v>
      </c>
      <c r="B129" s="180" t="s">
        <v>1749</v>
      </c>
      <c r="C129" s="180">
        <v>148400</v>
      </c>
      <c r="D129" s="183">
        <v>44531</v>
      </c>
      <c r="E129" s="184">
        <v>10.512</v>
      </c>
      <c r="F129" s="184">
        <v>-6.6500000000000004E-2</v>
      </c>
      <c r="G129" s="184">
        <v>-8.5500000000000007E-2</v>
      </c>
      <c r="H129" s="184">
        <v>-9.4999999999999998E-3</v>
      </c>
      <c r="I129" s="184">
        <v>7.6200000000000004E-2</v>
      </c>
      <c r="J129" s="184">
        <v>0.40110000000000001</v>
      </c>
      <c r="K129" s="184">
        <v>0.71860000000000002</v>
      </c>
      <c r="L129" s="184">
        <v>1.8506</v>
      </c>
      <c r="M129" s="184">
        <v>3.0083000000000002</v>
      </c>
      <c r="N129" s="184">
        <v>3.6789000000000001</v>
      </c>
      <c r="O129" s="184"/>
      <c r="P129" s="184"/>
      <c r="Q129" s="184">
        <v>3.4984999999999999</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1759</v>
      </c>
      <c r="B130" s="180" t="s">
        <v>2003</v>
      </c>
      <c r="C130" s="180">
        <v>144658</v>
      </c>
      <c r="D130" s="183"/>
      <c r="E130" s="184"/>
      <c r="F130" s="184"/>
      <c r="G130" s="184"/>
      <c r="H130" s="184"/>
      <c r="I130" s="184"/>
      <c r="J130" s="184"/>
      <c r="K130" s="184"/>
      <c r="L130" s="184"/>
      <c r="M130" s="184"/>
      <c r="N130" s="184"/>
      <c r="O130" s="184"/>
      <c r="P130" s="184"/>
      <c r="Q130" s="184"/>
      <c r="R130" s="184"/>
      <c r="S130" s="120"/>
      <c r="T130" s="123"/>
      <c r="U130" s="124"/>
      <c r="V130" s="124"/>
      <c r="W130" s="124"/>
      <c r="X130" s="124"/>
      <c r="Y130" s="124"/>
      <c r="Z130" s="124"/>
      <c r="AA130" s="124"/>
      <c r="AB130" s="124"/>
      <c r="AC130" s="124"/>
      <c r="AD130" s="124"/>
      <c r="AE130" s="124"/>
      <c r="AF130" s="124"/>
      <c r="AG130" s="124"/>
      <c r="AH130" s="124"/>
    </row>
    <row r="131" spans="1:34" x14ac:dyDescent="0.3">
      <c r="A131" s="180" t="s">
        <v>1759</v>
      </c>
      <c r="B131" s="180" t="s">
        <v>2004</v>
      </c>
      <c r="C131" s="180">
        <v>144784</v>
      </c>
      <c r="D131" s="183"/>
      <c r="E131" s="184"/>
      <c r="F131" s="184"/>
      <c r="G131" s="184"/>
      <c r="H131" s="184"/>
      <c r="I131" s="184"/>
      <c r="J131" s="184"/>
      <c r="K131" s="184"/>
      <c r="L131" s="184"/>
      <c r="M131" s="184"/>
      <c r="N131" s="184"/>
      <c r="O131" s="184"/>
      <c r="P131" s="184"/>
      <c r="Q131" s="184"/>
      <c r="R131" s="184"/>
      <c r="S131" s="120"/>
      <c r="T131" s="123"/>
      <c r="U131" s="124"/>
      <c r="V131" s="124"/>
      <c r="W131" s="124"/>
      <c r="X131" s="124"/>
      <c r="Y131" s="124"/>
      <c r="Z131" s="124"/>
      <c r="AA131" s="124"/>
      <c r="AB131" s="124"/>
      <c r="AC131" s="124"/>
      <c r="AD131" s="124"/>
      <c r="AE131" s="124"/>
      <c r="AF131" s="124"/>
      <c r="AG131" s="124"/>
      <c r="AH131" s="124"/>
    </row>
    <row r="132" spans="1:34" x14ac:dyDescent="0.3">
      <c r="A132" s="180" t="s">
        <v>1759</v>
      </c>
      <c r="B132" s="180" t="s">
        <v>1750</v>
      </c>
      <c r="C132" s="180">
        <v>113345</v>
      </c>
      <c r="D132" s="183">
        <v>44531</v>
      </c>
      <c r="E132" s="184">
        <v>21.397099999999998</v>
      </c>
      <c r="F132" s="184">
        <v>-6.2600000000000003E-2</v>
      </c>
      <c r="G132" s="184">
        <v>-8.3599999999999994E-2</v>
      </c>
      <c r="H132" s="184">
        <v>-1.9E-3</v>
      </c>
      <c r="I132" s="184">
        <v>0.1071</v>
      </c>
      <c r="J132" s="184">
        <v>0.4516</v>
      </c>
      <c r="K132" s="184">
        <v>0.83550000000000002</v>
      </c>
      <c r="L132" s="184">
        <v>1.9724999999999999</v>
      </c>
      <c r="M132" s="184">
        <v>3.1861999999999999</v>
      </c>
      <c r="N132" s="184">
        <v>3.9304999999999999</v>
      </c>
      <c r="O132" s="184">
        <v>4.7786999999999997</v>
      </c>
      <c r="P132" s="184">
        <v>5.3630000000000004</v>
      </c>
      <c r="Q132" s="184">
        <v>7.0670000000000002</v>
      </c>
      <c r="R132" s="184">
        <v>4.0533000000000001</v>
      </c>
      <c r="S132" s="120"/>
      <c r="T132" s="123"/>
      <c r="U132" s="124"/>
      <c r="V132" s="124"/>
      <c r="W132" s="124"/>
      <c r="X132" s="124"/>
      <c r="Y132" s="124"/>
      <c r="Z132" s="124"/>
      <c r="AA132" s="124"/>
      <c r="AB132" s="124"/>
      <c r="AC132" s="124"/>
      <c r="AD132" s="124"/>
      <c r="AE132" s="124"/>
      <c r="AF132" s="124"/>
      <c r="AG132" s="124"/>
      <c r="AH132" s="124"/>
    </row>
    <row r="133" spans="1:34" x14ac:dyDescent="0.3">
      <c r="A133" s="180" t="s">
        <v>1759</v>
      </c>
      <c r="B133" s="180" t="s">
        <v>1724</v>
      </c>
      <c r="C133" s="180">
        <v>118585</v>
      </c>
      <c r="D133" s="183">
        <v>44531</v>
      </c>
      <c r="E133" s="184">
        <v>22.524100000000001</v>
      </c>
      <c r="F133" s="184">
        <v>-6.1199999999999997E-2</v>
      </c>
      <c r="G133" s="184">
        <v>-7.4499999999999997E-2</v>
      </c>
      <c r="H133" s="184">
        <v>1.0699999999999999E-2</v>
      </c>
      <c r="I133" s="184">
        <v>0.13250000000000001</v>
      </c>
      <c r="J133" s="184">
        <v>0.50649999999999995</v>
      </c>
      <c r="K133" s="184">
        <v>1.004</v>
      </c>
      <c r="L133" s="184">
        <v>2.3153000000000001</v>
      </c>
      <c r="M133" s="184">
        <v>3.7082999999999999</v>
      </c>
      <c r="N133" s="184">
        <v>4.6288999999999998</v>
      </c>
      <c r="O133" s="184">
        <v>5.4973000000000001</v>
      </c>
      <c r="P133" s="184">
        <v>6.0583</v>
      </c>
      <c r="Q133" s="184">
        <v>7.1775000000000002</v>
      </c>
      <c r="R133" s="184">
        <v>4.7786</v>
      </c>
      <c r="S133" s="120"/>
      <c r="T133" s="123"/>
      <c r="U133" s="124"/>
      <c r="V133" s="124"/>
      <c r="W133" s="124"/>
      <c r="X133" s="124"/>
      <c r="Y133" s="124"/>
      <c r="Z133" s="124"/>
      <c r="AA133" s="124"/>
      <c r="AB133" s="124"/>
      <c r="AC133" s="124"/>
      <c r="AD133" s="124"/>
      <c r="AE133" s="124"/>
      <c r="AF133" s="124"/>
      <c r="AG133" s="124"/>
      <c r="AH133" s="124"/>
    </row>
    <row r="134" spans="1:34" x14ac:dyDescent="0.3">
      <c r="A134" s="180" t="s">
        <v>1759</v>
      </c>
      <c r="B134" s="180" t="s">
        <v>1725</v>
      </c>
      <c r="C134" s="180">
        <v>138875</v>
      </c>
      <c r="D134" s="183">
        <v>44531</v>
      </c>
      <c r="E134" s="184">
        <v>15.6081</v>
      </c>
      <c r="F134" s="184">
        <v>-5.6300000000000003E-2</v>
      </c>
      <c r="G134" s="184">
        <v>-2.5000000000000001E-2</v>
      </c>
      <c r="H134" s="184">
        <v>7.4399999999999994E-2</v>
      </c>
      <c r="I134" s="184">
        <v>0.22470000000000001</v>
      </c>
      <c r="J134" s="184">
        <v>0.54500000000000004</v>
      </c>
      <c r="K134" s="184">
        <v>0.99719999999999998</v>
      </c>
      <c r="L134" s="184">
        <v>2.2475999999999998</v>
      </c>
      <c r="M134" s="184">
        <v>3.5074999999999998</v>
      </c>
      <c r="N134" s="184">
        <v>4.4767999999999999</v>
      </c>
      <c r="O134" s="184">
        <v>5.0400999999999998</v>
      </c>
      <c r="P134" s="184">
        <v>5.6166999999999998</v>
      </c>
      <c r="Q134" s="184">
        <v>6.3166000000000002</v>
      </c>
      <c r="R134" s="184">
        <v>4.4379</v>
      </c>
      <c r="S134" s="120"/>
      <c r="T134" s="123"/>
      <c r="U134" s="124"/>
      <c r="V134" s="124"/>
      <c r="W134" s="124"/>
      <c r="X134" s="124"/>
      <c r="Y134" s="124"/>
      <c r="Z134" s="124"/>
      <c r="AA134" s="124"/>
      <c r="AB134" s="124"/>
      <c r="AC134" s="124"/>
      <c r="AD134" s="124"/>
      <c r="AE134" s="124"/>
      <c r="AF134" s="124"/>
      <c r="AG134" s="124"/>
      <c r="AH134" s="124"/>
    </row>
    <row r="135" spans="1:34" x14ac:dyDescent="0.3">
      <c r="A135" s="180" t="s">
        <v>1759</v>
      </c>
      <c r="B135" s="180" t="s">
        <v>1751</v>
      </c>
      <c r="C135" s="180">
        <v>138876</v>
      </c>
      <c r="D135" s="183">
        <v>44531</v>
      </c>
      <c r="E135" s="184">
        <v>14.974600000000001</v>
      </c>
      <c r="F135" s="184">
        <v>-5.8099999999999999E-2</v>
      </c>
      <c r="G135" s="184">
        <v>-3.4000000000000002E-2</v>
      </c>
      <c r="H135" s="184">
        <v>6.1499999999999999E-2</v>
      </c>
      <c r="I135" s="184">
        <v>0.2001</v>
      </c>
      <c r="J135" s="184">
        <v>0.4919</v>
      </c>
      <c r="K135" s="184">
        <v>0.83430000000000004</v>
      </c>
      <c r="L135" s="184">
        <v>1.92</v>
      </c>
      <c r="M135" s="184">
        <v>3.0116999999999998</v>
      </c>
      <c r="N135" s="184">
        <v>3.8121999999999998</v>
      </c>
      <c r="O135" s="184">
        <v>4.4391999999999996</v>
      </c>
      <c r="P135" s="184">
        <v>5.0095000000000001</v>
      </c>
      <c r="Q135" s="184">
        <v>5.7122999999999999</v>
      </c>
      <c r="R135" s="184">
        <v>3.7911000000000001</v>
      </c>
      <c r="S135" s="120"/>
      <c r="T135" s="123"/>
      <c r="U135" s="124"/>
      <c r="V135" s="124"/>
      <c r="W135" s="124"/>
      <c r="X135" s="124"/>
      <c r="Y135" s="124"/>
      <c r="Z135" s="124"/>
      <c r="AA135" s="124"/>
      <c r="AB135" s="124"/>
      <c r="AC135" s="124"/>
      <c r="AD135" s="124"/>
      <c r="AE135" s="124"/>
      <c r="AF135" s="124"/>
      <c r="AG135" s="124"/>
      <c r="AH135" s="124"/>
    </row>
    <row r="136" spans="1:34" x14ac:dyDescent="0.3">
      <c r="A136" s="180" t="s">
        <v>1759</v>
      </c>
      <c r="B136" s="180" t="s">
        <v>1752</v>
      </c>
      <c r="C136" s="180">
        <v>139224</v>
      </c>
      <c r="D136" s="183">
        <v>44531</v>
      </c>
      <c r="E136" s="184">
        <v>11.786</v>
      </c>
      <c r="F136" s="184">
        <v>-3.4799999999999998E-2</v>
      </c>
      <c r="G136" s="184">
        <v>-8.9899999999999994E-2</v>
      </c>
      <c r="H136" s="184">
        <v>-6.7999999999999996E-3</v>
      </c>
      <c r="I136" s="184">
        <v>2.29E-2</v>
      </c>
      <c r="J136" s="184">
        <v>0.29360000000000003</v>
      </c>
      <c r="K136" s="184">
        <v>0.40039999999999998</v>
      </c>
      <c r="L136" s="184">
        <v>1.1560999999999999</v>
      </c>
      <c r="M136" s="184">
        <v>2.137</v>
      </c>
      <c r="N136" s="184">
        <v>2.5573999999999999</v>
      </c>
      <c r="O136" s="184">
        <v>2.8353000000000002</v>
      </c>
      <c r="P136" s="184">
        <v>2.5384000000000002</v>
      </c>
      <c r="Q136" s="184">
        <v>2.9691000000000001</v>
      </c>
      <c r="R136" s="184">
        <v>2.3933</v>
      </c>
      <c r="S136" s="120"/>
      <c r="T136" s="123"/>
      <c r="U136" s="124"/>
      <c r="V136" s="124"/>
      <c r="W136" s="124"/>
      <c r="X136" s="124"/>
      <c r="Y136" s="124"/>
      <c r="Z136" s="124"/>
      <c r="AA136" s="124"/>
      <c r="AB136" s="124"/>
      <c r="AC136" s="124"/>
      <c r="AD136" s="124"/>
      <c r="AE136" s="124"/>
      <c r="AF136" s="124"/>
      <c r="AG136" s="124"/>
      <c r="AH136" s="124"/>
    </row>
    <row r="137" spans="1:34" x14ac:dyDescent="0.3">
      <c r="A137" s="180" t="s">
        <v>1759</v>
      </c>
      <c r="B137" s="180" t="s">
        <v>1726</v>
      </c>
      <c r="C137" s="180">
        <v>139221</v>
      </c>
      <c r="D137" s="183">
        <v>44531</v>
      </c>
      <c r="E137" s="184">
        <v>12.148899999999999</v>
      </c>
      <c r="F137" s="184">
        <v>-3.3700000000000001E-2</v>
      </c>
      <c r="G137" s="184">
        <v>-8.3900000000000002E-2</v>
      </c>
      <c r="H137" s="184">
        <v>1.6000000000000001E-3</v>
      </c>
      <c r="I137" s="184">
        <v>3.95E-2</v>
      </c>
      <c r="J137" s="184">
        <v>0.32950000000000002</v>
      </c>
      <c r="K137" s="184">
        <v>0.50800000000000001</v>
      </c>
      <c r="L137" s="184">
        <v>1.3743000000000001</v>
      </c>
      <c r="M137" s="184">
        <v>2.4687999999999999</v>
      </c>
      <c r="N137" s="184">
        <v>2.9961000000000002</v>
      </c>
      <c r="O137" s="184">
        <v>3.2810000000000001</v>
      </c>
      <c r="P137" s="184">
        <v>3.0735999999999999</v>
      </c>
      <c r="Q137" s="184">
        <v>3.5265</v>
      </c>
      <c r="R137" s="184">
        <v>2.8401000000000001</v>
      </c>
      <c r="S137" s="120"/>
      <c r="T137" s="123"/>
      <c r="U137" s="124"/>
      <c r="V137" s="124"/>
      <c r="W137" s="124"/>
      <c r="X137" s="124"/>
      <c r="Y137" s="124"/>
      <c r="Z137" s="124"/>
      <c r="AA137" s="124"/>
      <c r="AB137" s="124"/>
      <c r="AC137" s="124"/>
      <c r="AD137" s="124"/>
      <c r="AE137" s="124"/>
      <c r="AF137" s="124"/>
      <c r="AG137" s="124"/>
      <c r="AH137" s="124"/>
    </row>
    <row r="138" spans="1:34" x14ac:dyDescent="0.3">
      <c r="A138" s="180" t="s">
        <v>1759</v>
      </c>
      <c r="B138" s="180" t="s">
        <v>1727</v>
      </c>
      <c r="C138" s="180">
        <v>119574</v>
      </c>
      <c r="D138" s="183">
        <v>44531</v>
      </c>
      <c r="E138" s="184">
        <v>28.167300000000001</v>
      </c>
      <c r="F138" s="184">
        <v>-4.7899999999999998E-2</v>
      </c>
      <c r="G138" s="184">
        <v>-8.9700000000000002E-2</v>
      </c>
      <c r="H138" s="184">
        <v>-1.24E-2</v>
      </c>
      <c r="I138" s="184">
        <v>0.11020000000000001</v>
      </c>
      <c r="J138" s="184">
        <v>0.4425</v>
      </c>
      <c r="K138" s="184">
        <v>1.1891</v>
      </c>
      <c r="L138" s="184">
        <v>2.4298999999999999</v>
      </c>
      <c r="M138" s="184">
        <v>3.7703000000000002</v>
      </c>
      <c r="N138" s="184">
        <v>4.5343</v>
      </c>
      <c r="O138" s="184">
        <v>4.9774000000000003</v>
      </c>
      <c r="P138" s="184">
        <v>5.5732999999999997</v>
      </c>
      <c r="Q138" s="184">
        <v>6.7874999999999996</v>
      </c>
      <c r="R138" s="184">
        <v>4.1962000000000002</v>
      </c>
      <c r="S138" s="120"/>
      <c r="T138" s="123"/>
      <c r="U138" s="124"/>
      <c r="V138" s="124"/>
      <c r="W138" s="124"/>
      <c r="X138" s="124"/>
      <c r="Y138" s="124"/>
      <c r="Z138" s="124"/>
      <c r="AA138" s="124"/>
      <c r="AB138" s="124"/>
      <c r="AC138" s="124"/>
      <c r="AD138" s="124"/>
      <c r="AE138" s="124"/>
      <c r="AF138" s="124"/>
      <c r="AG138" s="124"/>
      <c r="AH138" s="124"/>
    </row>
    <row r="139" spans="1:34" x14ac:dyDescent="0.3">
      <c r="A139" s="180" t="s">
        <v>1759</v>
      </c>
      <c r="B139" s="180" t="s">
        <v>1753</v>
      </c>
      <c r="C139" s="180">
        <v>104457</v>
      </c>
      <c r="D139" s="183">
        <v>44531</v>
      </c>
      <c r="E139" s="184">
        <v>26.972899999999999</v>
      </c>
      <c r="F139" s="184">
        <v>-4.8500000000000001E-2</v>
      </c>
      <c r="G139" s="184">
        <v>-9.5600000000000004E-2</v>
      </c>
      <c r="H139" s="184">
        <v>-2.1100000000000001E-2</v>
      </c>
      <c r="I139" s="184">
        <v>9.3100000000000002E-2</v>
      </c>
      <c r="J139" s="184">
        <v>0.40539999999999998</v>
      </c>
      <c r="K139" s="184">
        <v>1.0754999999999999</v>
      </c>
      <c r="L139" s="184">
        <v>2.1987000000000001</v>
      </c>
      <c r="M139" s="184">
        <v>3.4184999999999999</v>
      </c>
      <c r="N139" s="184">
        <v>4.0640999999999998</v>
      </c>
      <c r="O139" s="184">
        <v>4.4991000000000003</v>
      </c>
      <c r="P139" s="184">
        <v>5.0557999999999996</v>
      </c>
      <c r="Q139" s="184">
        <v>6.7976000000000001</v>
      </c>
      <c r="R139" s="184">
        <v>3.7290000000000001</v>
      </c>
      <c r="S139" s="120"/>
      <c r="T139" s="123"/>
      <c r="U139" s="124"/>
      <c r="V139" s="124"/>
      <c r="W139" s="124"/>
      <c r="X139" s="124"/>
      <c r="Y139" s="124"/>
      <c r="Z139" s="124"/>
      <c r="AA139" s="124"/>
      <c r="AB139" s="124"/>
      <c r="AC139" s="124"/>
      <c r="AD139" s="124"/>
      <c r="AE139" s="124"/>
      <c r="AF139" s="124"/>
      <c r="AG139" s="124"/>
      <c r="AH139" s="124"/>
    </row>
    <row r="140" spans="1:34" x14ac:dyDescent="0.3">
      <c r="A140" s="180" t="s">
        <v>1759</v>
      </c>
      <c r="B140" s="180" t="s">
        <v>1728</v>
      </c>
      <c r="C140" s="180">
        <v>147927</v>
      </c>
      <c r="D140" s="183">
        <v>44531</v>
      </c>
      <c r="E140" s="184">
        <v>10.791499999999999</v>
      </c>
      <c r="F140" s="184">
        <v>-5.4600000000000003E-2</v>
      </c>
      <c r="G140" s="184">
        <v>-5.8299999999999998E-2</v>
      </c>
      <c r="H140" s="184">
        <v>-4.5999999999999999E-3</v>
      </c>
      <c r="I140" s="184">
        <v>7.4200000000000002E-2</v>
      </c>
      <c r="J140" s="184">
        <v>0.4113</v>
      </c>
      <c r="K140" s="184">
        <v>0.58720000000000006</v>
      </c>
      <c r="L140" s="184">
        <v>1.8392999999999999</v>
      </c>
      <c r="M140" s="184">
        <v>3.3174000000000001</v>
      </c>
      <c r="N140" s="184">
        <v>4.2122999999999999</v>
      </c>
      <c r="O140" s="184"/>
      <c r="P140" s="184"/>
      <c r="Q140" s="184">
        <v>4.2629999999999999</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1759</v>
      </c>
      <c r="B141" s="180" t="s">
        <v>1754</v>
      </c>
      <c r="C141" s="180">
        <v>147922</v>
      </c>
      <c r="D141" s="183">
        <v>44531</v>
      </c>
      <c r="E141" s="184">
        <v>10.6526</v>
      </c>
      <c r="F141" s="184">
        <v>-5.6300000000000003E-2</v>
      </c>
      <c r="G141" s="184">
        <v>-6.8500000000000005E-2</v>
      </c>
      <c r="H141" s="184">
        <v>-1.9699999999999999E-2</v>
      </c>
      <c r="I141" s="184">
        <v>4.41E-2</v>
      </c>
      <c r="J141" s="184">
        <v>0.34670000000000001</v>
      </c>
      <c r="K141" s="184">
        <v>0.3911</v>
      </c>
      <c r="L141" s="184">
        <v>1.4503999999999999</v>
      </c>
      <c r="M141" s="184">
        <v>2.7361</v>
      </c>
      <c r="N141" s="184">
        <v>3.4443999999999999</v>
      </c>
      <c r="O141" s="184"/>
      <c r="P141" s="184"/>
      <c r="Q141" s="184">
        <v>3.5253999999999999</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1759</v>
      </c>
      <c r="B142" s="180" t="s">
        <v>1729</v>
      </c>
      <c r="C142" s="180">
        <v>145724</v>
      </c>
      <c r="D142" s="183">
        <v>44531</v>
      </c>
      <c r="E142" s="184">
        <v>11.835699999999999</v>
      </c>
      <c r="F142" s="184">
        <v>-5.4899999999999997E-2</v>
      </c>
      <c r="G142" s="184">
        <v>-8.1900000000000001E-2</v>
      </c>
      <c r="H142" s="184">
        <v>-3.3999999999999998E-3</v>
      </c>
      <c r="I142" s="184">
        <v>0.1235</v>
      </c>
      <c r="J142" s="184">
        <v>0.48730000000000001</v>
      </c>
      <c r="K142" s="184">
        <v>0.92779999999999996</v>
      </c>
      <c r="L142" s="184">
        <v>2.2328000000000001</v>
      </c>
      <c r="M142" s="184">
        <v>3.7664</v>
      </c>
      <c r="N142" s="184">
        <v>4.6870000000000003</v>
      </c>
      <c r="O142" s="184"/>
      <c r="P142" s="184"/>
      <c r="Q142" s="184">
        <v>5.8667999999999996</v>
      </c>
      <c r="R142" s="184">
        <v>5.1809000000000003</v>
      </c>
      <c r="S142" s="120"/>
      <c r="T142" s="123"/>
      <c r="U142" s="124"/>
      <c r="V142" s="124"/>
      <c r="W142" s="124"/>
      <c r="X142" s="124"/>
      <c r="Y142" s="124"/>
      <c r="Z142" s="124"/>
      <c r="AA142" s="124"/>
      <c r="AB142" s="124"/>
      <c r="AC142" s="124"/>
      <c r="AD142" s="124"/>
      <c r="AE142" s="124"/>
      <c r="AF142" s="124"/>
      <c r="AG142" s="124"/>
      <c r="AH142" s="124"/>
    </row>
    <row r="143" spans="1:34" x14ac:dyDescent="0.3">
      <c r="A143" s="180" t="s">
        <v>1759</v>
      </c>
      <c r="B143" s="180" t="s">
        <v>1755</v>
      </c>
      <c r="C143" s="180">
        <v>145723</v>
      </c>
      <c r="D143" s="183">
        <v>44531</v>
      </c>
      <c r="E143" s="184">
        <v>11.573600000000001</v>
      </c>
      <c r="F143" s="184">
        <v>-5.7000000000000002E-2</v>
      </c>
      <c r="G143" s="184">
        <v>-9.2399999999999996E-2</v>
      </c>
      <c r="H143" s="184">
        <v>-1.8100000000000002E-2</v>
      </c>
      <c r="I143" s="184">
        <v>9.3399999999999997E-2</v>
      </c>
      <c r="J143" s="184">
        <v>0.42430000000000001</v>
      </c>
      <c r="K143" s="184">
        <v>0.73109999999999997</v>
      </c>
      <c r="L143" s="184">
        <v>1.8328</v>
      </c>
      <c r="M143" s="184">
        <v>3.1589</v>
      </c>
      <c r="N143" s="184">
        <v>3.8820000000000001</v>
      </c>
      <c r="O143" s="184"/>
      <c r="P143" s="184"/>
      <c r="Q143" s="184">
        <v>5.0678999999999998</v>
      </c>
      <c r="R143" s="184">
        <v>4.3723000000000001</v>
      </c>
      <c r="S143" s="120"/>
      <c r="T143" s="123"/>
      <c r="U143" s="124"/>
      <c r="V143" s="124"/>
      <c r="W143" s="124"/>
      <c r="X143" s="124"/>
      <c r="Y143" s="124"/>
      <c r="Z143" s="124"/>
      <c r="AA143" s="124"/>
      <c r="AB143" s="124"/>
      <c r="AC143" s="124"/>
      <c r="AD143" s="124"/>
      <c r="AE143" s="124"/>
      <c r="AF143" s="124"/>
      <c r="AG143" s="124"/>
      <c r="AH143" s="124"/>
    </row>
    <row r="144" spans="1:34" x14ac:dyDescent="0.3">
      <c r="A144" s="180" t="s">
        <v>1759</v>
      </c>
      <c r="B144" s="180" t="s">
        <v>1730</v>
      </c>
      <c r="C144" s="180">
        <v>146297</v>
      </c>
      <c r="D144" s="183">
        <v>44531</v>
      </c>
      <c r="E144" s="184">
        <v>11.5259</v>
      </c>
      <c r="F144" s="184">
        <v>-8.5000000000000006E-2</v>
      </c>
      <c r="G144" s="184">
        <v>-7.7200000000000005E-2</v>
      </c>
      <c r="H144" s="184">
        <v>6.1000000000000004E-3</v>
      </c>
      <c r="I144" s="184">
        <v>0.2026</v>
      </c>
      <c r="J144" s="184">
        <v>0.5645</v>
      </c>
      <c r="K144" s="184">
        <v>1.0299</v>
      </c>
      <c r="L144" s="184">
        <v>2.2370999999999999</v>
      </c>
      <c r="M144" s="184">
        <v>3.6044999999999998</v>
      </c>
      <c r="N144" s="184">
        <v>4.2134</v>
      </c>
      <c r="O144" s="184"/>
      <c r="P144" s="184"/>
      <c r="Q144" s="184">
        <v>5.2394999999999996</v>
      </c>
      <c r="R144" s="184">
        <v>4.5651000000000002</v>
      </c>
      <c r="S144" s="120"/>
      <c r="T144" s="123"/>
      <c r="U144" s="124"/>
      <c r="V144" s="124"/>
      <c r="W144" s="124"/>
      <c r="X144" s="124"/>
      <c r="Y144" s="124"/>
      <c r="Z144" s="124"/>
      <c r="AA144" s="124"/>
      <c r="AB144" s="124"/>
      <c r="AC144" s="124"/>
      <c r="AD144" s="124"/>
      <c r="AE144" s="124"/>
      <c r="AF144" s="124"/>
      <c r="AG144" s="124"/>
      <c r="AH144" s="124"/>
    </row>
    <row r="145" spans="1:34" x14ac:dyDescent="0.3">
      <c r="A145" s="180" t="s">
        <v>1759</v>
      </c>
      <c r="B145" s="180" t="s">
        <v>1756</v>
      </c>
      <c r="C145" s="180">
        <v>146294</v>
      </c>
      <c r="D145" s="183">
        <v>44531</v>
      </c>
      <c r="E145" s="184">
        <v>11.3741</v>
      </c>
      <c r="F145" s="184">
        <v>-8.6099999999999996E-2</v>
      </c>
      <c r="G145" s="184">
        <v>-8.43E-2</v>
      </c>
      <c r="H145" s="184">
        <v>-4.4000000000000003E-3</v>
      </c>
      <c r="I145" s="184">
        <v>0.18140000000000001</v>
      </c>
      <c r="J145" s="184">
        <v>0.51970000000000005</v>
      </c>
      <c r="K145" s="184">
        <v>0.90129999999999999</v>
      </c>
      <c r="L145" s="184">
        <v>2.0392000000000001</v>
      </c>
      <c r="M145" s="184">
        <v>3.3153999999999999</v>
      </c>
      <c r="N145" s="184">
        <v>3.8001</v>
      </c>
      <c r="O145" s="184"/>
      <c r="P145" s="184"/>
      <c r="Q145" s="184">
        <v>4.7389000000000001</v>
      </c>
      <c r="R145" s="184">
        <v>4.0961999999999996</v>
      </c>
      <c r="S145" s="120"/>
      <c r="T145" s="123"/>
      <c r="U145" s="124"/>
      <c r="V145" s="124"/>
      <c r="W145" s="124"/>
      <c r="X145" s="124"/>
      <c r="Y145" s="124"/>
      <c r="Z145" s="124"/>
      <c r="AA145" s="124"/>
      <c r="AB145" s="124"/>
      <c r="AC145" s="124"/>
      <c r="AD145" s="124"/>
      <c r="AE145" s="124"/>
      <c r="AF145" s="124"/>
      <c r="AG145" s="124"/>
      <c r="AH145" s="124"/>
    </row>
    <row r="146" spans="1:34" x14ac:dyDescent="0.3">
      <c r="A146" s="180" t="s">
        <v>1759</v>
      </c>
      <c r="B146" s="180" t="s">
        <v>1731</v>
      </c>
      <c r="C146" s="180">
        <v>120795</v>
      </c>
      <c r="D146" s="183">
        <v>44531</v>
      </c>
      <c r="E146" s="184">
        <v>29.3673</v>
      </c>
      <c r="F146" s="184">
        <v>-5.8500000000000003E-2</v>
      </c>
      <c r="G146" s="184">
        <v>-4.87E-2</v>
      </c>
      <c r="H146" s="184">
        <v>3.0300000000000001E-2</v>
      </c>
      <c r="I146" s="184">
        <v>0.1729</v>
      </c>
      <c r="J146" s="184">
        <v>0.52749999999999997</v>
      </c>
      <c r="K146" s="184">
        <v>0.94599999999999995</v>
      </c>
      <c r="L146" s="184">
        <v>2.2866</v>
      </c>
      <c r="M146" s="184">
        <v>3.7402000000000002</v>
      </c>
      <c r="N146" s="184">
        <v>4.6112000000000002</v>
      </c>
      <c r="O146" s="184">
        <v>5.3906999999999998</v>
      </c>
      <c r="P146" s="184">
        <v>5.8330000000000002</v>
      </c>
      <c r="Q146" s="184">
        <v>6.7685000000000004</v>
      </c>
      <c r="R146" s="184">
        <v>4.7060000000000004</v>
      </c>
      <c r="S146" s="120"/>
      <c r="T146" s="123"/>
      <c r="U146" s="124"/>
      <c r="V146" s="124"/>
      <c r="W146" s="124"/>
      <c r="X146" s="124"/>
      <c r="Y146" s="124"/>
      <c r="Z146" s="124"/>
      <c r="AA146" s="124"/>
      <c r="AB146" s="124"/>
      <c r="AC146" s="124"/>
      <c r="AD146" s="124"/>
      <c r="AE146" s="124"/>
      <c r="AF146" s="124"/>
      <c r="AG146" s="124"/>
      <c r="AH146" s="124"/>
    </row>
    <row r="147" spans="1:34" x14ac:dyDescent="0.3">
      <c r="A147" s="180" t="s">
        <v>1759</v>
      </c>
      <c r="B147" s="180" t="s">
        <v>1757</v>
      </c>
      <c r="C147" s="180">
        <v>104075</v>
      </c>
      <c r="D147" s="183">
        <v>44531</v>
      </c>
      <c r="E147" s="184">
        <v>28.1371</v>
      </c>
      <c r="F147" s="184">
        <v>-0.06</v>
      </c>
      <c r="G147" s="184">
        <v>-5.6500000000000002E-2</v>
      </c>
      <c r="H147" s="184">
        <v>1.8800000000000001E-2</v>
      </c>
      <c r="I147" s="184">
        <v>0.1502</v>
      </c>
      <c r="J147" s="184">
        <v>0.47849999999999998</v>
      </c>
      <c r="K147" s="184">
        <v>0.79890000000000005</v>
      </c>
      <c r="L147" s="184">
        <v>1.9830000000000001</v>
      </c>
      <c r="M147" s="184">
        <v>3.2835000000000001</v>
      </c>
      <c r="N147" s="184">
        <v>4.0076999999999998</v>
      </c>
      <c r="O147" s="184">
        <v>4.8284000000000002</v>
      </c>
      <c r="P147" s="184">
        <v>5.2854999999999999</v>
      </c>
      <c r="Q147" s="184">
        <v>6.9317000000000002</v>
      </c>
      <c r="R147" s="184">
        <v>4.12</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-6.0186792452830186E-2</v>
      </c>
      <c r="G148" s="186">
        <v>-7.4218867924528309E-2</v>
      </c>
      <c r="H148" s="186">
        <v>-1.7415094339622648E-3</v>
      </c>
      <c r="I148" s="186">
        <v>0.11666792452830192</v>
      </c>
      <c r="J148" s="186">
        <v>0.44995283018867926</v>
      </c>
      <c r="K148" s="186">
        <v>0.79771509433962262</v>
      </c>
      <c r="L148" s="186">
        <v>1.9165830188679247</v>
      </c>
      <c r="M148" s="186">
        <v>3.1356415094339618</v>
      </c>
      <c r="N148" s="186">
        <v>3.8640094339622646</v>
      </c>
      <c r="O148" s="186">
        <v>4.7290897435897428</v>
      </c>
      <c r="P148" s="186">
        <v>5.2316696969696981</v>
      </c>
      <c r="Q148" s="186">
        <v>5.6519566037735833</v>
      </c>
      <c r="R148" s="186">
        <v>4.0011787234042568</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-5.9900000000000002E-2</v>
      </c>
      <c r="G149" s="186">
        <v>-7.4700000000000003E-2</v>
      </c>
      <c r="H149" s="186">
        <v>-1.9E-3</v>
      </c>
      <c r="I149" s="186">
        <v>0.1186</v>
      </c>
      <c r="J149" s="186">
        <v>0.45960000000000001</v>
      </c>
      <c r="K149" s="186">
        <v>0.81210000000000004</v>
      </c>
      <c r="L149" s="186">
        <v>1.9830000000000001</v>
      </c>
      <c r="M149" s="186">
        <v>3.2254999999999998</v>
      </c>
      <c r="N149" s="186">
        <v>3.9630999999999998</v>
      </c>
      <c r="O149" s="186">
        <v>4.8226000000000004</v>
      </c>
      <c r="P149" s="186">
        <v>5.3327</v>
      </c>
      <c r="Q149" s="186">
        <v>6.1035000000000004</v>
      </c>
      <c r="R149" s="186">
        <v>4.12</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44531</v>
      </c>
      <c r="E152" s="184">
        <v>72.489999999999995</v>
      </c>
      <c r="F152" s="184">
        <v>0.34610000000000002</v>
      </c>
      <c r="G152" s="184">
        <v>0.152</v>
      </c>
      <c r="H152" s="184">
        <v>-0.88870000000000005</v>
      </c>
      <c r="I152" s="184">
        <v>-1.9213</v>
      </c>
      <c r="J152" s="184">
        <v>-2.0537999999999998</v>
      </c>
      <c r="K152" s="184">
        <v>8.2799999999999999E-2</v>
      </c>
      <c r="L152" s="184">
        <v>5.6551999999999998</v>
      </c>
      <c r="M152" s="184">
        <v>10.553599999999999</v>
      </c>
      <c r="N152" s="184">
        <v>16.263000000000002</v>
      </c>
      <c r="O152" s="184">
        <v>12.265000000000001</v>
      </c>
      <c r="P152" s="184">
        <v>10.499700000000001</v>
      </c>
      <c r="Q152" s="184">
        <v>9.5967000000000002</v>
      </c>
      <c r="R152" s="184">
        <v>14.418699999999999</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44531</v>
      </c>
      <c r="E153" s="184">
        <v>78.84</v>
      </c>
      <c r="F153" s="184">
        <v>0.35639999999999999</v>
      </c>
      <c r="G153" s="184">
        <v>0.16520000000000001</v>
      </c>
      <c r="H153" s="184">
        <v>-0.86760000000000004</v>
      </c>
      <c r="I153" s="184">
        <v>-1.8793</v>
      </c>
      <c r="J153" s="184">
        <v>-1.9524999999999999</v>
      </c>
      <c r="K153" s="184">
        <v>0.40749999999999997</v>
      </c>
      <c r="L153" s="184">
        <v>6.3106999999999998</v>
      </c>
      <c r="M153" s="184">
        <v>11.576599999999999</v>
      </c>
      <c r="N153" s="184">
        <v>17.6892</v>
      </c>
      <c r="O153" s="184">
        <v>13.5237</v>
      </c>
      <c r="P153" s="184">
        <v>11.777100000000001</v>
      </c>
      <c r="Q153" s="184">
        <v>12.591900000000001</v>
      </c>
      <c r="R153" s="184">
        <v>15.7438</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44531</v>
      </c>
      <c r="E154" s="184">
        <v>274.11700000000002</v>
      </c>
      <c r="F154" s="184">
        <v>0.77529999999999999</v>
      </c>
      <c r="G154" s="184">
        <v>-4.7800000000000002E-2</v>
      </c>
      <c r="H154" s="184">
        <v>-1.9950000000000001</v>
      </c>
      <c r="I154" s="184">
        <v>-3.2042000000000002</v>
      </c>
      <c r="J154" s="184">
        <v>-3.25</v>
      </c>
      <c r="K154" s="184">
        <v>3.1732999999999998</v>
      </c>
      <c r="L154" s="184">
        <v>7.9489999999999998</v>
      </c>
      <c r="M154" s="184">
        <v>12.931800000000001</v>
      </c>
      <c r="N154" s="184">
        <v>34.963200000000001</v>
      </c>
      <c r="O154" s="184">
        <v>14.1469</v>
      </c>
      <c r="P154" s="184">
        <v>14.024800000000001</v>
      </c>
      <c r="Q154" s="184">
        <v>16.872800000000002</v>
      </c>
      <c r="R154" s="184">
        <v>16.597999999999999</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1837</v>
      </c>
      <c r="C155" s="180"/>
      <c r="D155" s="183">
        <v>44531</v>
      </c>
      <c r="E155" s="184">
        <v>274.11700000000002</v>
      </c>
      <c r="F155" s="184">
        <v>0.77529999999999999</v>
      </c>
      <c r="G155" s="184">
        <v>-4.7800000000000002E-2</v>
      </c>
      <c r="H155" s="184">
        <v>-1.9950000000000001</v>
      </c>
      <c r="I155" s="184">
        <v>-3.2042000000000002</v>
      </c>
      <c r="J155" s="184">
        <v>-3.25</v>
      </c>
      <c r="K155" s="184">
        <v>3.1732999999999998</v>
      </c>
      <c r="L155" s="184">
        <v>7.9489999999999998</v>
      </c>
      <c r="M155" s="184">
        <v>12.931800000000001</v>
      </c>
      <c r="N155" s="184">
        <v>34.963200000000001</v>
      </c>
      <c r="O155" s="184">
        <v>14.1469</v>
      </c>
      <c r="P155" s="184">
        <v>11.901400000000001</v>
      </c>
      <c r="Q155" s="184">
        <v>18.042999999999999</v>
      </c>
      <c r="R155" s="184">
        <v>16.597999999999999</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1838</v>
      </c>
      <c r="C156" s="180">
        <v>118968</v>
      </c>
      <c r="D156" s="183">
        <v>44531</v>
      </c>
      <c r="E156" s="184">
        <v>289.57100000000003</v>
      </c>
      <c r="F156" s="184">
        <v>0.77680000000000005</v>
      </c>
      <c r="G156" s="184">
        <v>-3.9399999999999998E-2</v>
      </c>
      <c r="H156" s="184">
        <v>-1.9839</v>
      </c>
      <c r="I156" s="184">
        <v>-3.1823000000000001</v>
      </c>
      <c r="J156" s="184">
        <v>-3.2023999999999999</v>
      </c>
      <c r="K156" s="184">
        <v>3.3271000000000002</v>
      </c>
      <c r="L156" s="184">
        <v>8.2719000000000005</v>
      </c>
      <c r="M156" s="184">
        <v>13.437099999999999</v>
      </c>
      <c r="N156" s="184">
        <v>35.761400000000002</v>
      </c>
      <c r="O156" s="184">
        <v>14.8589</v>
      </c>
      <c r="P156" s="184">
        <v>14.819699999999999</v>
      </c>
      <c r="Q156" s="184">
        <v>13.458299999999999</v>
      </c>
      <c r="R156" s="184">
        <v>17.287500000000001</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44531</v>
      </c>
      <c r="E157" s="184">
        <v>289.57100000000003</v>
      </c>
      <c r="F157" s="184">
        <v>0.77680000000000005</v>
      </c>
      <c r="G157" s="184">
        <v>-3.9399999999999998E-2</v>
      </c>
      <c r="H157" s="184">
        <v>-1.9839</v>
      </c>
      <c r="I157" s="184">
        <v>-3.1823000000000001</v>
      </c>
      <c r="J157" s="184">
        <v>-3.2023999999999999</v>
      </c>
      <c r="K157" s="184">
        <v>3.3271000000000002</v>
      </c>
      <c r="L157" s="184">
        <v>8.2719000000000005</v>
      </c>
      <c r="M157" s="184">
        <v>13.437099999999999</v>
      </c>
      <c r="N157" s="184">
        <v>35.761400000000002</v>
      </c>
      <c r="O157" s="184">
        <v>14.8589</v>
      </c>
      <c r="P157" s="184">
        <v>12.865399999999999</v>
      </c>
      <c r="Q157" s="184">
        <v>14.1275</v>
      </c>
      <c r="R157" s="184">
        <v>17.287500000000001</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44531</v>
      </c>
      <c r="E158" s="184">
        <v>48.66</v>
      </c>
      <c r="F158" s="184">
        <v>0.2472</v>
      </c>
      <c r="G158" s="184">
        <v>-2.0500000000000001E-2</v>
      </c>
      <c r="H158" s="184">
        <v>-1.1376999999999999</v>
      </c>
      <c r="I158" s="184">
        <v>-1.994</v>
      </c>
      <c r="J158" s="184">
        <v>-1.3782000000000001</v>
      </c>
      <c r="K158" s="184">
        <v>1.8418000000000001</v>
      </c>
      <c r="L158" s="184">
        <v>6.2445000000000004</v>
      </c>
      <c r="M158" s="184">
        <v>9.4712999999999994</v>
      </c>
      <c r="N158" s="184">
        <v>17.6784</v>
      </c>
      <c r="O158" s="184">
        <v>12.723800000000001</v>
      </c>
      <c r="P158" s="184">
        <v>11.3484</v>
      </c>
      <c r="Q158" s="184">
        <v>11.178699999999999</v>
      </c>
      <c r="R158" s="184">
        <v>13.3559</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44531</v>
      </c>
      <c r="E159" s="184">
        <v>53.07</v>
      </c>
      <c r="F159" s="184">
        <v>0.24560000000000001</v>
      </c>
      <c r="G159" s="184">
        <v>-1.8800000000000001E-2</v>
      </c>
      <c r="H159" s="184">
        <v>-1.1364000000000001</v>
      </c>
      <c r="I159" s="184">
        <v>-1.9581999999999999</v>
      </c>
      <c r="J159" s="184">
        <v>-1.3202</v>
      </c>
      <c r="K159" s="184">
        <v>2.0185</v>
      </c>
      <c r="L159" s="184">
        <v>6.6090999999999998</v>
      </c>
      <c r="M159" s="184">
        <v>10.0124</v>
      </c>
      <c r="N159" s="184">
        <v>18.407</v>
      </c>
      <c r="O159" s="184">
        <v>13.407500000000001</v>
      </c>
      <c r="P159" s="184">
        <v>12.3256</v>
      </c>
      <c r="Q159" s="184">
        <v>13.3964</v>
      </c>
      <c r="R159" s="184">
        <v>14.0441</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44531</v>
      </c>
      <c r="E160" s="184">
        <v>11.3887</v>
      </c>
      <c r="F160" s="184">
        <v>0.73680000000000001</v>
      </c>
      <c r="G160" s="184">
        <v>0.56340000000000001</v>
      </c>
      <c r="H160" s="184">
        <v>0.35160000000000002</v>
      </c>
      <c r="I160" s="184">
        <v>-0.39179999999999998</v>
      </c>
      <c r="J160" s="184">
        <v>-0.4667</v>
      </c>
      <c r="K160" s="184">
        <v>6.4146000000000001</v>
      </c>
      <c r="L160" s="184">
        <v>10.4884</v>
      </c>
      <c r="M160" s="184">
        <v>18.416399999999999</v>
      </c>
      <c r="N160" s="184">
        <v>26.6157</v>
      </c>
      <c r="O160" s="184"/>
      <c r="P160" s="184"/>
      <c r="Q160" s="184">
        <v>7.0053000000000001</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44531</v>
      </c>
      <c r="E161" s="184">
        <v>10.9237</v>
      </c>
      <c r="F161" s="184">
        <v>0.73129999999999995</v>
      </c>
      <c r="G161" s="184">
        <v>0.53380000000000005</v>
      </c>
      <c r="H161" s="184">
        <v>0.31040000000000001</v>
      </c>
      <c r="I161" s="184">
        <v>-0.47560000000000002</v>
      </c>
      <c r="J161" s="184">
        <v>-0.64580000000000004</v>
      </c>
      <c r="K161" s="184">
        <v>5.8353999999999999</v>
      </c>
      <c r="L161" s="184">
        <v>9.2873000000000001</v>
      </c>
      <c r="M161" s="184">
        <v>16.366800000000001</v>
      </c>
      <c r="N161" s="184">
        <v>23.8262</v>
      </c>
      <c r="O161" s="184"/>
      <c r="P161" s="184"/>
      <c r="Q161" s="184">
        <v>4.7077</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44531</v>
      </c>
      <c r="E162" s="184">
        <v>14.946</v>
      </c>
      <c r="F162" s="184">
        <v>0.25490000000000002</v>
      </c>
      <c r="G162" s="184">
        <v>0.42330000000000001</v>
      </c>
      <c r="H162" s="184">
        <v>-0.36</v>
      </c>
      <c r="I162" s="184">
        <v>-1.2161</v>
      </c>
      <c r="J162" s="184">
        <v>-0.53239999999999998</v>
      </c>
      <c r="K162" s="184">
        <v>1.3907</v>
      </c>
      <c r="L162" s="184">
        <v>7.0094000000000003</v>
      </c>
      <c r="M162" s="184">
        <v>10.7193</v>
      </c>
      <c r="N162" s="184">
        <v>17.177600000000002</v>
      </c>
      <c r="O162" s="184">
        <v>14.260400000000001</v>
      </c>
      <c r="P162" s="184"/>
      <c r="Q162" s="184">
        <v>12.82</v>
      </c>
      <c r="R162" s="184">
        <v>14.764099999999999</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44531</v>
      </c>
      <c r="E163" s="184">
        <v>14.378</v>
      </c>
      <c r="F163" s="184">
        <v>0.251</v>
      </c>
      <c r="G163" s="184">
        <v>0.40500000000000003</v>
      </c>
      <c r="H163" s="184">
        <v>-0.38800000000000001</v>
      </c>
      <c r="I163" s="184">
        <v>-1.2703</v>
      </c>
      <c r="J163" s="184">
        <v>-0.64270000000000005</v>
      </c>
      <c r="K163" s="184">
        <v>1.0543</v>
      </c>
      <c r="L163" s="184">
        <v>6.2990000000000004</v>
      </c>
      <c r="M163" s="184">
        <v>9.6386000000000003</v>
      </c>
      <c r="N163" s="184">
        <v>15.681100000000001</v>
      </c>
      <c r="O163" s="184">
        <v>12.958500000000001</v>
      </c>
      <c r="P163" s="184"/>
      <c r="Q163" s="184">
        <v>11.515599999999999</v>
      </c>
      <c r="R163" s="184">
        <v>13.355700000000001</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44531</v>
      </c>
      <c r="E164" s="184">
        <v>34.094999999999999</v>
      </c>
      <c r="F164" s="184">
        <v>0</v>
      </c>
      <c r="G164" s="184">
        <v>-0.32740000000000002</v>
      </c>
      <c r="H164" s="184">
        <v>-0.72209999999999996</v>
      </c>
      <c r="I164" s="184">
        <v>-1.5931999999999999</v>
      </c>
      <c r="J164" s="184">
        <v>-1.2941</v>
      </c>
      <c r="K164" s="184">
        <v>0.96840000000000004</v>
      </c>
      <c r="L164" s="184">
        <v>5.8851000000000004</v>
      </c>
      <c r="M164" s="184">
        <v>8.9054000000000002</v>
      </c>
      <c r="N164" s="184">
        <v>12.383800000000001</v>
      </c>
      <c r="O164" s="184">
        <v>10.977399999999999</v>
      </c>
      <c r="P164" s="184">
        <v>9.9748999999999999</v>
      </c>
      <c r="Q164" s="184">
        <v>12.3894</v>
      </c>
      <c r="R164" s="184">
        <v>12.3322</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44531</v>
      </c>
      <c r="E165" s="184">
        <v>30.896000000000001</v>
      </c>
      <c r="F165" s="184">
        <v>-3.2000000000000002E-3</v>
      </c>
      <c r="G165" s="184">
        <v>-0.34510000000000002</v>
      </c>
      <c r="H165" s="184">
        <v>-0.74529999999999996</v>
      </c>
      <c r="I165" s="184">
        <v>-1.6457999999999999</v>
      </c>
      <c r="J165" s="184">
        <v>-1.4073</v>
      </c>
      <c r="K165" s="184">
        <v>0.61550000000000005</v>
      </c>
      <c r="L165" s="184">
        <v>5.1456999999999997</v>
      </c>
      <c r="M165" s="184">
        <v>7.7830000000000004</v>
      </c>
      <c r="N165" s="184">
        <v>10.8695</v>
      </c>
      <c r="O165" s="184">
        <v>9.5656999999999996</v>
      </c>
      <c r="P165" s="184">
        <v>8.6479999999999997</v>
      </c>
      <c r="Q165" s="184">
        <v>10.9863</v>
      </c>
      <c r="R165" s="184">
        <v>10.8489</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44531</v>
      </c>
      <c r="E166" s="184">
        <v>120.36109999999999</v>
      </c>
      <c r="F166" s="184">
        <v>0.25269999999999998</v>
      </c>
      <c r="G166" s="184">
        <v>8.0999999999999996E-3</v>
      </c>
      <c r="H166" s="184">
        <v>-1.204</v>
      </c>
      <c r="I166" s="184">
        <v>-2.1644999999999999</v>
      </c>
      <c r="J166" s="184">
        <v>-1.8007</v>
      </c>
      <c r="K166" s="184">
        <v>-0.19570000000000001</v>
      </c>
      <c r="L166" s="184">
        <v>6.0107999999999997</v>
      </c>
      <c r="M166" s="184">
        <v>10.3043</v>
      </c>
      <c r="N166" s="184">
        <v>19.304099999999998</v>
      </c>
      <c r="O166" s="184">
        <v>11.763500000000001</v>
      </c>
      <c r="P166" s="184">
        <v>11.895</v>
      </c>
      <c r="Q166" s="184">
        <v>15.705399999999999</v>
      </c>
      <c r="R166" s="184">
        <v>13.2056</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44531</v>
      </c>
      <c r="E167" s="184">
        <v>130.27789999999999</v>
      </c>
      <c r="F167" s="184">
        <v>0.25640000000000002</v>
      </c>
      <c r="G167" s="184">
        <v>2.6499999999999999E-2</v>
      </c>
      <c r="H167" s="184">
        <v>-1.1785000000000001</v>
      </c>
      <c r="I167" s="184">
        <v>-2.1113</v>
      </c>
      <c r="J167" s="184">
        <v>-1.6834</v>
      </c>
      <c r="K167" s="184">
        <v>0.17510000000000001</v>
      </c>
      <c r="L167" s="184">
        <v>6.7743000000000002</v>
      </c>
      <c r="M167" s="184">
        <v>11.568199999999999</v>
      </c>
      <c r="N167" s="184">
        <v>21.017700000000001</v>
      </c>
      <c r="O167" s="184">
        <v>13.282</v>
      </c>
      <c r="P167" s="184">
        <v>13.1768</v>
      </c>
      <c r="Q167" s="184">
        <v>12.654299999999999</v>
      </c>
      <c r="R167" s="184">
        <v>14.824999999999999</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44531</v>
      </c>
      <c r="E168" s="184">
        <v>15.037100000000001</v>
      </c>
      <c r="F168" s="184">
        <v>0.35299999999999998</v>
      </c>
      <c r="G168" s="184">
        <v>0.29880000000000001</v>
      </c>
      <c r="H168" s="184">
        <v>-0.79559999999999997</v>
      </c>
      <c r="I168" s="184">
        <v>-1.8088</v>
      </c>
      <c r="J168" s="184">
        <v>-0.83360000000000001</v>
      </c>
      <c r="K168" s="184">
        <v>1.5107999999999999</v>
      </c>
      <c r="L168" s="184">
        <v>8.5177999999999994</v>
      </c>
      <c r="M168" s="184">
        <v>11.8582</v>
      </c>
      <c r="N168" s="184">
        <v>20.1814</v>
      </c>
      <c r="O168" s="184"/>
      <c r="P168" s="184"/>
      <c r="Q168" s="184">
        <v>26.4254</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44531</v>
      </c>
      <c r="E169" s="184">
        <v>14.546799999999999</v>
      </c>
      <c r="F169" s="184">
        <v>0.34839999999999999</v>
      </c>
      <c r="G169" s="184">
        <v>0.27300000000000002</v>
      </c>
      <c r="H169" s="184">
        <v>-0.83099999999999996</v>
      </c>
      <c r="I169" s="184">
        <v>-1.8785000000000001</v>
      </c>
      <c r="J169" s="184">
        <v>-0.9849</v>
      </c>
      <c r="K169" s="184">
        <v>1.0314000000000001</v>
      </c>
      <c r="L169" s="184">
        <v>7.4936999999999996</v>
      </c>
      <c r="M169" s="184">
        <v>10.3</v>
      </c>
      <c r="N169" s="184">
        <v>17.941600000000001</v>
      </c>
      <c r="O169" s="184"/>
      <c r="P169" s="184"/>
      <c r="Q169" s="184">
        <v>24.039300000000001</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44531</v>
      </c>
      <c r="E170" s="184">
        <v>15.1541</v>
      </c>
      <c r="F170" s="184">
        <v>0.31780000000000003</v>
      </c>
      <c r="G170" s="184">
        <v>1.4500000000000001E-2</v>
      </c>
      <c r="H170" s="184">
        <v>-0.87129999999999996</v>
      </c>
      <c r="I170" s="184">
        <v>-1.7950999999999999</v>
      </c>
      <c r="J170" s="184">
        <v>-1.2241</v>
      </c>
      <c r="K170" s="184">
        <v>1.2486999999999999</v>
      </c>
      <c r="L170" s="184">
        <v>7.7648000000000001</v>
      </c>
      <c r="M170" s="184">
        <v>11.7608</v>
      </c>
      <c r="N170" s="184">
        <v>21.174600000000002</v>
      </c>
      <c r="O170" s="184"/>
      <c r="P170" s="184"/>
      <c r="Q170" s="184">
        <v>15.7394</v>
      </c>
      <c r="R170" s="184">
        <v>17.318000000000001</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44531</v>
      </c>
      <c r="E171" s="184">
        <v>14.4117</v>
      </c>
      <c r="F171" s="184">
        <v>0.31319999999999998</v>
      </c>
      <c r="G171" s="184">
        <v>-8.3000000000000001E-3</v>
      </c>
      <c r="H171" s="184">
        <v>-0.90280000000000005</v>
      </c>
      <c r="I171" s="184">
        <v>-1.8576999999999999</v>
      </c>
      <c r="J171" s="184">
        <v>-1.3586</v>
      </c>
      <c r="K171" s="184">
        <v>0.83399999999999996</v>
      </c>
      <c r="L171" s="184">
        <v>6.8539000000000003</v>
      </c>
      <c r="M171" s="184">
        <v>10.345700000000001</v>
      </c>
      <c r="N171" s="184">
        <v>19.155200000000001</v>
      </c>
      <c r="O171" s="184"/>
      <c r="P171" s="184"/>
      <c r="Q171" s="184">
        <v>13.712999999999999</v>
      </c>
      <c r="R171" s="184">
        <v>15.3393</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44531</v>
      </c>
      <c r="E172" s="184">
        <v>15.4</v>
      </c>
      <c r="F172" s="184">
        <v>0.19520000000000001</v>
      </c>
      <c r="G172" s="184">
        <v>0.13</v>
      </c>
      <c r="H172" s="184">
        <v>-0.58099999999999996</v>
      </c>
      <c r="I172" s="184">
        <v>-1.3452999999999999</v>
      </c>
      <c r="J172" s="184">
        <v>-0.96460000000000001</v>
      </c>
      <c r="K172" s="184">
        <v>1.0499000000000001</v>
      </c>
      <c r="L172" s="184">
        <v>5.6241000000000003</v>
      </c>
      <c r="M172" s="184">
        <v>8.2981999999999996</v>
      </c>
      <c r="N172" s="184">
        <v>13.7371</v>
      </c>
      <c r="O172" s="184">
        <v>14.430899999999999</v>
      </c>
      <c r="P172" s="184"/>
      <c r="Q172" s="184">
        <v>11.625500000000001</v>
      </c>
      <c r="R172" s="184">
        <v>16.410299999999999</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44531</v>
      </c>
      <c r="E173" s="184">
        <v>14.93</v>
      </c>
      <c r="F173" s="184">
        <v>0.1341</v>
      </c>
      <c r="G173" s="184">
        <v>0.1341</v>
      </c>
      <c r="H173" s="184">
        <v>-0.6653</v>
      </c>
      <c r="I173" s="184">
        <v>-1.4520999999999999</v>
      </c>
      <c r="J173" s="184">
        <v>-1.0603</v>
      </c>
      <c r="K173" s="184">
        <v>0.67430000000000001</v>
      </c>
      <c r="L173" s="184">
        <v>4.9192</v>
      </c>
      <c r="M173" s="184">
        <v>7.2557</v>
      </c>
      <c r="N173" s="184">
        <v>12.4247</v>
      </c>
      <c r="O173" s="184">
        <v>13.514799999999999</v>
      </c>
      <c r="P173" s="184"/>
      <c r="Q173" s="184">
        <v>10.7477</v>
      </c>
      <c r="R173" s="184">
        <v>15.3893</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0.38368636363636366</v>
      </c>
      <c r="G174" s="186">
        <v>0.10150909090909091</v>
      </c>
      <c r="H174" s="186">
        <v>-0.93504999999999994</v>
      </c>
      <c r="I174" s="186">
        <v>-1.8878136363636366</v>
      </c>
      <c r="J174" s="186">
        <v>-1.5685772727272727</v>
      </c>
      <c r="K174" s="186">
        <v>1.8163090909090911</v>
      </c>
      <c r="L174" s="186">
        <v>7.0606727272727277</v>
      </c>
      <c r="M174" s="186">
        <v>11.266922727272727</v>
      </c>
      <c r="N174" s="186">
        <v>21.044413636363636</v>
      </c>
      <c r="O174" s="186">
        <v>13.167800000000002</v>
      </c>
      <c r="P174" s="186">
        <v>11.938066666666666</v>
      </c>
      <c r="Q174" s="186">
        <v>13.606345454545455</v>
      </c>
      <c r="R174" s="186">
        <v>14.951216666666669</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0.3155</v>
      </c>
      <c r="G175" s="186">
        <v>2.0500000000000001E-2</v>
      </c>
      <c r="H175" s="186">
        <v>-0.86945000000000006</v>
      </c>
      <c r="I175" s="186">
        <v>-1.8681000000000001</v>
      </c>
      <c r="J175" s="186">
        <v>-1.3393999999999999</v>
      </c>
      <c r="K175" s="186">
        <v>1.1515</v>
      </c>
      <c r="L175" s="186">
        <v>6.8140999999999998</v>
      </c>
      <c r="M175" s="186">
        <v>10.63645</v>
      </c>
      <c r="N175" s="186">
        <v>18.781100000000002</v>
      </c>
      <c r="O175" s="186">
        <v>13.46115</v>
      </c>
      <c r="P175" s="186">
        <v>11.898199999999999</v>
      </c>
      <c r="Q175" s="186">
        <v>12.73715</v>
      </c>
      <c r="R175" s="186">
        <v>15.082149999999999</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44531</v>
      </c>
      <c r="E178" s="184">
        <v>293.1891</v>
      </c>
      <c r="F178" s="184">
        <v>0.48549999999999999</v>
      </c>
      <c r="G178" s="184">
        <v>4.5369000000000002</v>
      </c>
      <c r="H178" s="184">
        <v>3.8283</v>
      </c>
      <c r="I178" s="184">
        <v>4.0380000000000003</v>
      </c>
      <c r="J178" s="184">
        <v>4.9897</v>
      </c>
      <c r="K178" s="184">
        <v>2.7896999999999998</v>
      </c>
      <c r="L178" s="184">
        <v>4.3269000000000002</v>
      </c>
      <c r="M178" s="184">
        <v>5.7096999999999998</v>
      </c>
      <c r="N178" s="184">
        <v>3.7551000000000001</v>
      </c>
      <c r="O178" s="184">
        <v>8.3810000000000002</v>
      </c>
      <c r="P178" s="184">
        <v>7.0091000000000001</v>
      </c>
      <c r="Q178" s="184">
        <v>8.2342999999999993</v>
      </c>
      <c r="R178" s="184">
        <v>7.1173999999999999</v>
      </c>
      <c r="S178" s="120" t="s">
        <v>1996</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44531</v>
      </c>
      <c r="E179" s="184">
        <v>300.58069999999998</v>
      </c>
      <c r="F179" s="184">
        <v>0.81359999999999999</v>
      </c>
      <c r="G179" s="184">
        <v>4.8677999999999999</v>
      </c>
      <c r="H179" s="184">
        <v>4.1597</v>
      </c>
      <c r="I179" s="184">
        <v>4.3693</v>
      </c>
      <c r="J179" s="184">
        <v>5.3212000000000002</v>
      </c>
      <c r="K179" s="184">
        <v>3.1223999999999998</v>
      </c>
      <c r="L179" s="184">
        <v>4.6646000000000001</v>
      </c>
      <c r="M179" s="184">
        <v>6.0644</v>
      </c>
      <c r="N179" s="184">
        <v>4.1055000000000001</v>
      </c>
      <c r="O179" s="184">
        <v>8.7291000000000007</v>
      </c>
      <c r="P179" s="184">
        <v>7.3464999999999998</v>
      </c>
      <c r="Q179" s="184">
        <v>9.1668000000000003</v>
      </c>
      <c r="R179" s="184">
        <v>7.4747000000000003</v>
      </c>
      <c r="S179" s="120" t="s">
        <v>1996</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44531</v>
      </c>
      <c r="E180" s="184">
        <v>2159.3890000000001</v>
      </c>
      <c r="F180" s="184">
        <v>3.0461999999999998</v>
      </c>
      <c r="G180" s="184">
        <v>4.5067000000000004</v>
      </c>
      <c r="H180" s="184">
        <v>3.7334000000000001</v>
      </c>
      <c r="I180" s="184">
        <v>3.1848000000000001</v>
      </c>
      <c r="J180" s="184">
        <v>4.2370000000000001</v>
      </c>
      <c r="K180" s="184">
        <v>2.4599000000000002</v>
      </c>
      <c r="L180" s="184">
        <v>3.8982000000000001</v>
      </c>
      <c r="M180" s="184">
        <v>4.7069999999999999</v>
      </c>
      <c r="N180" s="184">
        <v>3.6781000000000001</v>
      </c>
      <c r="O180" s="184">
        <v>8.3759999999999994</v>
      </c>
      <c r="P180" s="184">
        <v>7.8844000000000003</v>
      </c>
      <c r="Q180" s="184">
        <v>8.3858999999999995</v>
      </c>
      <c r="R180" s="184">
        <v>6.6306000000000003</v>
      </c>
      <c r="S180" s="120" t="s">
        <v>1995</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44531</v>
      </c>
      <c r="E181" s="184">
        <v>2115.6541999999999</v>
      </c>
      <c r="F181" s="184">
        <v>2.7553999999999998</v>
      </c>
      <c r="G181" s="184">
        <v>4.2164999999999999</v>
      </c>
      <c r="H181" s="184">
        <v>3.4434</v>
      </c>
      <c r="I181" s="184">
        <v>2.8946000000000001</v>
      </c>
      <c r="J181" s="184">
        <v>3.9460999999999999</v>
      </c>
      <c r="K181" s="184">
        <v>2.1682000000000001</v>
      </c>
      <c r="L181" s="184">
        <v>3.6002999999999998</v>
      </c>
      <c r="M181" s="184">
        <v>4.3985000000000003</v>
      </c>
      <c r="N181" s="184">
        <v>3.3662000000000001</v>
      </c>
      <c r="O181" s="184">
        <v>8.0580999999999996</v>
      </c>
      <c r="P181" s="184">
        <v>7.5952000000000002</v>
      </c>
      <c r="Q181" s="184">
        <v>8.2186000000000003</v>
      </c>
      <c r="R181" s="184">
        <v>6.3080999999999996</v>
      </c>
      <c r="S181" s="120" t="s">
        <v>1995</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1839</v>
      </c>
      <c r="C182" s="180">
        <v>148628</v>
      </c>
      <c r="D182" s="183">
        <v>44531</v>
      </c>
      <c r="E182" s="184">
        <v>10.395799999999999</v>
      </c>
      <c r="F182" s="184">
        <v>10.536099999999999</v>
      </c>
      <c r="G182" s="184">
        <v>6.6771000000000003</v>
      </c>
      <c r="H182" s="184">
        <v>7.8362999999999996</v>
      </c>
      <c r="I182" s="184">
        <v>9.7417999999999996</v>
      </c>
      <c r="J182" s="184">
        <v>9.4353999999999996</v>
      </c>
      <c r="K182" s="184">
        <v>3.3418999999999999</v>
      </c>
      <c r="L182" s="184">
        <v>4.8079999999999998</v>
      </c>
      <c r="M182" s="184">
        <v>5.9898999999999996</v>
      </c>
      <c r="N182" s="184"/>
      <c r="O182" s="184"/>
      <c r="P182" s="184"/>
      <c r="Q182" s="184">
        <v>4.1395</v>
      </c>
      <c r="R182" s="184"/>
      <c r="S182" s="120" t="s">
        <v>1995</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1840</v>
      </c>
      <c r="C183" s="180">
        <v>148625</v>
      </c>
      <c r="D183" s="183">
        <v>44531</v>
      </c>
      <c r="E183" s="184">
        <v>10.353899999999999</v>
      </c>
      <c r="F183" s="184">
        <v>9.8733000000000004</v>
      </c>
      <c r="G183" s="184">
        <v>6.2803000000000004</v>
      </c>
      <c r="H183" s="184">
        <v>7.4640000000000004</v>
      </c>
      <c r="I183" s="184">
        <v>9.3500999999999994</v>
      </c>
      <c r="J183" s="184">
        <v>9.0205000000000002</v>
      </c>
      <c r="K183" s="184">
        <v>2.9226999999999999</v>
      </c>
      <c r="L183" s="184">
        <v>4.3842999999999996</v>
      </c>
      <c r="M183" s="184">
        <v>5.5587</v>
      </c>
      <c r="N183" s="184"/>
      <c r="O183" s="184"/>
      <c r="P183" s="184"/>
      <c r="Q183" s="184">
        <v>3.7012</v>
      </c>
      <c r="R183" s="184"/>
      <c r="S183" s="120" t="s">
        <v>1997</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44531</v>
      </c>
      <c r="E184" s="184">
        <v>19.7714</v>
      </c>
      <c r="F184" s="184">
        <v>-7.1984000000000004</v>
      </c>
      <c r="G184" s="184">
        <v>4.2854999999999999</v>
      </c>
      <c r="H184" s="184">
        <v>5.8349000000000002</v>
      </c>
      <c r="I184" s="184">
        <v>5.1132</v>
      </c>
      <c r="J184" s="184">
        <v>5.3463000000000003</v>
      </c>
      <c r="K184" s="184">
        <v>2.3466</v>
      </c>
      <c r="L184" s="184">
        <v>4.0396999999999998</v>
      </c>
      <c r="M184" s="184">
        <v>5.2080000000000002</v>
      </c>
      <c r="N184" s="184">
        <v>3.5830000000000002</v>
      </c>
      <c r="O184" s="184">
        <v>8.5260999999999996</v>
      </c>
      <c r="P184" s="184">
        <v>7.2096</v>
      </c>
      <c r="Q184" s="184">
        <v>8.6470000000000002</v>
      </c>
      <c r="R184" s="184">
        <v>7.0549999999999997</v>
      </c>
      <c r="S184" s="120" t="s">
        <v>1996</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44531</v>
      </c>
      <c r="E185" s="184">
        <v>19.274100000000001</v>
      </c>
      <c r="F185" s="184">
        <v>-7.3841000000000001</v>
      </c>
      <c r="G185" s="184">
        <v>4.0548000000000002</v>
      </c>
      <c r="H185" s="184">
        <v>5.5789</v>
      </c>
      <c r="I185" s="184">
        <v>4.8651</v>
      </c>
      <c r="J185" s="184">
        <v>5.0837000000000003</v>
      </c>
      <c r="K185" s="184">
        <v>2.0855999999999999</v>
      </c>
      <c r="L185" s="184">
        <v>3.7909000000000002</v>
      </c>
      <c r="M185" s="184">
        <v>4.9494999999999996</v>
      </c>
      <c r="N185" s="184">
        <v>3.3148</v>
      </c>
      <c r="O185" s="184">
        <v>8.2131000000000007</v>
      </c>
      <c r="P185" s="184">
        <v>6.9139999999999997</v>
      </c>
      <c r="Q185" s="184">
        <v>8.3108000000000004</v>
      </c>
      <c r="R185" s="184">
        <v>6.7777000000000003</v>
      </c>
      <c r="S185" s="120" t="s">
        <v>1996</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44531</v>
      </c>
      <c r="E186" s="184">
        <v>20.405200000000001</v>
      </c>
      <c r="F186" s="184">
        <v>34.734999999999999</v>
      </c>
      <c r="G186" s="184">
        <v>17.356400000000001</v>
      </c>
      <c r="H186" s="184">
        <v>10.8317</v>
      </c>
      <c r="I186" s="184">
        <v>14.234</v>
      </c>
      <c r="J186" s="184">
        <v>9.9305000000000003</v>
      </c>
      <c r="K186" s="184">
        <v>7.0365000000000002</v>
      </c>
      <c r="L186" s="184">
        <v>6.4062999999999999</v>
      </c>
      <c r="M186" s="184">
        <v>9.4674999999999994</v>
      </c>
      <c r="N186" s="184">
        <v>5.2302999999999997</v>
      </c>
      <c r="O186" s="184">
        <v>10.7117</v>
      </c>
      <c r="P186" s="184">
        <v>8.7042000000000002</v>
      </c>
      <c r="Q186" s="184">
        <v>9.0617999999999999</v>
      </c>
      <c r="R186" s="184">
        <v>8.9661000000000008</v>
      </c>
      <c r="S186" s="120" t="s">
        <v>1996</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44531</v>
      </c>
      <c r="E187" s="184">
        <v>19.917300000000001</v>
      </c>
      <c r="F187" s="184">
        <v>34.484999999999999</v>
      </c>
      <c r="G187" s="184">
        <v>17.045999999999999</v>
      </c>
      <c r="H187" s="184">
        <v>10.5192</v>
      </c>
      <c r="I187" s="184">
        <v>13.923</v>
      </c>
      <c r="J187" s="184">
        <v>9.6170000000000009</v>
      </c>
      <c r="K187" s="184">
        <v>6.7222</v>
      </c>
      <c r="L187" s="184">
        <v>6.0876000000000001</v>
      </c>
      <c r="M187" s="184">
        <v>9.1354000000000006</v>
      </c>
      <c r="N187" s="184">
        <v>4.8963999999999999</v>
      </c>
      <c r="O187" s="184">
        <v>10.3704</v>
      </c>
      <c r="P187" s="184">
        <v>8.3861000000000008</v>
      </c>
      <c r="Q187" s="184">
        <v>8.7411999999999992</v>
      </c>
      <c r="R187" s="184">
        <v>8.6012000000000004</v>
      </c>
      <c r="S187" s="120" t="s">
        <v>1996</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44531</v>
      </c>
      <c r="E188" s="184">
        <v>18.062999999999999</v>
      </c>
      <c r="F188" s="184">
        <v>1.2124999999999999</v>
      </c>
      <c r="G188" s="184">
        <v>4.5697000000000001</v>
      </c>
      <c r="H188" s="184">
        <v>7.69</v>
      </c>
      <c r="I188" s="184">
        <v>5.7427999999999999</v>
      </c>
      <c r="J188" s="184">
        <v>6.1333000000000002</v>
      </c>
      <c r="K188" s="184">
        <v>2.7995000000000001</v>
      </c>
      <c r="L188" s="184">
        <v>3.8940000000000001</v>
      </c>
      <c r="M188" s="184">
        <v>5.4903000000000004</v>
      </c>
      <c r="N188" s="184">
        <v>3.8264999999999998</v>
      </c>
      <c r="O188" s="184">
        <v>8.3437999999999999</v>
      </c>
      <c r="P188" s="184">
        <v>7.2062999999999997</v>
      </c>
      <c r="Q188" s="184">
        <v>8.0815999999999999</v>
      </c>
      <c r="R188" s="184">
        <v>6.2958999999999996</v>
      </c>
      <c r="S188" s="120" t="s">
        <v>1998</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44531</v>
      </c>
      <c r="E189" s="184">
        <v>18.645199999999999</v>
      </c>
      <c r="F189" s="184">
        <v>1.5662</v>
      </c>
      <c r="G189" s="184">
        <v>4.9364999999999997</v>
      </c>
      <c r="H189" s="184">
        <v>8.0105000000000004</v>
      </c>
      <c r="I189" s="184">
        <v>6.0827</v>
      </c>
      <c r="J189" s="184">
        <v>6.4748000000000001</v>
      </c>
      <c r="K189" s="184">
        <v>3.1415000000000002</v>
      </c>
      <c r="L189" s="184">
        <v>4.2409999999999997</v>
      </c>
      <c r="M189" s="184">
        <v>5.8368000000000002</v>
      </c>
      <c r="N189" s="184">
        <v>4.1665999999999999</v>
      </c>
      <c r="O189" s="184">
        <v>8.7004999999999999</v>
      </c>
      <c r="P189" s="184">
        <v>7.5857999999999999</v>
      </c>
      <c r="Q189" s="184">
        <v>8.5332000000000008</v>
      </c>
      <c r="R189" s="184">
        <v>6.6391</v>
      </c>
      <c r="S189" s="120" t="s">
        <v>1998</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44531</v>
      </c>
      <c r="E190" s="184">
        <v>18.954699999999999</v>
      </c>
      <c r="F190" s="184">
        <v>11.1722</v>
      </c>
      <c r="G190" s="184">
        <v>5.4729000000000001</v>
      </c>
      <c r="H190" s="184">
        <v>3.2757000000000001</v>
      </c>
      <c r="I190" s="184">
        <v>4.5054999999999996</v>
      </c>
      <c r="J190" s="184">
        <v>5.8045</v>
      </c>
      <c r="K190" s="184">
        <v>3.9878999999999998</v>
      </c>
      <c r="L190" s="184">
        <v>4.8691000000000004</v>
      </c>
      <c r="M190" s="184">
        <v>5.984</v>
      </c>
      <c r="N190" s="184">
        <v>4.4981</v>
      </c>
      <c r="O190" s="184">
        <v>8.8968000000000007</v>
      </c>
      <c r="P190" s="184">
        <v>7.6166999999999998</v>
      </c>
      <c r="Q190" s="184">
        <v>8.6706000000000003</v>
      </c>
      <c r="R190" s="184">
        <v>7.5312999999999999</v>
      </c>
      <c r="S190" s="120" t="s">
        <v>1996</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44531</v>
      </c>
      <c r="E191" s="184">
        <v>18.470300000000002</v>
      </c>
      <c r="F191" s="184">
        <v>10.674300000000001</v>
      </c>
      <c r="G191" s="184">
        <v>4.9832999999999998</v>
      </c>
      <c r="H191" s="184">
        <v>2.7963</v>
      </c>
      <c r="I191" s="184">
        <v>4.0431999999999997</v>
      </c>
      <c r="J191" s="184">
        <v>5.3457999999999997</v>
      </c>
      <c r="K191" s="184">
        <v>3.5270000000000001</v>
      </c>
      <c r="L191" s="184">
        <v>4.4015000000000004</v>
      </c>
      <c r="M191" s="184">
        <v>5.5091999999999999</v>
      </c>
      <c r="N191" s="184">
        <v>4.0217000000000001</v>
      </c>
      <c r="O191" s="184">
        <v>8.4039999999999999</v>
      </c>
      <c r="P191" s="184">
        <v>7.1311</v>
      </c>
      <c r="Q191" s="184">
        <v>8.3054000000000006</v>
      </c>
      <c r="R191" s="184">
        <v>7.0430000000000001</v>
      </c>
      <c r="S191" s="120" t="s">
        <v>1996</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44531</v>
      </c>
      <c r="E192" s="184">
        <v>25.9909</v>
      </c>
      <c r="F192" s="184">
        <v>-1.2639</v>
      </c>
      <c r="G192" s="184">
        <v>1.3765000000000001</v>
      </c>
      <c r="H192" s="184">
        <v>4.2365000000000004</v>
      </c>
      <c r="I192" s="184">
        <v>2.8117000000000001</v>
      </c>
      <c r="J192" s="184">
        <v>6.7263000000000002</v>
      </c>
      <c r="K192" s="184">
        <v>5.2769000000000004</v>
      </c>
      <c r="L192" s="184">
        <v>5.7087000000000003</v>
      </c>
      <c r="M192" s="184">
        <v>5.8238000000000003</v>
      </c>
      <c r="N192" s="184">
        <v>4.7458</v>
      </c>
      <c r="O192" s="184">
        <v>8.1052999999999997</v>
      </c>
      <c r="P192" s="184">
        <v>6.7653999999999996</v>
      </c>
      <c r="Q192" s="184">
        <v>8.3405000000000005</v>
      </c>
      <c r="R192" s="184">
        <v>7.0190999999999999</v>
      </c>
      <c r="S192" s="120" t="s">
        <v>1996</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44531</v>
      </c>
      <c r="E193" s="184">
        <v>26.732299999999999</v>
      </c>
      <c r="F193" s="184">
        <v>-0.81920000000000004</v>
      </c>
      <c r="G193" s="184">
        <v>1.8301000000000001</v>
      </c>
      <c r="H193" s="184">
        <v>4.6855000000000002</v>
      </c>
      <c r="I193" s="184">
        <v>3.2614999999999998</v>
      </c>
      <c r="J193" s="184">
        <v>7.1784999999999997</v>
      </c>
      <c r="K193" s="184">
        <v>5.7328999999999999</v>
      </c>
      <c r="L193" s="184">
        <v>6.1729000000000003</v>
      </c>
      <c r="M193" s="184">
        <v>6.2953000000000001</v>
      </c>
      <c r="N193" s="184">
        <v>5.2203999999999997</v>
      </c>
      <c r="O193" s="184">
        <v>8.593</v>
      </c>
      <c r="P193" s="184">
        <v>7.1909999999999998</v>
      </c>
      <c r="Q193" s="184">
        <v>8.7307000000000006</v>
      </c>
      <c r="R193" s="184">
        <v>7.5038999999999998</v>
      </c>
      <c r="S193" s="120" t="s">
        <v>1996</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44531</v>
      </c>
      <c r="E194" s="184">
        <v>20.148700000000002</v>
      </c>
      <c r="F194" s="184">
        <v>-2.3548</v>
      </c>
      <c r="G194" s="184">
        <v>4.1688999999999998</v>
      </c>
      <c r="H194" s="184">
        <v>4.8697999999999997</v>
      </c>
      <c r="I194" s="184">
        <v>4.3939000000000004</v>
      </c>
      <c r="J194" s="184">
        <v>4.8925999999999998</v>
      </c>
      <c r="K194" s="184">
        <v>2.1535000000000002</v>
      </c>
      <c r="L194" s="184">
        <v>4.08</v>
      </c>
      <c r="M194" s="184">
        <v>5.2260999999999997</v>
      </c>
      <c r="N194" s="184">
        <v>3.7582</v>
      </c>
      <c r="O194" s="184">
        <v>9.17</v>
      </c>
      <c r="P194" s="184">
        <v>7.9783999999999997</v>
      </c>
      <c r="Q194" s="184">
        <v>8.343</v>
      </c>
      <c r="R194" s="184">
        <v>7.3182</v>
      </c>
      <c r="S194" s="120" t="s">
        <v>1996</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44531</v>
      </c>
      <c r="E195" s="184">
        <v>19.790900000000001</v>
      </c>
      <c r="F195" s="184">
        <v>-2.5817999999999999</v>
      </c>
      <c r="G195" s="184">
        <v>3.8380999999999998</v>
      </c>
      <c r="H195" s="184">
        <v>4.5620000000000003</v>
      </c>
      <c r="I195" s="184">
        <v>4.077</v>
      </c>
      <c r="J195" s="184">
        <v>4.5787000000000004</v>
      </c>
      <c r="K195" s="184">
        <v>1.8364</v>
      </c>
      <c r="L195" s="184">
        <v>3.7549000000000001</v>
      </c>
      <c r="M195" s="184">
        <v>4.8948</v>
      </c>
      <c r="N195" s="184">
        <v>3.4245000000000001</v>
      </c>
      <c r="O195" s="184">
        <v>8.8190000000000008</v>
      </c>
      <c r="P195" s="184">
        <v>7.6802999999999999</v>
      </c>
      <c r="Q195" s="184">
        <v>8.1212</v>
      </c>
      <c r="R195" s="184">
        <v>6.96</v>
      </c>
      <c r="S195" s="120" t="s">
        <v>1996</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1996</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1996</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44531</v>
      </c>
      <c r="E198" s="184">
        <v>1869.1602</v>
      </c>
      <c r="F198" s="184">
        <v>-10.7662</v>
      </c>
      <c r="G198" s="184">
        <v>10.369400000000001</v>
      </c>
      <c r="H198" s="184">
        <v>8.2634000000000007</v>
      </c>
      <c r="I198" s="184">
        <v>8.6403999999999996</v>
      </c>
      <c r="J198" s="184">
        <v>9.7324000000000002</v>
      </c>
      <c r="K198" s="184">
        <v>5.6752000000000002</v>
      </c>
      <c r="L198" s="184">
        <v>4.6843000000000004</v>
      </c>
      <c r="M198" s="184">
        <v>7.8391000000000002</v>
      </c>
      <c r="N198" s="184">
        <v>3.758</v>
      </c>
      <c r="O198" s="184">
        <v>7.7144000000000004</v>
      </c>
      <c r="P198" s="184">
        <v>6.8644999999999996</v>
      </c>
      <c r="Q198" s="184">
        <v>7.2565</v>
      </c>
      <c r="R198" s="184">
        <v>6.4523000000000001</v>
      </c>
      <c r="S198" s="120" t="s">
        <v>1996</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44531</v>
      </c>
      <c r="E199" s="184">
        <v>1975.1116</v>
      </c>
      <c r="F199" s="184">
        <v>-10.3477</v>
      </c>
      <c r="G199" s="184">
        <v>10.790100000000001</v>
      </c>
      <c r="H199" s="184">
        <v>8.6842000000000006</v>
      </c>
      <c r="I199" s="184">
        <v>9.0618999999999996</v>
      </c>
      <c r="J199" s="184">
        <v>10.155900000000001</v>
      </c>
      <c r="K199" s="184">
        <v>6.1013999999999999</v>
      </c>
      <c r="L199" s="184">
        <v>5.1127000000000002</v>
      </c>
      <c r="M199" s="184">
        <v>8.2835000000000001</v>
      </c>
      <c r="N199" s="184">
        <v>4.1940999999999997</v>
      </c>
      <c r="O199" s="184">
        <v>8.1791</v>
      </c>
      <c r="P199" s="184">
        <v>7.3125</v>
      </c>
      <c r="Q199" s="184">
        <v>7.8836000000000004</v>
      </c>
      <c r="R199" s="184">
        <v>6.9276</v>
      </c>
      <c r="S199" s="120" t="s">
        <v>1996</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1841</v>
      </c>
      <c r="C200" s="180">
        <v>148534</v>
      </c>
      <c r="D200" s="183">
        <v>44531</v>
      </c>
      <c r="E200" s="184">
        <v>10.535500000000001</v>
      </c>
      <c r="F200" s="184">
        <v>-11.4292</v>
      </c>
      <c r="G200" s="184">
        <v>4.3678999999999997</v>
      </c>
      <c r="H200" s="184">
        <v>6.8886000000000003</v>
      </c>
      <c r="I200" s="184">
        <v>4.9835000000000003</v>
      </c>
      <c r="J200" s="184">
        <v>5.4870000000000001</v>
      </c>
      <c r="K200" s="184">
        <v>3.1772999999999998</v>
      </c>
      <c r="L200" s="184">
        <v>4.8162000000000003</v>
      </c>
      <c r="M200" s="184">
        <v>6.0637999999999996</v>
      </c>
      <c r="N200" s="184">
        <v>4.3243</v>
      </c>
      <c r="O200" s="184"/>
      <c r="P200" s="184"/>
      <c r="Q200" s="184">
        <v>4.8136000000000001</v>
      </c>
      <c r="R200" s="184"/>
      <c r="S200" s="120" t="s">
        <v>1995</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1842</v>
      </c>
      <c r="C201" s="180">
        <v>148535</v>
      </c>
      <c r="D201" s="183">
        <v>44531</v>
      </c>
      <c r="E201" s="184">
        <v>10.471299999999999</v>
      </c>
      <c r="F201" s="184">
        <v>-11.8476</v>
      </c>
      <c r="G201" s="184">
        <v>3.8363</v>
      </c>
      <c r="H201" s="184">
        <v>6.3318000000000003</v>
      </c>
      <c r="I201" s="184">
        <v>4.4394</v>
      </c>
      <c r="J201" s="184">
        <v>4.9348000000000001</v>
      </c>
      <c r="K201" s="184">
        <v>2.6255999999999999</v>
      </c>
      <c r="L201" s="184">
        <v>4.2545999999999999</v>
      </c>
      <c r="M201" s="184">
        <v>5.4911000000000003</v>
      </c>
      <c r="N201" s="184">
        <v>3.7523</v>
      </c>
      <c r="O201" s="184"/>
      <c r="P201" s="184"/>
      <c r="Q201" s="184">
        <v>4.2378</v>
      </c>
      <c r="R201" s="184"/>
      <c r="S201" s="120" t="s">
        <v>1995</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44531</v>
      </c>
      <c r="E202" s="184">
        <v>52.244399999999999</v>
      </c>
      <c r="F202" s="184">
        <v>9.8535000000000004</v>
      </c>
      <c r="G202" s="184">
        <v>0.36330000000000001</v>
      </c>
      <c r="H202" s="184">
        <v>-1.6960999999999999</v>
      </c>
      <c r="I202" s="184">
        <v>0.77370000000000005</v>
      </c>
      <c r="J202" s="184">
        <v>3.0958000000000001</v>
      </c>
      <c r="K202" s="184">
        <v>4.2792000000000003</v>
      </c>
      <c r="L202" s="184">
        <v>4.9932999999999996</v>
      </c>
      <c r="M202" s="184">
        <v>5.798</v>
      </c>
      <c r="N202" s="184">
        <v>4.0964</v>
      </c>
      <c r="O202" s="184">
        <v>8.6377000000000006</v>
      </c>
      <c r="P202" s="184">
        <v>7.4372999999999996</v>
      </c>
      <c r="Q202" s="184">
        <v>7.4733999999999998</v>
      </c>
      <c r="R202" s="184">
        <v>7.0831</v>
      </c>
      <c r="S202" s="120" t="s">
        <v>1996</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44531</v>
      </c>
      <c r="E203" s="184">
        <v>53.643999999999998</v>
      </c>
      <c r="F203" s="184">
        <v>10.277100000000001</v>
      </c>
      <c r="G203" s="184">
        <v>0.77580000000000005</v>
      </c>
      <c r="H203" s="184">
        <v>-1.2925</v>
      </c>
      <c r="I203" s="184">
        <v>1.1718</v>
      </c>
      <c r="J203" s="184">
        <v>3.4983</v>
      </c>
      <c r="K203" s="184">
        <v>4.6853999999999996</v>
      </c>
      <c r="L203" s="184">
        <v>5.4047999999999998</v>
      </c>
      <c r="M203" s="184">
        <v>6.2217000000000002</v>
      </c>
      <c r="N203" s="184">
        <v>4.5237999999999996</v>
      </c>
      <c r="O203" s="184">
        <v>9.0290999999999997</v>
      </c>
      <c r="P203" s="184">
        <v>7.8243999999999998</v>
      </c>
      <c r="Q203" s="184">
        <v>8.7758000000000003</v>
      </c>
      <c r="R203" s="184">
        <v>7.4976000000000003</v>
      </c>
      <c r="S203" s="120" t="s">
        <v>1996</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44531</v>
      </c>
      <c r="E204" s="184">
        <v>20.7578</v>
      </c>
      <c r="F204" s="184">
        <v>-3.8679999999999999</v>
      </c>
      <c r="G204" s="184">
        <v>5.6664000000000003</v>
      </c>
      <c r="H204" s="184">
        <v>5.1294000000000004</v>
      </c>
      <c r="I204" s="184">
        <v>4.5293999999999999</v>
      </c>
      <c r="J204" s="184">
        <v>5.2804000000000002</v>
      </c>
      <c r="K204" s="184">
        <v>1.8070999999999999</v>
      </c>
      <c r="L204" s="184">
        <v>3.9639000000000002</v>
      </c>
      <c r="M204" s="184">
        <v>5.2511999999999999</v>
      </c>
      <c r="N204" s="184">
        <v>3.6179999999999999</v>
      </c>
      <c r="O204" s="184">
        <v>8.2158999999999995</v>
      </c>
      <c r="P204" s="184">
        <v>7.1684000000000001</v>
      </c>
      <c r="Q204" s="184">
        <v>8.2289999999999992</v>
      </c>
      <c r="R204" s="184">
        <v>6.9802999999999997</v>
      </c>
      <c r="S204" s="120" t="s">
        <v>1996</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44531</v>
      </c>
      <c r="E205" s="184">
        <v>19.976500000000001</v>
      </c>
      <c r="F205" s="184">
        <v>-4.0193000000000003</v>
      </c>
      <c r="G205" s="184">
        <v>5.3026</v>
      </c>
      <c r="H205" s="184">
        <v>4.7549000000000001</v>
      </c>
      <c r="I205" s="184">
        <v>4.1569000000000003</v>
      </c>
      <c r="J205" s="184">
        <v>4.8981000000000003</v>
      </c>
      <c r="K205" s="184">
        <v>1.4266000000000001</v>
      </c>
      <c r="L205" s="184">
        <v>3.5764999999999998</v>
      </c>
      <c r="M205" s="184">
        <v>4.8548</v>
      </c>
      <c r="N205" s="184">
        <v>3.218</v>
      </c>
      <c r="O205" s="184">
        <v>7.7908999999999997</v>
      </c>
      <c r="P205" s="184">
        <v>6.7228000000000003</v>
      </c>
      <c r="Q205" s="184">
        <v>4.9908000000000001</v>
      </c>
      <c r="R205" s="184">
        <v>6.5598999999999998</v>
      </c>
      <c r="S205" s="120" t="s">
        <v>1996</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44531</v>
      </c>
      <c r="E206" s="184">
        <v>28.0639</v>
      </c>
      <c r="F206" s="184">
        <v>-4.9416000000000002</v>
      </c>
      <c r="G206" s="184">
        <v>3.0447000000000002</v>
      </c>
      <c r="H206" s="184">
        <v>3.1977000000000002</v>
      </c>
      <c r="I206" s="184">
        <v>3.1623999999999999</v>
      </c>
      <c r="J206" s="184">
        <v>3.6657000000000002</v>
      </c>
      <c r="K206" s="184">
        <v>1.7441</v>
      </c>
      <c r="L206" s="184">
        <v>3.0251999999999999</v>
      </c>
      <c r="M206" s="184">
        <v>3.9121000000000001</v>
      </c>
      <c r="N206" s="184">
        <v>2.653</v>
      </c>
      <c r="O206" s="184">
        <v>7.2843</v>
      </c>
      <c r="P206" s="184">
        <v>6.83</v>
      </c>
      <c r="Q206" s="184">
        <v>7.3665000000000003</v>
      </c>
      <c r="R206" s="184">
        <v>5.45</v>
      </c>
      <c r="S206" s="120" t="s">
        <v>1996</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44531</v>
      </c>
      <c r="E207" s="184">
        <v>29.705500000000001</v>
      </c>
      <c r="F207" s="184">
        <v>-4.3</v>
      </c>
      <c r="G207" s="184">
        <v>3.5897000000000001</v>
      </c>
      <c r="H207" s="184">
        <v>3.7414999999999998</v>
      </c>
      <c r="I207" s="184">
        <v>3.7090000000000001</v>
      </c>
      <c r="J207" s="184">
        <v>4.2168000000000001</v>
      </c>
      <c r="K207" s="184">
        <v>2.2963</v>
      </c>
      <c r="L207" s="184">
        <v>3.5836000000000001</v>
      </c>
      <c r="M207" s="184">
        <v>4.4794</v>
      </c>
      <c r="N207" s="184">
        <v>3.2193999999999998</v>
      </c>
      <c r="O207" s="184">
        <v>7.8693999999999997</v>
      </c>
      <c r="P207" s="184">
        <v>7.4425999999999997</v>
      </c>
      <c r="Q207" s="184">
        <v>7.8277999999999999</v>
      </c>
      <c r="R207" s="184">
        <v>6.0275999999999996</v>
      </c>
      <c r="S207" s="120" t="s">
        <v>1996</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1843</v>
      </c>
      <c r="C208" s="180">
        <v>148419</v>
      </c>
      <c r="D208" s="183">
        <v>44531</v>
      </c>
      <c r="E208" s="184">
        <v>10.585699999999999</v>
      </c>
      <c r="F208" s="184">
        <v>-5.8606999999999996</v>
      </c>
      <c r="G208" s="184">
        <v>4.8304999999999998</v>
      </c>
      <c r="H208" s="184">
        <v>6.6089000000000002</v>
      </c>
      <c r="I208" s="184">
        <v>4.8114999999999997</v>
      </c>
      <c r="J208" s="184">
        <v>5.8087999999999997</v>
      </c>
      <c r="K208" s="184">
        <v>2.6469999999999998</v>
      </c>
      <c r="L208" s="184">
        <v>4.1683000000000003</v>
      </c>
      <c r="M208" s="184">
        <v>5.617</v>
      </c>
      <c r="N208" s="184">
        <v>3.871</v>
      </c>
      <c r="O208" s="184"/>
      <c r="P208" s="184"/>
      <c r="Q208" s="184">
        <v>4.2864000000000004</v>
      </c>
      <c r="R208" s="184"/>
      <c r="S208" s="120" t="s">
        <v>1995</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1844</v>
      </c>
      <c r="C209" s="180">
        <v>148416</v>
      </c>
      <c r="D209" s="183">
        <v>44531</v>
      </c>
      <c r="E209" s="184">
        <v>10.521599999999999</v>
      </c>
      <c r="F209" s="184">
        <v>-6.2431999999999999</v>
      </c>
      <c r="G209" s="184">
        <v>4.4431000000000003</v>
      </c>
      <c r="H209" s="184">
        <v>6.2020999999999997</v>
      </c>
      <c r="I209" s="184">
        <v>4.3933</v>
      </c>
      <c r="J209" s="184">
        <v>5.3776000000000002</v>
      </c>
      <c r="K209" s="184">
        <v>2.2002000000000002</v>
      </c>
      <c r="L209" s="184">
        <v>3.7250000000000001</v>
      </c>
      <c r="M209" s="184">
        <v>5.1581000000000001</v>
      </c>
      <c r="N209" s="184">
        <v>3.4144999999999999</v>
      </c>
      <c r="O209" s="184"/>
      <c r="P209" s="184"/>
      <c r="Q209" s="184">
        <v>3.8203999999999998</v>
      </c>
      <c r="R209" s="184"/>
      <c r="S209" s="120" t="s">
        <v>1995</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44531</v>
      </c>
      <c r="E210" s="184">
        <v>16.678799999999999</v>
      </c>
      <c r="F210" s="184">
        <v>2.1884999999999999</v>
      </c>
      <c r="G210" s="184">
        <v>4.7737999999999996</v>
      </c>
      <c r="H210" s="184">
        <v>4.2552000000000003</v>
      </c>
      <c r="I210" s="184">
        <v>4.8391000000000002</v>
      </c>
      <c r="J210" s="184">
        <v>5.0837000000000003</v>
      </c>
      <c r="K210" s="184">
        <v>3.3708</v>
      </c>
      <c r="L210" s="184">
        <v>4.5563000000000002</v>
      </c>
      <c r="M210" s="184">
        <v>6.0133999999999999</v>
      </c>
      <c r="N210" s="184">
        <v>4.0168999999999997</v>
      </c>
      <c r="O210" s="184">
        <v>8.6980000000000004</v>
      </c>
      <c r="P210" s="184">
        <v>7.3110999999999997</v>
      </c>
      <c r="Q210" s="184">
        <v>8.1186000000000007</v>
      </c>
      <c r="R210" s="184">
        <v>7.1912000000000003</v>
      </c>
      <c r="S210" s="120" t="s">
        <v>1996</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44531</v>
      </c>
      <c r="E211" s="184">
        <v>17.0487</v>
      </c>
      <c r="F211" s="184">
        <v>2.7833999999999999</v>
      </c>
      <c r="G211" s="184">
        <v>5.2275999999999998</v>
      </c>
      <c r="H211" s="184">
        <v>4.7142999999999997</v>
      </c>
      <c r="I211" s="184">
        <v>5.3018999999999998</v>
      </c>
      <c r="J211" s="184">
        <v>5.5488</v>
      </c>
      <c r="K211" s="184">
        <v>3.8359000000000001</v>
      </c>
      <c r="L211" s="184">
        <v>5.0278999999999998</v>
      </c>
      <c r="M211" s="184">
        <v>6.4954000000000001</v>
      </c>
      <c r="N211" s="184">
        <v>4.5048000000000004</v>
      </c>
      <c r="O211" s="184">
        <v>9.1936</v>
      </c>
      <c r="P211" s="184">
        <v>7.7157</v>
      </c>
      <c r="Q211" s="184">
        <v>8.4810999999999996</v>
      </c>
      <c r="R211" s="184">
        <v>7.7043999999999997</v>
      </c>
      <c r="S211" s="120" t="s">
        <v>1996</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44531</v>
      </c>
      <c r="E212" s="184">
        <v>19.643699999999999</v>
      </c>
      <c r="F212" s="184">
        <v>-4.0873999999999997</v>
      </c>
      <c r="G212" s="184">
        <v>2.1932</v>
      </c>
      <c r="H212" s="184">
        <v>2.7621000000000002</v>
      </c>
      <c r="I212" s="184">
        <v>1.8593999999999999</v>
      </c>
      <c r="J212" s="184">
        <v>3.1358999999999999</v>
      </c>
      <c r="K212" s="184">
        <v>2.8129</v>
      </c>
      <c r="L212" s="184">
        <v>4.0750000000000002</v>
      </c>
      <c r="M212" s="184">
        <v>5.1971999999999996</v>
      </c>
      <c r="N212" s="184">
        <v>3.6951999999999998</v>
      </c>
      <c r="O212" s="184">
        <v>8.3440999999999992</v>
      </c>
      <c r="P212" s="184">
        <v>6.9425999999999997</v>
      </c>
      <c r="Q212" s="184">
        <v>8.0315999999999992</v>
      </c>
      <c r="R212" s="184">
        <v>6.7018000000000004</v>
      </c>
      <c r="S212" s="120" t="s">
        <v>1996</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44531</v>
      </c>
      <c r="E213" s="184">
        <v>20.482600000000001</v>
      </c>
      <c r="F213" s="184">
        <v>-3.5636999999999999</v>
      </c>
      <c r="G213" s="184">
        <v>2.6739999999999999</v>
      </c>
      <c r="H213" s="184">
        <v>3.2606000000000002</v>
      </c>
      <c r="I213" s="184">
        <v>2.3441999999999998</v>
      </c>
      <c r="J213" s="184">
        <v>3.6162999999999998</v>
      </c>
      <c r="K213" s="184">
        <v>3.2932000000000001</v>
      </c>
      <c r="L213" s="184">
        <v>4.5609000000000002</v>
      </c>
      <c r="M213" s="184">
        <v>5.6914999999999996</v>
      </c>
      <c r="N213" s="184">
        <v>4.1836000000000002</v>
      </c>
      <c r="O213" s="184">
        <v>8.8580000000000005</v>
      </c>
      <c r="P213" s="184">
        <v>7.4699</v>
      </c>
      <c r="Q213" s="184">
        <v>8.5496999999999996</v>
      </c>
      <c r="R213" s="184">
        <v>7.2084999999999999</v>
      </c>
      <c r="S213" s="120" t="s">
        <v>1996</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44531</v>
      </c>
      <c r="E214" s="184">
        <v>2638.8836999999999</v>
      </c>
      <c r="F214" s="184">
        <v>1.0485</v>
      </c>
      <c r="G214" s="184">
        <v>4.6454000000000004</v>
      </c>
      <c r="H214" s="184">
        <v>4.6905999999999999</v>
      </c>
      <c r="I214" s="184">
        <v>5.0449999999999999</v>
      </c>
      <c r="J214" s="184">
        <v>5.5293999999999999</v>
      </c>
      <c r="K214" s="184">
        <v>2.4983</v>
      </c>
      <c r="L214" s="184">
        <v>4.0730000000000004</v>
      </c>
      <c r="M214" s="184">
        <v>4.992</v>
      </c>
      <c r="N214" s="184">
        <v>3.3774999999999999</v>
      </c>
      <c r="O214" s="184">
        <v>8.3125999999999998</v>
      </c>
      <c r="P214" s="184">
        <v>7.8315000000000001</v>
      </c>
      <c r="Q214" s="184">
        <v>8.5719999999999992</v>
      </c>
      <c r="R214" s="184">
        <v>6.9245000000000001</v>
      </c>
      <c r="S214" s="120" t="s">
        <v>1996</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44531</v>
      </c>
      <c r="E215" s="184">
        <v>2524.4169000000002</v>
      </c>
      <c r="F215" s="184">
        <v>0.57689999999999997</v>
      </c>
      <c r="G215" s="184">
        <v>4.1749000000000001</v>
      </c>
      <c r="H215" s="184">
        <v>4.2202000000000002</v>
      </c>
      <c r="I215" s="184">
        <v>4.5740999999999996</v>
      </c>
      <c r="J215" s="184">
        <v>5.0572999999999997</v>
      </c>
      <c r="K215" s="184">
        <v>2.0253999999999999</v>
      </c>
      <c r="L215" s="184">
        <v>3.5937999999999999</v>
      </c>
      <c r="M215" s="184">
        <v>4.5049999999999999</v>
      </c>
      <c r="N215" s="184">
        <v>2.8931</v>
      </c>
      <c r="O215" s="184">
        <v>7.8030999999999997</v>
      </c>
      <c r="P215" s="184">
        <v>7.2984999999999998</v>
      </c>
      <c r="Q215" s="184">
        <v>7.9170999999999996</v>
      </c>
      <c r="R215" s="184">
        <v>6.4227999999999996</v>
      </c>
      <c r="S215" s="120" t="s">
        <v>1996</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44531</v>
      </c>
      <c r="E216" s="184">
        <v>34.618400000000001</v>
      </c>
      <c r="F216" s="184">
        <v>0.84350000000000003</v>
      </c>
      <c r="G216" s="184">
        <v>5.9513999999999996</v>
      </c>
      <c r="H216" s="184">
        <v>7.9348000000000001</v>
      </c>
      <c r="I216" s="184">
        <v>5.1993</v>
      </c>
      <c r="J216" s="184">
        <v>5.5393999999999997</v>
      </c>
      <c r="K216" s="184">
        <v>2.6450999999999998</v>
      </c>
      <c r="L216" s="184">
        <v>3.0446</v>
      </c>
      <c r="M216" s="184">
        <v>3.2387000000000001</v>
      </c>
      <c r="N216" s="184">
        <v>3.1263999999999998</v>
      </c>
      <c r="O216" s="184">
        <v>7.1131000000000002</v>
      </c>
      <c r="P216" s="184">
        <v>6.6269</v>
      </c>
      <c r="Q216" s="184">
        <v>7.6098999999999997</v>
      </c>
      <c r="R216" s="184">
        <v>5.2907999999999999</v>
      </c>
      <c r="S216" s="120" t="s">
        <v>1996</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44531</v>
      </c>
      <c r="E217" s="184">
        <v>34.9358</v>
      </c>
      <c r="F217" s="184">
        <v>1.0448</v>
      </c>
      <c r="G217" s="184">
        <v>6.1275000000000004</v>
      </c>
      <c r="H217" s="184">
        <v>8.1021000000000001</v>
      </c>
      <c r="I217" s="184">
        <v>5.3841999999999999</v>
      </c>
      <c r="J217" s="184">
        <v>5.7243000000000004</v>
      </c>
      <c r="K217" s="184">
        <v>2.8361999999999998</v>
      </c>
      <c r="L217" s="184">
        <v>3.2339000000000002</v>
      </c>
      <c r="M217" s="184">
        <v>3.4161000000000001</v>
      </c>
      <c r="N217" s="184">
        <v>3.3169</v>
      </c>
      <c r="O217" s="184">
        <v>7.2725999999999997</v>
      </c>
      <c r="P217" s="184">
        <v>6.7553000000000001</v>
      </c>
      <c r="Q217" s="184">
        <v>7.6003999999999996</v>
      </c>
      <c r="R217" s="184">
        <v>5.4573999999999998</v>
      </c>
      <c r="S217" s="120" t="s">
        <v>1996</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44531</v>
      </c>
      <c r="E218" s="184">
        <v>11.737399999999999</v>
      </c>
      <c r="F218" s="184">
        <v>0.311</v>
      </c>
      <c r="G218" s="184">
        <v>5.1035000000000004</v>
      </c>
      <c r="H218" s="184">
        <v>4.0457999999999998</v>
      </c>
      <c r="I218" s="184">
        <v>3.7370000000000001</v>
      </c>
      <c r="J218" s="184">
        <v>6.2304000000000004</v>
      </c>
      <c r="K218" s="184">
        <v>3.5543999999999998</v>
      </c>
      <c r="L218" s="184">
        <v>4.8601000000000001</v>
      </c>
      <c r="M218" s="184">
        <v>6.1007999999999996</v>
      </c>
      <c r="N218" s="184">
        <v>4.1574999999999998</v>
      </c>
      <c r="O218" s="184"/>
      <c r="P218" s="184"/>
      <c r="Q218" s="184">
        <v>7.7534999999999998</v>
      </c>
      <c r="R218" s="184">
        <v>7.3943000000000003</v>
      </c>
      <c r="S218" s="120" t="s">
        <v>1998</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44531</v>
      </c>
      <c r="E219" s="184">
        <v>11.609400000000001</v>
      </c>
      <c r="F219" s="184">
        <v>-0.31440000000000001</v>
      </c>
      <c r="G219" s="184">
        <v>4.5930999999999997</v>
      </c>
      <c r="H219" s="184">
        <v>3.5956000000000001</v>
      </c>
      <c r="I219" s="184">
        <v>3.2829000000000002</v>
      </c>
      <c r="J219" s="184">
        <v>5.7808999999999999</v>
      </c>
      <c r="K219" s="184">
        <v>3.0215000000000001</v>
      </c>
      <c r="L219" s="184">
        <v>4.3627000000000002</v>
      </c>
      <c r="M219" s="184">
        <v>5.5964</v>
      </c>
      <c r="N219" s="184">
        <v>3.6535000000000002</v>
      </c>
      <c r="O219" s="184"/>
      <c r="P219" s="184"/>
      <c r="Q219" s="184">
        <v>7.2041000000000004</v>
      </c>
      <c r="R219" s="184">
        <v>6.8502999999999998</v>
      </c>
      <c r="S219" s="120" t="s">
        <v>1998</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1845</v>
      </c>
      <c r="C220" s="180">
        <v>148656</v>
      </c>
      <c r="D220" s="183">
        <v>44531</v>
      </c>
      <c r="E220" s="184">
        <v>1044.0984000000001</v>
      </c>
      <c r="F220" s="184">
        <v>0.58379999999999999</v>
      </c>
      <c r="G220" s="184">
        <v>3.9845999999999999</v>
      </c>
      <c r="H220" s="184">
        <v>8.1796000000000006</v>
      </c>
      <c r="I220" s="184">
        <v>6.2840999999999996</v>
      </c>
      <c r="J220" s="184">
        <v>5.6699000000000002</v>
      </c>
      <c r="K220" s="184">
        <v>2.7624</v>
      </c>
      <c r="L220" s="184">
        <v>4.8986000000000001</v>
      </c>
      <c r="M220" s="184">
        <v>6.6631</v>
      </c>
      <c r="N220" s="184"/>
      <c r="O220" s="184"/>
      <c r="P220" s="184"/>
      <c r="Q220" s="184">
        <v>5.3121999999999998</v>
      </c>
      <c r="R220" s="184"/>
      <c r="S220" s="120" t="s">
        <v>1995</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1846</v>
      </c>
      <c r="C221" s="180">
        <v>148655</v>
      </c>
      <c r="D221" s="183">
        <v>44531</v>
      </c>
      <c r="E221" s="184">
        <v>1039.7482</v>
      </c>
      <c r="F221" s="184">
        <v>8.43E-2</v>
      </c>
      <c r="G221" s="184">
        <v>3.4847000000000001</v>
      </c>
      <c r="H221" s="184">
        <v>7.6786000000000003</v>
      </c>
      <c r="I221" s="184">
        <v>5.7847999999999997</v>
      </c>
      <c r="J221" s="184">
        <v>5.1684000000000001</v>
      </c>
      <c r="K221" s="184">
        <v>2.2595000000000001</v>
      </c>
      <c r="L221" s="184">
        <v>4.3852000000000002</v>
      </c>
      <c r="M221" s="184">
        <v>6.1376999999999997</v>
      </c>
      <c r="N221" s="184"/>
      <c r="O221" s="184"/>
      <c r="P221" s="184"/>
      <c r="Q221" s="184">
        <v>4.7881</v>
      </c>
      <c r="R221" s="184"/>
      <c r="S221" s="120" t="s">
        <v>1995</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44531</v>
      </c>
      <c r="E222" s="184">
        <v>16.654</v>
      </c>
      <c r="F222" s="184">
        <v>-1.5341</v>
      </c>
      <c r="G222" s="184">
        <v>2.7187000000000001</v>
      </c>
      <c r="H222" s="184">
        <v>3.8853</v>
      </c>
      <c r="I222" s="184">
        <v>3.0876000000000001</v>
      </c>
      <c r="J222" s="184">
        <v>3.9064000000000001</v>
      </c>
      <c r="K222" s="184">
        <v>2.3986000000000001</v>
      </c>
      <c r="L222" s="184">
        <v>3.3698000000000001</v>
      </c>
      <c r="M222" s="184">
        <v>4.1294000000000004</v>
      </c>
      <c r="N222" s="184">
        <v>2.9264000000000001</v>
      </c>
      <c r="O222" s="184">
        <v>3.8693</v>
      </c>
      <c r="P222" s="184">
        <v>4.7396000000000003</v>
      </c>
      <c r="Q222" s="184">
        <v>6.7309999999999999</v>
      </c>
      <c r="R222" s="184">
        <v>5.867</v>
      </c>
      <c r="S222" s="120" t="s">
        <v>1996</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44531</v>
      </c>
      <c r="E223" s="184">
        <v>16.527899999999999</v>
      </c>
      <c r="F223" s="184">
        <v>-1.7665999999999999</v>
      </c>
      <c r="G223" s="184">
        <v>2.5626000000000002</v>
      </c>
      <c r="H223" s="184">
        <v>3.7570000000000001</v>
      </c>
      <c r="I223" s="184">
        <v>2.9531000000000001</v>
      </c>
      <c r="J223" s="184">
        <v>3.7585000000000002</v>
      </c>
      <c r="K223" s="184">
        <v>2.2574000000000001</v>
      </c>
      <c r="L223" s="184">
        <v>3.1840000000000002</v>
      </c>
      <c r="M223" s="184">
        <v>3.9802</v>
      </c>
      <c r="N223" s="184">
        <v>2.7976000000000001</v>
      </c>
      <c r="O223" s="184">
        <v>3.7774000000000001</v>
      </c>
      <c r="P223" s="184">
        <v>4.6508000000000003</v>
      </c>
      <c r="Q223" s="184">
        <v>6.6273999999999997</v>
      </c>
      <c r="R223" s="184">
        <v>5.7760999999999996</v>
      </c>
      <c r="S223" s="120" t="s">
        <v>1996</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1.0104250000000001</v>
      </c>
      <c r="G224" s="186">
        <v>5.0136090909090916</v>
      </c>
      <c r="H224" s="186">
        <v>5.2557227272727269</v>
      </c>
      <c r="I224" s="186">
        <v>5.0032295454545439</v>
      </c>
      <c r="J224" s="186">
        <v>5.6809795454545444</v>
      </c>
      <c r="K224" s="186">
        <v>3.2201886363636363</v>
      </c>
      <c r="L224" s="186">
        <v>4.3559795454545442</v>
      </c>
      <c r="M224" s="186">
        <v>5.6221727272727264</v>
      </c>
      <c r="N224" s="186">
        <v>3.822085</v>
      </c>
      <c r="O224" s="186">
        <v>8.187073529411764</v>
      </c>
      <c r="P224" s="186">
        <v>7.2102500000000003</v>
      </c>
      <c r="Q224" s="186">
        <v>7.3634454545454533</v>
      </c>
      <c r="R224" s="186">
        <v>6.8613555555555541</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0.19764999999999999</v>
      </c>
      <c r="G225" s="186">
        <v>4.5218000000000007</v>
      </c>
      <c r="H225" s="186">
        <v>4.7024499999999998</v>
      </c>
      <c r="I225" s="186">
        <v>4.4724500000000003</v>
      </c>
      <c r="J225" s="186">
        <v>5.34605</v>
      </c>
      <c r="K225" s="186">
        <v>2.8062</v>
      </c>
      <c r="L225" s="186">
        <v>4.2907500000000001</v>
      </c>
      <c r="M225" s="186">
        <v>5.5775500000000005</v>
      </c>
      <c r="N225" s="186">
        <v>3.7565499999999998</v>
      </c>
      <c r="O225" s="186">
        <v>8.3600499999999993</v>
      </c>
      <c r="P225" s="186">
        <v>7.3048000000000002</v>
      </c>
      <c r="Q225" s="186">
        <v>8.0565999999999995</v>
      </c>
      <c r="R225" s="186">
        <v>6.9437999999999995</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1760</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1761</v>
      </c>
      <c r="B228" s="180" t="s">
        <v>1629</v>
      </c>
      <c r="C228" s="180">
        <v>101818</v>
      </c>
      <c r="D228" s="183">
        <v>44531</v>
      </c>
      <c r="E228" s="184">
        <v>49.9925</v>
      </c>
      <c r="F228" s="184">
        <v>36.688299999999998</v>
      </c>
      <c r="G228" s="184">
        <v>14.7781</v>
      </c>
      <c r="H228" s="184">
        <v>-11.5726</v>
      </c>
      <c r="I228" s="184">
        <v>-21.49</v>
      </c>
      <c r="J228" s="184">
        <v>-1.7545999999999999</v>
      </c>
      <c r="K228" s="184">
        <v>6.8779000000000003</v>
      </c>
      <c r="L228" s="184">
        <v>12.3851</v>
      </c>
      <c r="M228" s="184">
        <v>11.888</v>
      </c>
      <c r="N228" s="184">
        <v>15.7105</v>
      </c>
      <c r="O228" s="184">
        <v>9.6618999999999993</v>
      </c>
      <c r="P228" s="184">
        <v>7.5170000000000003</v>
      </c>
      <c r="Q228" s="184">
        <v>9.6091999999999995</v>
      </c>
      <c r="R228" s="184">
        <v>11.1067</v>
      </c>
      <c r="S228" s="120"/>
      <c r="T228" s="123"/>
      <c r="U228" s="124"/>
      <c r="V228" s="124"/>
      <c r="W228" s="124"/>
      <c r="X228" s="124"/>
      <c r="Y228" s="124"/>
      <c r="Z228" s="124"/>
      <c r="AA228" s="124"/>
      <c r="AB228" s="124"/>
      <c r="AC228" s="124"/>
      <c r="AD228" s="124"/>
      <c r="AE228" s="124"/>
      <c r="AF228" s="124"/>
      <c r="AG228" s="124"/>
      <c r="AH228" s="124"/>
    </row>
    <row r="229" spans="1:34" x14ac:dyDescent="0.3">
      <c r="A229" s="180" t="s">
        <v>1761</v>
      </c>
      <c r="B229" s="180" t="s">
        <v>1606</v>
      </c>
      <c r="C229" s="180">
        <v>120705</v>
      </c>
      <c r="D229" s="183">
        <v>44531</v>
      </c>
      <c r="E229" s="184">
        <v>54.017200000000003</v>
      </c>
      <c r="F229" s="184">
        <v>37.134300000000003</v>
      </c>
      <c r="G229" s="184">
        <v>15.438800000000001</v>
      </c>
      <c r="H229" s="184">
        <v>-10.8851</v>
      </c>
      <c r="I229" s="184">
        <v>-20.761099999999999</v>
      </c>
      <c r="J229" s="184">
        <v>-0.97</v>
      </c>
      <c r="K229" s="184">
        <v>7.7073</v>
      </c>
      <c r="L229" s="184">
        <v>13.255800000000001</v>
      </c>
      <c r="M229" s="184">
        <v>12.7836</v>
      </c>
      <c r="N229" s="184">
        <v>16.669599999999999</v>
      </c>
      <c r="O229" s="184">
        <v>10.5069</v>
      </c>
      <c r="P229" s="184">
        <v>8.5410000000000004</v>
      </c>
      <c r="Q229" s="184">
        <v>11.2105</v>
      </c>
      <c r="R229" s="184">
        <v>12.0145</v>
      </c>
      <c r="S229" s="120"/>
      <c r="T229" s="123"/>
      <c r="U229" s="124"/>
      <c r="V229" s="124"/>
      <c r="W229" s="124"/>
      <c r="X229" s="124"/>
      <c r="Y229" s="124"/>
      <c r="Z229" s="124"/>
      <c r="AA229" s="124"/>
      <c r="AB229" s="124"/>
      <c r="AC229" s="124"/>
      <c r="AD229" s="124"/>
      <c r="AE229" s="124"/>
      <c r="AF229" s="124"/>
      <c r="AG229" s="124"/>
      <c r="AH229" s="124"/>
    </row>
    <row r="230" spans="1:34" x14ac:dyDescent="0.3">
      <c r="A230" s="180" t="s">
        <v>1761</v>
      </c>
      <c r="B230" s="180" t="s">
        <v>1847</v>
      </c>
      <c r="C230" s="180"/>
      <c r="D230" s="183">
        <v>44531</v>
      </c>
      <c r="E230" s="184">
        <v>54.017200000000003</v>
      </c>
      <c r="F230" s="184">
        <v>37.134300000000003</v>
      </c>
      <c r="G230" s="184">
        <v>15.438800000000001</v>
      </c>
      <c r="H230" s="184">
        <v>-10.8851</v>
      </c>
      <c r="I230" s="184">
        <v>-20.761099999999999</v>
      </c>
      <c r="J230" s="184">
        <v>-0.97</v>
      </c>
      <c r="K230" s="184">
        <v>7.7073</v>
      </c>
      <c r="L230" s="184">
        <v>13.255800000000001</v>
      </c>
      <c r="M230" s="184">
        <v>12.7836</v>
      </c>
      <c r="N230" s="184">
        <v>16.669599999999999</v>
      </c>
      <c r="O230" s="184">
        <v>10.5069</v>
      </c>
      <c r="P230" s="184">
        <v>8.5410000000000004</v>
      </c>
      <c r="Q230" s="184">
        <v>11.180400000000001</v>
      </c>
      <c r="R230" s="184">
        <v>12.0145</v>
      </c>
      <c r="S230" s="120"/>
      <c r="T230" s="123"/>
      <c r="U230" s="124"/>
      <c r="V230" s="124"/>
      <c r="W230" s="124"/>
      <c r="X230" s="124"/>
      <c r="Y230" s="124"/>
      <c r="Z230" s="124"/>
      <c r="AA230" s="124"/>
      <c r="AB230" s="124"/>
      <c r="AC230" s="124"/>
      <c r="AD230" s="124"/>
      <c r="AE230" s="124"/>
      <c r="AF230" s="124"/>
      <c r="AG230" s="124"/>
      <c r="AH230" s="124"/>
    </row>
    <row r="231" spans="1:34" x14ac:dyDescent="0.3">
      <c r="A231" s="180" t="s">
        <v>1761</v>
      </c>
      <c r="B231" s="180" t="s">
        <v>1630</v>
      </c>
      <c r="C231" s="180">
        <v>112924</v>
      </c>
      <c r="D231" s="183">
        <v>44531</v>
      </c>
      <c r="E231" s="184">
        <v>24.431999999999999</v>
      </c>
      <c r="F231" s="184">
        <v>59.106299999999997</v>
      </c>
      <c r="G231" s="184">
        <v>11.911199999999999</v>
      </c>
      <c r="H231" s="184">
        <v>-7.4377000000000004</v>
      </c>
      <c r="I231" s="184">
        <v>-11.611499999999999</v>
      </c>
      <c r="J231" s="184">
        <v>4.9500999999999999</v>
      </c>
      <c r="K231" s="184">
        <v>6.5404</v>
      </c>
      <c r="L231" s="184">
        <v>12.8316</v>
      </c>
      <c r="M231" s="184">
        <v>12.8873</v>
      </c>
      <c r="N231" s="184">
        <v>12.3383</v>
      </c>
      <c r="O231" s="184">
        <v>8.8820999999999994</v>
      </c>
      <c r="P231" s="184">
        <v>8.0086999999999993</v>
      </c>
      <c r="Q231" s="184">
        <v>8.1614000000000004</v>
      </c>
      <c r="R231" s="184">
        <v>12.0654</v>
      </c>
      <c r="S231" s="120"/>
      <c r="T231" s="123"/>
      <c r="U231" s="124"/>
      <c r="V231" s="124"/>
      <c r="W231" s="124"/>
      <c r="X231" s="124"/>
      <c r="Y231" s="124"/>
      <c r="Z231" s="124"/>
      <c r="AA231" s="124"/>
      <c r="AB231" s="124"/>
      <c r="AC231" s="124"/>
      <c r="AD231" s="124"/>
      <c r="AE231" s="124"/>
      <c r="AF231" s="124"/>
      <c r="AG231" s="124"/>
      <c r="AH231" s="124"/>
    </row>
    <row r="232" spans="1:34" x14ac:dyDescent="0.3">
      <c r="A232" s="180" t="s">
        <v>1761</v>
      </c>
      <c r="B232" s="180" t="s">
        <v>1607</v>
      </c>
      <c r="C232" s="180">
        <v>120480</v>
      </c>
      <c r="D232" s="183">
        <v>44531</v>
      </c>
      <c r="E232" s="184">
        <v>27.236999999999998</v>
      </c>
      <c r="F232" s="184">
        <v>60.538200000000003</v>
      </c>
      <c r="G232" s="184">
        <v>13.291</v>
      </c>
      <c r="H232" s="184">
        <v>-6.0425000000000004</v>
      </c>
      <c r="I232" s="184">
        <v>-10.183</v>
      </c>
      <c r="J232" s="184">
        <v>6.3221999999999996</v>
      </c>
      <c r="K232" s="184">
        <v>7.8418999999999999</v>
      </c>
      <c r="L232" s="184">
        <v>14.1198</v>
      </c>
      <c r="M232" s="184">
        <v>14.184100000000001</v>
      </c>
      <c r="N232" s="184">
        <v>13.655099999999999</v>
      </c>
      <c r="O232" s="184">
        <v>9.9848999999999997</v>
      </c>
      <c r="P232" s="184">
        <v>9.1981999999999999</v>
      </c>
      <c r="Q232" s="184">
        <v>9.8697999999999997</v>
      </c>
      <c r="R232" s="184">
        <v>13.257400000000001</v>
      </c>
      <c r="S232" s="120"/>
      <c r="T232" s="123"/>
      <c r="U232" s="124"/>
      <c r="V232" s="124"/>
      <c r="W232" s="124"/>
      <c r="X232" s="124"/>
      <c r="Y232" s="124"/>
      <c r="Z232" s="124"/>
      <c r="AA232" s="124"/>
      <c r="AB232" s="124"/>
      <c r="AC232" s="124"/>
      <c r="AD232" s="124"/>
      <c r="AE232" s="124"/>
      <c r="AF232" s="124"/>
      <c r="AG232" s="124"/>
      <c r="AH232" s="124"/>
    </row>
    <row r="233" spans="1:34" x14ac:dyDescent="0.3">
      <c r="A233" s="180" t="s">
        <v>1761</v>
      </c>
      <c r="B233" s="180" t="s">
        <v>1631</v>
      </c>
      <c r="C233" s="180">
        <v>102661</v>
      </c>
      <c r="D233" s="183">
        <v>44531</v>
      </c>
      <c r="E233" s="184">
        <v>30.611999999999998</v>
      </c>
      <c r="F233" s="184">
        <v>77.667199999999994</v>
      </c>
      <c r="G233" s="184">
        <v>14.3362</v>
      </c>
      <c r="H233" s="184">
        <v>-8.0274000000000001</v>
      </c>
      <c r="I233" s="184">
        <v>-17.9817</v>
      </c>
      <c r="J233" s="184">
        <v>-4.5416999999999996</v>
      </c>
      <c r="K233" s="184">
        <v>2.9392999999999998</v>
      </c>
      <c r="L233" s="184">
        <v>8.3376000000000001</v>
      </c>
      <c r="M233" s="184">
        <v>6.8392999999999997</v>
      </c>
      <c r="N233" s="184">
        <v>6.5580999999999996</v>
      </c>
      <c r="O233" s="184">
        <v>10.279199999999999</v>
      </c>
      <c r="P233" s="184">
        <v>7.7366000000000001</v>
      </c>
      <c r="Q233" s="184">
        <v>6.7043999999999997</v>
      </c>
      <c r="R233" s="184">
        <v>9.3109000000000002</v>
      </c>
      <c r="S233" s="120"/>
      <c r="T233" s="123"/>
      <c r="U233" s="124"/>
      <c r="V233" s="124"/>
      <c r="W233" s="124"/>
      <c r="X233" s="124"/>
      <c r="Y233" s="124"/>
      <c r="Z233" s="124"/>
      <c r="AA233" s="124"/>
      <c r="AB233" s="124"/>
      <c r="AC233" s="124"/>
      <c r="AD233" s="124"/>
      <c r="AE233" s="124"/>
      <c r="AF233" s="124"/>
      <c r="AG233" s="124"/>
      <c r="AH233" s="124"/>
    </row>
    <row r="234" spans="1:34" x14ac:dyDescent="0.3">
      <c r="A234" s="180" t="s">
        <v>1761</v>
      </c>
      <c r="B234" s="180" t="s">
        <v>1608</v>
      </c>
      <c r="C234" s="180">
        <v>119389</v>
      </c>
      <c r="D234" s="183">
        <v>44531</v>
      </c>
      <c r="E234" s="184">
        <v>33.019599999999997</v>
      </c>
      <c r="F234" s="184">
        <v>78.541799999999995</v>
      </c>
      <c r="G234" s="184">
        <v>15.2865</v>
      </c>
      <c r="H234" s="184">
        <v>-7.0807000000000002</v>
      </c>
      <c r="I234" s="184">
        <v>-17.045300000000001</v>
      </c>
      <c r="J234" s="184">
        <v>-3.6002999999999998</v>
      </c>
      <c r="K234" s="184">
        <v>3.8755999999999999</v>
      </c>
      <c r="L234" s="184">
        <v>9.2647999999999993</v>
      </c>
      <c r="M234" s="184">
        <v>7.7667999999999999</v>
      </c>
      <c r="N234" s="184">
        <v>7.5045999999999999</v>
      </c>
      <c r="O234" s="184">
        <v>11.211499999999999</v>
      </c>
      <c r="P234" s="184">
        <v>8.6770999999999994</v>
      </c>
      <c r="Q234" s="184">
        <v>9.4852000000000007</v>
      </c>
      <c r="R234" s="184">
        <v>10.2424</v>
      </c>
      <c r="S234" s="120"/>
      <c r="T234" s="123"/>
      <c r="U234" s="124"/>
      <c r="V234" s="124"/>
      <c r="W234" s="124"/>
      <c r="X234" s="124"/>
      <c r="Y234" s="124"/>
      <c r="Z234" s="124"/>
      <c r="AA234" s="124"/>
      <c r="AB234" s="124"/>
      <c r="AC234" s="124"/>
      <c r="AD234" s="124"/>
      <c r="AE234" s="124"/>
      <c r="AF234" s="124"/>
      <c r="AG234" s="124"/>
      <c r="AH234" s="124"/>
    </row>
    <row r="235" spans="1:34" x14ac:dyDescent="0.3">
      <c r="A235" s="180" t="s">
        <v>1761</v>
      </c>
      <c r="B235" s="180" t="s">
        <v>1609</v>
      </c>
      <c r="C235" s="180">
        <v>120082</v>
      </c>
      <c r="D235" s="183">
        <v>44531</v>
      </c>
      <c r="E235" s="184">
        <v>40.081400000000002</v>
      </c>
      <c r="F235" s="184">
        <v>59.927700000000002</v>
      </c>
      <c r="G235" s="184">
        <v>20.7121</v>
      </c>
      <c r="H235" s="184">
        <v>-10.879</v>
      </c>
      <c r="I235" s="184">
        <v>-19.0548</v>
      </c>
      <c r="J235" s="184">
        <v>-8.0332000000000008</v>
      </c>
      <c r="K235" s="184">
        <v>2.2501000000000002</v>
      </c>
      <c r="L235" s="184">
        <v>8.5638000000000005</v>
      </c>
      <c r="M235" s="184">
        <v>9.0442999999999998</v>
      </c>
      <c r="N235" s="184">
        <v>10.386100000000001</v>
      </c>
      <c r="O235" s="184">
        <v>9.8262999999999998</v>
      </c>
      <c r="P235" s="184">
        <v>8.7950999999999997</v>
      </c>
      <c r="Q235" s="184">
        <v>10.0097</v>
      </c>
      <c r="R235" s="184">
        <v>9.4065999999999992</v>
      </c>
      <c r="S235" s="120"/>
      <c r="T235" s="123"/>
      <c r="U235" s="124"/>
      <c r="V235" s="124"/>
      <c r="W235" s="124"/>
      <c r="X235" s="124"/>
      <c r="Y235" s="124"/>
      <c r="Z235" s="124"/>
      <c r="AA235" s="124"/>
      <c r="AB235" s="124"/>
      <c r="AC235" s="124"/>
      <c r="AD235" s="124"/>
      <c r="AE235" s="124"/>
      <c r="AF235" s="124"/>
      <c r="AG235" s="124"/>
      <c r="AH235" s="124"/>
    </row>
    <row r="236" spans="1:34" x14ac:dyDescent="0.3">
      <c r="A236" s="180" t="s">
        <v>1761</v>
      </c>
      <c r="B236" s="180" t="s">
        <v>1632</v>
      </c>
      <c r="C236" s="180">
        <v>113560</v>
      </c>
      <c r="D236" s="183">
        <v>44531</v>
      </c>
      <c r="E236" s="184">
        <v>34.740699999999997</v>
      </c>
      <c r="F236" s="184">
        <v>58.087699999999998</v>
      </c>
      <c r="G236" s="184">
        <v>18.939499999999999</v>
      </c>
      <c r="H236" s="184">
        <v>-12.637</v>
      </c>
      <c r="I236" s="184">
        <v>-20.8079</v>
      </c>
      <c r="J236" s="184">
        <v>-9.7896000000000001</v>
      </c>
      <c r="K236" s="184">
        <v>0.43690000000000001</v>
      </c>
      <c r="L236" s="184">
        <v>6.6289999999999996</v>
      </c>
      <c r="M236" s="184">
        <v>7.1422999999999996</v>
      </c>
      <c r="N236" s="184">
        <v>8.5006000000000004</v>
      </c>
      <c r="O236" s="184">
        <v>8.0698000000000008</v>
      </c>
      <c r="P236" s="184">
        <v>6.8025000000000002</v>
      </c>
      <c r="Q236" s="184">
        <v>7.5087999999999999</v>
      </c>
      <c r="R236" s="184">
        <v>7.6708999999999996</v>
      </c>
      <c r="S236" s="120"/>
      <c r="T236" s="123"/>
      <c r="U236" s="124"/>
      <c r="V236" s="124"/>
      <c r="W236" s="124"/>
      <c r="X236" s="124"/>
      <c r="Y236" s="124"/>
      <c r="Z236" s="124"/>
      <c r="AA236" s="124"/>
      <c r="AB236" s="124"/>
      <c r="AC236" s="124"/>
      <c r="AD236" s="124"/>
      <c r="AE236" s="124"/>
      <c r="AF236" s="124"/>
      <c r="AG236" s="124"/>
      <c r="AH236" s="124"/>
    </row>
    <row r="237" spans="1:34" x14ac:dyDescent="0.3">
      <c r="A237" s="180" t="s">
        <v>1761</v>
      </c>
      <c r="B237" s="180" t="s">
        <v>1610</v>
      </c>
      <c r="C237" s="180">
        <v>119393</v>
      </c>
      <c r="D237" s="183">
        <v>44531</v>
      </c>
      <c r="E237" s="184">
        <v>23.981999999999999</v>
      </c>
      <c r="F237" s="184">
        <v>64.0351</v>
      </c>
      <c r="G237" s="184">
        <v>12.5932</v>
      </c>
      <c r="H237" s="184">
        <v>-23.872199999999999</v>
      </c>
      <c r="I237" s="184">
        <v>-20.995899999999999</v>
      </c>
      <c r="J237" s="184">
        <v>-3.6015000000000001</v>
      </c>
      <c r="K237" s="184">
        <v>3.6574</v>
      </c>
      <c r="L237" s="184">
        <v>10.3401</v>
      </c>
      <c r="M237" s="184">
        <v>11.8346</v>
      </c>
      <c r="N237" s="184">
        <v>10.151199999999999</v>
      </c>
      <c r="O237" s="184">
        <v>4.5408999999999997</v>
      </c>
      <c r="P237" s="184">
        <v>4.8491</v>
      </c>
      <c r="Q237" s="184">
        <v>7.0876000000000001</v>
      </c>
      <c r="R237" s="184">
        <v>10.5496</v>
      </c>
      <c r="S237" s="120"/>
      <c r="T237" s="123"/>
      <c r="U237" s="124"/>
      <c r="V237" s="124"/>
      <c r="W237" s="124"/>
      <c r="X237" s="124"/>
      <c r="Y237" s="124"/>
      <c r="Z237" s="124"/>
      <c r="AA237" s="124"/>
      <c r="AB237" s="124"/>
      <c r="AC237" s="124"/>
      <c r="AD237" s="124"/>
      <c r="AE237" s="124"/>
      <c r="AF237" s="124"/>
      <c r="AG237" s="124"/>
      <c r="AH237" s="124"/>
    </row>
    <row r="238" spans="1:34" x14ac:dyDescent="0.3">
      <c r="A238" s="180" t="s">
        <v>1761</v>
      </c>
      <c r="B238" s="180" t="s">
        <v>1633</v>
      </c>
      <c r="C238" s="180">
        <v>111712</v>
      </c>
      <c r="D238" s="183">
        <v>44531</v>
      </c>
      <c r="E238" s="184">
        <v>22.961200000000002</v>
      </c>
      <c r="F238" s="184">
        <v>63.536999999999999</v>
      </c>
      <c r="G238" s="184">
        <v>12.1332</v>
      </c>
      <c r="H238" s="184">
        <v>-24.343499999999999</v>
      </c>
      <c r="I238" s="184">
        <v>-21.452500000000001</v>
      </c>
      <c r="J238" s="184">
        <v>-4.0559000000000003</v>
      </c>
      <c r="K238" s="184">
        <v>3.2170999999999998</v>
      </c>
      <c r="L238" s="184">
        <v>9.9192</v>
      </c>
      <c r="M238" s="184">
        <v>11.3315</v>
      </c>
      <c r="N238" s="184">
        <v>9.5822000000000003</v>
      </c>
      <c r="O238" s="184">
        <v>3.952</v>
      </c>
      <c r="P238" s="184">
        <v>4.2355999999999998</v>
      </c>
      <c r="Q238" s="184">
        <v>6.7557</v>
      </c>
      <c r="R238" s="184">
        <v>9.9274000000000004</v>
      </c>
      <c r="S238" s="120"/>
      <c r="T238" s="123"/>
      <c r="U238" s="124"/>
      <c r="V238" s="124"/>
      <c r="W238" s="124"/>
      <c r="X238" s="124"/>
      <c r="Y238" s="124"/>
      <c r="Z238" s="124"/>
      <c r="AA238" s="124"/>
      <c r="AB238" s="124"/>
      <c r="AC238" s="124"/>
      <c r="AD238" s="124"/>
      <c r="AE238" s="124"/>
      <c r="AF238" s="124"/>
      <c r="AG238" s="124"/>
      <c r="AH238" s="124"/>
    </row>
    <row r="239" spans="1:34" x14ac:dyDescent="0.3">
      <c r="A239" s="180" t="s">
        <v>1761</v>
      </c>
      <c r="B239" s="180" t="s">
        <v>1611</v>
      </c>
      <c r="C239" s="180">
        <v>118309</v>
      </c>
      <c r="D239" s="183">
        <v>44531</v>
      </c>
      <c r="E239" s="184">
        <v>82.595299999999995</v>
      </c>
      <c r="F239" s="184">
        <v>60.243699999999997</v>
      </c>
      <c r="G239" s="184">
        <v>24.1996</v>
      </c>
      <c r="H239" s="184">
        <v>-3.867</v>
      </c>
      <c r="I239" s="184">
        <v>-15.659599999999999</v>
      </c>
      <c r="J239" s="184">
        <v>2.5996000000000001</v>
      </c>
      <c r="K239" s="184">
        <v>4.4882</v>
      </c>
      <c r="L239" s="184">
        <v>11.6105</v>
      </c>
      <c r="M239" s="184">
        <v>12.201599999999999</v>
      </c>
      <c r="N239" s="184">
        <v>12.738200000000001</v>
      </c>
      <c r="O239" s="184">
        <v>12.746499999999999</v>
      </c>
      <c r="P239" s="184">
        <v>9.9492999999999991</v>
      </c>
      <c r="Q239" s="184">
        <v>10.4428</v>
      </c>
      <c r="R239" s="184">
        <v>13.1517</v>
      </c>
      <c r="S239" s="120"/>
      <c r="T239" s="123"/>
      <c r="U239" s="124"/>
      <c r="V239" s="124"/>
      <c r="W239" s="124"/>
      <c r="X239" s="124"/>
      <c r="Y239" s="124"/>
      <c r="Z239" s="124"/>
      <c r="AA239" s="124"/>
      <c r="AB239" s="124"/>
      <c r="AC239" s="124"/>
      <c r="AD239" s="124"/>
      <c r="AE239" s="124"/>
      <c r="AF239" s="124"/>
      <c r="AG239" s="124"/>
      <c r="AH239" s="124"/>
    </row>
    <row r="240" spans="1:34" x14ac:dyDescent="0.3">
      <c r="A240" s="180" t="s">
        <v>1761</v>
      </c>
      <c r="B240" s="180" t="s">
        <v>1634</v>
      </c>
      <c r="C240" s="180">
        <v>100601</v>
      </c>
      <c r="D240" s="183">
        <v>44531</v>
      </c>
      <c r="E240" s="184">
        <v>86.652890598691002</v>
      </c>
      <c r="F240" s="184">
        <v>58.860999999999997</v>
      </c>
      <c r="G240" s="184">
        <v>22.82</v>
      </c>
      <c r="H240" s="184">
        <v>-5.2191999999999998</v>
      </c>
      <c r="I240" s="184">
        <v>-16.963699999999999</v>
      </c>
      <c r="J240" s="184">
        <v>1.3013999999999999</v>
      </c>
      <c r="K240" s="184">
        <v>3.2025000000000001</v>
      </c>
      <c r="L240" s="184">
        <v>10.263199999999999</v>
      </c>
      <c r="M240" s="184">
        <v>10.806800000000001</v>
      </c>
      <c r="N240" s="184">
        <v>11.295299999999999</v>
      </c>
      <c r="O240" s="184">
        <v>11.4886</v>
      </c>
      <c r="P240" s="184">
        <v>8.7393000000000001</v>
      </c>
      <c r="Q240" s="184">
        <v>8.5838000000000001</v>
      </c>
      <c r="R240" s="184">
        <v>11.8264</v>
      </c>
      <c r="S240" s="120"/>
      <c r="T240" s="123"/>
      <c r="U240" s="124"/>
      <c r="V240" s="124"/>
      <c r="W240" s="124"/>
      <c r="X240" s="124"/>
      <c r="Y240" s="124"/>
      <c r="Z240" s="124"/>
      <c r="AA240" s="124"/>
      <c r="AB240" s="124"/>
      <c r="AC240" s="124"/>
      <c r="AD240" s="124"/>
      <c r="AE240" s="124"/>
      <c r="AF240" s="124"/>
      <c r="AG240" s="124"/>
      <c r="AH240" s="124"/>
    </row>
    <row r="241" spans="1:34" x14ac:dyDescent="0.3">
      <c r="A241" s="180" t="s">
        <v>1761</v>
      </c>
      <c r="B241" s="180" t="s">
        <v>1612</v>
      </c>
      <c r="C241" s="180">
        <v>118994</v>
      </c>
      <c r="D241" s="183">
        <v>44531</v>
      </c>
      <c r="E241" s="184">
        <v>47.598700000000001</v>
      </c>
      <c r="F241" s="184">
        <v>11.2758</v>
      </c>
      <c r="G241" s="184">
        <v>12.1976</v>
      </c>
      <c r="H241" s="184">
        <v>-10.451700000000001</v>
      </c>
      <c r="I241" s="184">
        <v>-20.282399999999999</v>
      </c>
      <c r="J241" s="184">
        <v>-7.3905000000000003</v>
      </c>
      <c r="K241" s="184">
        <v>-3.4767999999999999</v>
      </c>
      <c r="L241" s="184">
        <v>6.7983000000000002</v>
      </c>
      <c r="M241" s="184">
        <v>10.1264</v>
      </c>
      <c r="N241" s="184">
        <v>9.6892999999999994</v>
      </c>
      <c r="O241" s="184">
        <v>8.9893000000000001</v>
      </c>
      <c r="P241" s="184">
        <v>6.6540999999999997</v>
      </c>
      <c r="Q241" s="184">
        <v>8.6389999999999993</v>
      </c>
      <c r="R241" s="184">
        <v>9.9121000000000006</v>
      </c>
      <c r="S241" s="120"/>
      <c r="T241" s="123"/>
      <c r="U241" s="124"/>
      <c r="V241" s="124"/>
      <c r="W241" s="124"/>
      <c r="X241" s="124"/>
      <c r="Y241" s="124"/>
      <c r="Z241" s="124"/>
      <c r="AA241" s="124"/>
      <c r="AB241" s="124"/>
      <c r="AC241" s="124"/>
      <c r="AD241" s="124"/>
      <c r="AE241" s="124"/>
      <c r="AF241" s="124"/>
      <c r="AG241" s="124"/>
      <c r="AH241" s="124"/>
    </row>
    <row r="242" spans="1:34" x14ac:dyDescent="0.3">
      <c r="A242" s="180" t="s">
        <v>1761</v>
      </c>
      <c r="B242" s="180" t="s">
        <v>1635</v>
      </c>
      <c r="C242" s="180">
        <v>102448</v>
      </c>
      <c r="D242" s="183">
        <v>44531</v>
      </c>
      <c r="E242" s="184">
        <v>43.277000000000001</v>
      </c>
      <c r="F242" s="184">
        <v>10.4612</v>
      </c>
      <c r="G242" s="184">
        <v>10.7439</v>
      </c>
      <c r="H242" s="184">
        <v>-11.9369</v>
      </c>
      <c r="I242" s="184">
        <v>-21.816700000000001</v>
      </c>
      <c r="J242" s="184">
        <v>-8.9634999999999998</v>
      </c>
      <c r="K242" s="184">
        <v>-5.0742000000000003</v>
      </c>
      <c r="L242" s="184">
        <v>5.1257000000000001</v>
      </c>
      <c r="M242" s="184">
        <v>8.3640000000000008</v>
      </c>
      <c r="N242" s="184">
        <v>7.8720999999999997</v>
      </c>
      <c r="O242" s="184">
        <v>7.1891999999999996</v>
      </c>
      <c r="P242" s="184">
        <v>5.1809000000000003</v>
      </c>
      <c r="Q242" s="184">
        <v>8.7399000000000004</v>
      </c>
      <c r="R242" s="184">
        <v>8.1158000000000001</v>
      </c>
      <c r="S242" s="120"/>
      <c r="T242" s="123"/>
      <c r="U242" s="124"/>
      <c r="V242" s="124"/>
      <c r="W242" s="124"/>
      <c r="X242" s="124"/>
      <c r="Y242" s="124"/>
      <c r="Z242" s="124"/>
      <c r="AA242" s="124"/>
      <c r="AB242" s="124"/>
      <c r="AC242" s="124"/>
      <c r="AD242" s="124"/>
      <c r="AE242" s="124"/>
      <c r="AF242" s="124"/>
      <c r="AG242" s="124"/>
      <c r="AH242" s="124"/>
    </row>
    <row r="243" spans="1:34" x14ac:dyDescent="0.3">
      <c r="A243" s="180" t="s">
        <v>1761</v>
      </c>
      <c r="B243" s="180" t="s">
        <v>1636</v>
      </c>
      <c r="C243" s="180">
        <v>100948</v>
      </c>
      <c r="D243" s="183">
        <v>44531</v>
      </c>
      <c r="E243" s="184">
        <v>67.808300000000003</v>
      </c>
      <c r="F243" s="184">
        <v>49.481299999999997</v>
      </c>
      <c r="G243" s="184">
        <v>5.5701000000000001</v>
      </c>
      <c r="H243" s="184">
        <v>-25.078099999999999</v>
      </c>
      <c r="I243" s="184">
        <v>-24.924099999999999</v>
      </c>
      <c r="J243" s="184">
        <v>-9.0541999999999998</v>
      </c>
      <c r="K243" s="184">
        <v>2.4447999999999999</v>
      </c>
      <c r="L243" s="184">
        <v>6.7386999999999997</v>
      </c>
      <c r="M243" s="184">
        <v>8.2248999999999999</v>
      </c>
      <c r="N243" s="184">
        <v>9.0252999999999997</v>
      </c>
      <c r="O243" s="184">
        <v>8.1212999999999997</v>
      </c>
      <c r="P243" s="184">
        <v>6.2782</v>
      </c>
      <c r="Q243" s="184">
        <v>9.4540000000000006</v>
      </c>
      <c r="R243" s="184">
        <v>7.5507999999999997</v>
      </c>
      <c r="S243" s="120"/>
      <c r="T243" s="123"/>
      <c r="U243" s="124"/>
      <c r="V243" s="124"/>
      <c r="W243" s="124"/>
      <c r="X243" s="124"/>
      <c r="Y243" s="124"/>
      <c r="Z243" s="124"/>
      <c r="AA243" s="124"/>
      <c r="AB243" s="124"/>
      <c r="AC243" s="124"/>
      <c r="AD243" s="124"/>
      <c r="AE243" s="124"/>
      <c r="AF243" s="124"/>
      <c r="AG243" s="124"/>
      <c r="AH243" s="124"/>
    </row>
    <row r="244" spans="1:34" x14ac:dyDescent="0.3">
      <c r="A244" s="180" t="s">
        <v>1761</v>
      </c>
      <c r="B244" s="180" t="s">
        <v>1613</v>
      </c>
      <c r="C244" s="180">
        <v>118574</v>
      </c>
      <c r="D244" s="183">
        <v>44531</v>
      </c>
      <c r="E244" s="184">
        <v>72.501499999999993</v>
      </c>
      <c r="F244" s="184">
        <v>50.261899999999997</v>
      </c>
      <c r="G244" s="184">
        <v>6.3186</v>
      </c>
      <c r="H244" s="184">
        <v>-24.345700000000001</v>
      </c>
      <c r="I244" s="184">
        <v>-24.218399999999999</v>
      </c>
      <c r="J244" s="184">
        <v>-8.2934000000000001</v>
      </c>
      <c r="K244" s="184">
        <v>3.2166000000000001</v>
      </c>
      <c r="L244" s="184">
        <v>7.5179</v>
      </c>
      <c r="M244" s="184">
        <v>8.9998000000000005</v>
      </c>
      <c r="N244" s="184">
        <v>9.8254999999999999</v>
      </c>
      <c r="O244" s="184">
        <v>8.9459</v>
      </c>
      <c r="P244" s="184">
        <v>7.0705999999999998</v>
      </c>
      <c r="Q244" s="184">
        <v>9.4267000000000003</v>
      </c>
      <c r="R244" s="184">
        <v>8.4074000000000009</v>
      </c>
      <c r="S244" s="120"/>
      <c r="T244" s="123"/>
      <c r="U244" s="124"/>
      <c r="V244" s="124"/>
      <c r="W244" s="124"/>
      <c r="X244" s="124"/>
      <c r="Y244" s="124"/>
      <c r="Z244" s="124"/>
      <c r="AA244" s="124"/>
      <c r="AB244" s="124"/>
      <c r="AC244" s="124"/>
      <c r="AD244" s="124"/>
      <c r="AE244" s="124"/>
      <c r="AF244" s="124"/>
      <c r="AG244" s="124"/>
      <c r="AH244" s="124"/>
    </row>
    <row r="245" spans="1:34" x14ac:dyDescent="0.3">
      <c r="A245" s="180" t="s">
        <v>1761</v>
      </c>
      <c r="B245" s="180" t="s">
        <v>1637</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1761</v>
      </c>
      <c r="B246" s="180" t="s">
        <v>1614</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1761</v>
      </c>
      <c r="B247" s="180" t="s">
        <v>1638</v>
      </c>
      <c r="C247" s="180">
        <v>102147</v>
      </c>
      <c r="D247" s="183">
        <v>44531</v>
      </c>
      <c r="E247" s="184">
        <v>59.185600000000001</v>
      </c>
      <c r="F247" s="184">
        <v>95.716099999999997</v>
      </c>
      <c r="G247" s="184">
        <v>5.5298999999999996</v>
      </c>
      <c r="H247" s="184">
        <v>-27.0991</v>
      </c>
      <c r="I247" s="184">
        <v>-27.049600000000002</v>
      </c>
      <c r="J247" s="184">
        <v>-8.1898</v>
      </c>
      <c r="K247" s="184">
        <v>7.6471999999999998</v>
      </c>
      <c r="L247" s="184">
        <v>11.5228</v>
      </c>
      <c r="M247" s="184">
        <v>13.421799999999999</v>
      </c>
      <c r="N247" s="184">
        <v>16.035599999999999</v>
      </c>
      <c r="O247" s="184">
        <v>10.5235</v>
      </c>
      <c r="P247" s="184">
        <v>7.6096000000000004</v>
      </c>
      <c r="Q247" s="184">
        <v>10.416</v>
      </c>
      <c r="R247" s="184">
        <v>11.5373</v>
      </c>
      <c r="S247" s="120"/>
      <c r="T247" s="123"/>
      <c r="U247" s="124"/>
      <c r="V247" s="124"/>
      <c r="W247" s="124"/>
      <c r="X247" s="124"/>
      <c r="Y247" s="124"/>
      <c r="Z247" s="124"/>
      <c r="AA247" s="124"/>
      <c r="AB247" s="124"/>
      <c r="AC247" s="124"/>
      <c r="AD247" s="124"/>
      <c r="AE247" s="124"/>
      <c r="AF247" s="124"/>
      <c r="AG247" s="124"/>
      <c r="AH247" s="124"/>
    </row>
    <row r="248" spans="1:34" x14ac:dyDescent="0.3">
      <c r="A248" s="180" t="s">
        <v>1761</v>
      </c>
      <c r="B248" s="180" t="s">
        <v>1615</v>
      </c>
      <c r="C248" s="180">
        <v>119118</v>
      </c>
      <c r="D248" s="183">
        <v>44531</v>
      </c>
      <c r="E248" s="184">
        <v>61.812399999999997</v>
      </c>
      <c r="F248" s="184">
        <v>96.149199999999993</v>
      </c>
      <c r="G248" s="184">
        <v>6.0044000000000004</v>
      </c>
      <c r="H248" s="184">
        <v>-26.6297</v>
      </c>
      <c r="I248" s="184">
        <v>-26.581099999999999</v>
      </c>
      <c r="J248" s="184">
        <v>-7.7119</v>
      </c>
      <c r="K248" s="184">
        <v>8.1219000000000001</v>
      </c>
      <c r="L248" s="184">
        <v>11.987500000000001</v>
      </c>
      <c r="M248" s="184">
        <v>13.8866</v>
      </c>
      <c r="N248" s="184">
        <v>16.524699999999999</v>
      </c>
      <c r="O248" s="184">
        <v>10.990600000000001</v>
      </c>
      <c r="P248" s="184">
        <v>8.1488999999999994</v>
      </c>
      <c r="Q248" s="184">
        <v>9.9716000000000005</v>
      </c>
      <c r="R248" s="184">
        <v>12.0009</v>
      </c>
      <c r="S248" s="120"/>
      <c r="T248" s="123"/>
      <c r="U248" s="124"/>
      <c r="V248" s="124"/>
      <c r="W248" s="124"/>
      <c r="X248" s="124"/>
      <c r="Y248" s="124"/>
      <c r="Z248" s="124"/>
      <c r="AA248" s="124"/>
      <c r="AB248" s="124"/>
      <c r="AC248" s="124"/>
      <c r="AD248" s="124"/>
      <c r="AE248" s="124"/>
      <c r="AF248" s="124"/>
      <c r="AG248" s="124"/>
      <c r="AH248" s="124"/>
    </row>
    <row r="249" spans="1:34" x14ac:dyDescent="0.3">
      <c r="A249" s="180" t="s">
        <v>1761</v>
      </c>
      <c r="B249" s="180" t="s">
        <v>1639</v>
      </c>
      <c r="C249" s="180">
        <v>102262</v>
      </c>
      <c r="D249" s="183">
        <v>44531</v>
      </c>
      <c r="E249" s="184">
        <v>46.022399999999998</v>
      </c>
      <c r="F249" s="184">
        <v>52.737400000000001</v>
      </c>
      <c r="G249" s="184">
        <v>13.396100000000001</v>
      </c>
      <c r="H249" s="184">
        <v>-14.450799999999999</v>
      </c>
      <c r="I249" s="184">
        <v>-23.393999999999998</v>
      </c>
      <c r="J249" s="184">
        <v>-6.2202000000000002</v>
      </c>
      <c r="K249" s="184">
        <v>4.2202999999999999</v>
      </c>
      <c r="L249" s="184">
        <v>10.1518</v>
      </c>
      <c r="M249" s="184">
        <v>10.2027</v>
      </c>
      <c r="N249" s="184">
        <v>9.8789999999999996</v>
      </c>
      <c r="O249" s="184">
        <v>9.2952999999999992</v>
      </c>
      <c r="P249" s="184">
        <v>6.8890000000000002</v>
      </c>
      <c r="Q249" s="184">
        <v>8.9647000000000006</v>
      </c>
      <c r="R249" s="184">
        <v>9.1387</v>
      </c>
      <c r="S249" s="120" t="s">
        <v>1998</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1761</v>
      </c>
      <c r="B250" s="180" t="s">
        <v>1616</v>
      </c>
      <c r="C250" s="180">
        <v>120073</v>
      </c>
      <c r="D250" s="183">
        <v>44531</v>
      </c>
      <c r="E250" s="184">
        <v>49.699300000000001</v>
      </c>
      <c r="F250" s="184">
        <v>54.2806</v>
      </c>
      <c r="G250" s="184">
        <v>14.8949</v>
      </c>
      <c r="H250" s="184">
        <v>-12.9564</v>
      </c>
      <c r="I250" s="184">
        <v>-21.909800000000001</v>
      </c>
      <c r="J250" s="184">
        <v>-4.7308000000000003</v>
      </c>
      <c r="K250" s="184">
        <v>5.7466999999999997</v>
      </c>
      <c r="L250" s="184">
        <v>11.7651</v>
      </c>
      <c r="M250" s="184">
        <v>11.8858</v>
      </c>
      <c r="N250" s="184">
        <v>11.6226</v>
      </c>
      <c r="O250" s="184">
        <v>10.961499999999999</v>
      </c>
      <c r="P250" s="184">
        <v>8.0877999999999997</v>
      </c>
      <c r="Q250" s="184">
        <v>9.1897000000000002</v>
      </c>
      <c r="R250" s="184">
        <v>11.0045</v>
      </c>
      <c r="S250" s="120" t="s">
        <v>1998</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1761</v>
      </c>
      <c r="B251" s="180" t="s">
        <v>1848</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1761</v>
      </c>
      <c r="B252" s="180" t="s">
        <v>1849</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1761</v>
      </c>
      <c r="B253" s="180" t="s">
        <v>1640</v>
      </c>
      <c r="C253" s="180">
        <v>102330</v>
      </c>
      <c r="D253" s="183">
        <v>44531</v>
      </c>
      <c r="E253" s="184">
        <v>55.1449</v>
      </c>
      <c r="F253" s="184">
        <v>66.708100000000002</v>
      </c>
      <c r="G253" s="184">
        <v>9.8092000000000006</v>
      </c>
      <c r="H253" s="184">
        <v>-21.0105</v>
      </c>
      <c r="I253" s="184">
        <v>-15.2239</v>
      </c>
      <c r="J253" s="184">
        <v>-6.2184999999999997</v>
      </c>
      <c r="K253" s="184">
        <v>8.4994999999999994</v>
      </c>
      <c r="L253" s="184">
        <v>11.4976</v>
      </c>
      <c r="M253" s="184">
        <v>10.7699</v>
      </c>
      <c r="N253" s="184">
        <v>11.151899999999999</v>
      </c>
      <c r="O253" s="184">
        <v>10.411199999999999</v>
      </c>
      <c r="P253" s="184">
        <v>9.2852999999999994</v>
      </c>
      <c r="Q253" s="184">
        <v>10.1358</v>
      </c>
      <c r="R253" s="184">
        <v>10.471500000000001</v>
      </c>
      <c r="S253" s="120"/>
      <c r="T253" s="123"/>
      <c r="U253" s="124"/>
      <c r="V253" s="124"/>
      <c r="W253" s="124"/>
      <c r="X253" s="124"/>
      <c r="Y253" s="124"/>
      <c r="Z253" s="124"/>
      <c r="AA253" s="124"/>
      <c r="AB253" s="124"/>
      <c r="AC253" s="124"/>
      <c r="AD253" s="124"/>
      <c r="AE253" s="124"/>
      <c r="AF253" s="124"/>
      <c r="AG253" s="124"/>
      <c r="AH253" s="124"/>
    </row>
    <row r="254" spans="1:34" x14ac:dyDescent="0.3">
      <c r="A254" s="180" t="s">
        <v>1761</v>
      </c>
      <c r="B254" s="180" t="s">
        <v>1617</v>
      </c>
      <c r="C254" s="180">
        <v>120616</v>
      </c>
      <c r="D254" s="183">
        <v>44531</v>
      </c>
      <c r="E254" s="184">
        <v>59.024500000000003</v>
      </c>
      <c r="F254" s="184">
        <v>67.653099999999995</v>
      </c>
      <c r="G254" s="184">
        <v>10.7014</v>
      </c>
      <c r="H254" s="184">
        <v>-20.134399999999999</v>
      </c>
      <c r="I254" s="184">
        <v>-14.3423</v>
      </c>
      <c r="J254" s="184">
        <v>-5.3338000000000001</v>
      </c>
      <c r="K254" s="184">
        <v>9.4077999999999999</v>
      </c>
      <c r="L254" s="184">
        <v>12.4863</v>
      </c>
      <c r="M254" s="184">
        <v>11.7742</v>
      </c>
      <c r="N254" s="184">
        <v>12.179500000000001</v>
      </c>
      <c r="O254" s="184">
        <v>11.2324</v>
      </c>
      <c r="P254" s="184">
        <v>10.1389</v>
      </c>
      <c r="Q254" s="184">
        <v>11.1381</v>
      </c>
      <c r="R254" s="184">
        <v>11.3698</v>
      </c>
      <c r="S254" s="120"/>
      <c r="T254" s="123"/>
      <c r="U254" s="124"/>
      <c r="V254" s="124"/>
      <c r="W254" s="124"/>
      <c r="X254" s="124"/>
      <c r="Y254" s="124"/>
      <c r="Z254" s="124"/>
      <c r="AA254" s="124"/>
      <c r="AB254" s="124"/>
      <c r="AC254" s="124"/>
      <c r="AD254" s="124"/>
      <c r="AE254" s="124"/>
      <c r="AF254" s="124"/>
      <c r="AG254" s="124"/>
      <c r="AH254" s="124"/>
    </row>
    <row r="255" spans="1:34" x14ac:dyDescent="0.3">
      <c r="A255" s="180" t="s">
        <v>1761</v>
      </c>
      <c r="B255" s="180" t="s">
        <v>1618</v>
      </c>
      <c r="C255" s="180">
        <v>118491</v>
      </c>
      <c r="D255" s="183">
        <v>44531</v>
      </c>
      <c r="E255" s="184">
        <v>28.0471</v>
      </c>
      <c r="F255" s="184">
        <v>47.692799999999998</v>
      </c>
      <c r="G255" s="184">
        <v>12.540800000000001</v>
      </c>
      <c r="H255" s="184">
        <v>-11.1494</v>
      </c>
      <c r="I255" s="184">
        <v>-23.9465</v>
      </c>
      <c r="J255" s="184">
        <v>-9.0718999999999994</v>
      </c>
      <c r="K255" s="184">
        <v>1.3070999999999999</v>
      </c>
      <c r="L255" s="184">
        <v>7.7313000000000001</v>
      </c>
      <c r="M255" s="184">
        <v>8.1629000000000005</v>
      </c>
      <c r="N255" s="184">
        <v>8.4784000000000006</v>
      </c>
      <c r="O255" s="184">
        <v>8.6433</v>
      </c>
      <c r="P255" s="184">
        <v>7.3474000000000004</v>
      </c>
      <c r="Q255" s="184">
        <v>9.0856999999999992</v>
      </c>
      <c r="R255" s="184">
        <v>7.9551999999999996</v>
      </c>
      <c r="S255" s="120" t="s">
        <v>1998</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1761</v>
      </c>
      <c r="B256" s="180" t="s">
        <v>1641</v>
      </c>
      <c r="C256" s="180">
        <v>112353</v>
      </c>
      <c r="D256" s="183">
        <v>44531</v>
      </c>
      <c r="E256" s="184">
        <v>25.926500000000001</v>
      </c>
      <c r="F256" s="184">
        <v>46.6586</v>
      </c>
      <c r="G256" s="184">
        <v>11.5625</v>
      </c>
      <c r="H256" s="184">
        <v>-12.099299999999999</v>
      </c>
      <c r="I256" s="184">
        <v>-24.889800000000001</v>
      </c>
      <c r="J256" s="184">
        <v>-10.011100000000001</v>
      </c>
      <c r="K256" s="184">
        <v>0.37159999999999999</v>
      </c>
      <c r="L256" s="184">
        <v>6.7632000000000003</v>
      </c>
      <c r="M256" s="184">
        <v>7.1775000000000002</v>
      </c>
      <c r="N256" s="184">
        <v>7.4775999999999998</v>
      </c>
      <c r="O256" s="184">
        <v>7.6805000000000003</v>
      </c>
      <c r="P256" s="184">
        <v>6.3985000000000003</v>
      </c>
      <c r="Q256" s="184">
        <v>8.4288000000000007</v>
      </c>
      <c r="R256" s="184">
        <v>6.9579000000000004</v>
      </c>
      <c r="S256" s="120" t="s">
        <v>1998</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1761</v>
      </c>
      <c r="B257" s="180" t="s">
        <v>1619</v>
      </c>
      <c r="C257" s="180">
        <v>135689</v>
      </c>
      <c r="D257" s="183"/>
      <c r="E257" s="184"/>
      <c r="F257" s="184"/>
      <c r="G257" s="184"/>
      <c r="H257" s="184"/>
      <c r="I257" s="184"/>
      <c r="J257" s="184"/>
      <c r="K257" s="184"/>
      <c r="L257" s="184"/>
      <c r="M257" s="184"/>
      <c r="N257" s="184"/>
      <c r="O257" s="184"/>
      <c r="P257" s="184"/>
      <c r="Q257" s="184"/>
      <c r="R257" s="184"/>
      <c r="S257" s="120"/>
      <c r="T257" s="123"/>
      <c r="U257" s="124"/>
      <c r="V257" s="124"/>
      <c r="W257" s="124"/>
      <c r="X257" s="124"/>
      <c r="Y257" s="124"/>
      <c r="Z257" s="124"/>
      <c r="AA257" s="124"/>
      <c r="AB257" s="124"/>
      <c r="AC257" s="124"/>
      <c r="AD257" s="124"/>
      <c r="AE257" s="124"/>
      <c r="AF257" s="124"/>
      <c r="AG257" s="124"/>
      <c r="AH257" s="124"/>
    </row>
    <row r="258" spans="1:34" x14ac:dyDescent="0.3">
      <c r="A258" s="180" t="s">
        <v>1761</v>
      </c>
      <c r="B258" s="180" t="s">
        <v>1642</v>
      </c>
      <c r="C258" s="180">
        <v>135692</v>
      </c>
      <c r="D258" s="183"/>
      <c r="E258" s="184"/>
      <c r="F258" s="184"/>
      <c r="G258" s="184"/>
      <c r="H258" s="184"/>
      <c r="I258" s="184"/>
      <c r="J258" s="184"/>
      <c r="K258" s="184"/>
      <c r="L258" s="184"/>
      <c r="M258" s="184"/>
      <c r="N258" s="184"/>
      <c r="O258" s="184"/>
      <c r="P258" s="184"/>
      <c r="Q258" s="184"/>
      <c r="R258" s="184"/>
      <c r="S258" s="120"/>
      <c r="T258" s="123"/>
      <c r="U258" s="124"/>
      <c r="V258" s="124"/>
      <c r="W258" s="124"/>
      <c r="X258" s="124"/>
      <c r="Y258" s="124"/>
      <c r="Z258" s="124"/>
      <c r="AA258" s="124"/>
      <c r="AB258" s="124"/>
      <c r="AC258" s="124"/>
      <c r="AD258" s="124"/>
      <c r="AE258" s="124"/>
      <c r="AF258" s="124"/>
      <c r="AG258" s="124"/>
      <c r="AH258" s="124"/>
    </row>
    <row r="259" spans="1:34" x14ac:dyDescent="0.3">
      <c r="A259" s="180" t="s">
        <v>1761</v>
      </c>
      <c r="B259" s="180" t="s">
        <v>1643</v>
      </c>
      <c r="C259" s="180">
        <v>114859</v>
      </c>
      <c r="D259" s="183">
        <v>44531</v>
      </c>
      <c r="E259" s="184">
        <v>42.734000000000002</v>
      </c>
      <c r="F259" s="184">
        <v>51.833199999999998</v>
      </c>
      <c r="G259" s="184">
        <v>0.6663</v>
      </c>
      <c r="H259" s="184">
        <v>-30.447500000000002</v>
      </c>
      <c r="I259" s="184">
        <v>-30.8368</v>
      </c>
      <c r="J259" s="184">
        <v>-5.3742000000000001</v>
      </c>
      <c r="K259" s="184">
        <v>11.652100000000001</v>
      </c>
      <c r="L259" s="184">
        <v>13.654</v>
      </c>
      <c r="M259" s="184">
        <v>14.769299999999999</v>
      </c>
      <c r="N259" s="184">
        <v>15.5716</v>
      </c>
      <c r="O259" s="184">
        <v>13.0351</v>
      </c>
      <c r="P259" s="184">
        <v>9.2462</v>
      </c>
      <c r="Q259" s="184">
        <v>8.3980999999999995</v>
      </c>
      <c r="R259" s="184">
        <v>13.6699</v>
      </c>
      <c r="S259" s="120" t="s">
        <v>1996</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1761</v>
      </c>
      <c r="B260" s="180" t="s">
        <v>1620</v>
      </c>
      <c r="C260" s="180">
        <v>120154</v>
      </c>
      <c r="D260" s="183">
        <v>44531</v>
      </c>
      <c r="E260" s="184">
        <v>47.0807</v>
      </c>
      <c r="F260" s="184">
        <v>53.260800000000003</v>
      </c>
      <c r="G260" s="184">
        <v>2.0937999999999999</v>
      </c>
      <c r="H260" s="184">
        <v>-29.031700000000001</v>
      </c>
      <c r="I260" s="184">
        <v>-29.434100000000001</v>
      </c>
      <c r="J260" s="184">
        <v>-3.9641000000000002</v>
      </c>
      <c r="K260" s="184">
        <v>13.116</v>
      </c>
      <c r="L260" s="184">
        <v>15.156499999999999</v>
      </c>
      <c r="M260" s="184">
        <v>16.252400000000002</v>
      </c>
      <c r="N260" s="184">
        <v>17.076599999999999</v>
      </c>
      <c r="O260" s="184">
        <v>14.393800000000001</v>
      </c>
      <c r="P260" s="184">
        <v>10.600099999999999</v>
      </c>
      <c r="Q260" s="184">
        <v>11.238200000000001</v>
      </c>
      <c r="R260" s="184">
        <v>15.0669</v>
      </c>
      <c r="S260" s="120" t="s">
        <v>1996</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1761</v>
      </c>
      <c r="B261" s="180" t="s">
        <v>1621</v>
      </c>
      <c r="C261" s="180">
        <v>119852</v>
      </c>
      <c r="D261" s="183">
        <v>44531</v>
      </c>
      <c r="E261" s="184">
        <v>45.854700000000001</v>
      </c>
      <c r="F261" s="184">
        <v>17.042200000000001</v>
      </c>
      <c r="G261" s="184">
        <v>23.076899999999998</v>
      </c>
      <c r="H261" s="184">
        <v>-10.3614</v>
      </c>
      <c r="I261" s="184">
        <v>-18.353999999999999</v>
      </c>
      <c r="J261" s="184">
        <v>1.8602000000000001</v>
      </c>
      <c r="K261" s="184">
        <v>7.4611000000000001</v>
      </c>
      <c r="L261" s="184">
        <v>11.233000000000001</v>
      </c>
      <c r="M261" s="184">
        <v>11.126899999999999</v>
      </c>
      <c r="N261" s="184">
        <v>10.8901</v>
      </c>
      <c r="O261" s="184">
        <v>9.3983000000000008</v>
      </c>
      <c r="P261" s="184">
        <v>7.4485000000000001</v>
      </c>
      <c r="Q261" s="184">
        <v>8.3508999999999993</v>
      </c>
      <c r="R261" s="184">
        <v>9.1358999999999995</v>
      </c>
      <c r="S261" s="120"/>
      <c r="T261" s="123"/>
      <c r="U261" s="124"/>
      <c r="V261" s="124"/>
      <c r="W261" s="124"/>
      <c r="X261" s="124"/>
      <c r="Y261" s="124"/>
      <c r="Z261" s="124"/>
      <c r="AA261" s="124"/>
      <c r="AB261" s="124"/>
      <c r="AC261" s="124"/>
      <c r="AD261" s="124"/>
      <c r="AE261" s="124"/>
      <c r="AF261" s="124"/>
      <c r="AG261" s="124"/>
      <c r="AH261" s="124"/>
    </row>
    <row r="262" spans="1:34" x14ac:dyDescent="0.3">
      <c r="A262" s="180" t="s">
        <v>1761</v>
      </c>
      <c r="B262" s="180" t="s">
        <v>1644</v>
      </c>
      <c r="C262" s="180">
        <v>112487</v>
      </c>
      <c r="D262" s="183">
        <v>44531</v>
      </c>
      <c r="E262" s="184">
        <v>43.221299999999999</v>
      </c>
      <c r="F262" s="184">
        <v>16.390499999999999</v>
      </c>
      <c r="G262" s="184">
        <v>22.413799999999998</v>
      </c>
      <c r="H262" s="184">
        <v>-11.0154</v>
      </c>
      <c r="I262" s="184">
        <v>-19.0062</v>
      </c>
      <c r="J262" s="184">
        <v>1.2173</v>
      </c>
      <c r="K262" s="184">
        <v>6.7977999999999996</v>
      </c>
      <c r="L262" s="184">
        <v>10.5724</v>
      </c>
      <c r="M262" s="184">
        <v>10.4612</v>
      </c>
      <c r="N262" s="184">
        <v>10.219900000000001</v>
      </c>
      <c r="O262" s="184">
        <v>8.7514000000000003</v>
      </c>
      <c r="P262" s="184">
        <v>6.7577999999999996</v>
      </c>
      <c r="Q262" s="184">
        <v>6.0956000000000001</v>
      </c>
      <c r="R262" s="184">
        <v>8.5248000000000008</v>
      </c>
      <c r="S262" s="120"/>
      <c r="T262" s="123"/>
      <c r="U262" s="124"/>
      <c r="V262" s="124"/>
      <c r="W262" s="124"/>
      <c r="X262" s="124"/>
      <c r="Y262" s="124"/>
      <c r="Z262" s="124"/>
      <c r="AA262" s="124"/>
      <c r="AB262" s="124"/>
      <c r="AC262" s="124"/>
      <c r="AD262" s="124"/>
      <c r="AE262" s="124"/>
      <c r="AF262" s="124"/>
      <c r="AG262" s="124"/>
      <c r="AH262" s="124"/>
    </row>
    <row r="263" spans="1:34" x14ac:dyDescent="0.3">
      <c r="A263" s="180" t="s">
        <v>1761</v>
      </c>
      <c r="B263" s="180" t="s">
        <v>1645</v>
      </c>
      <c r="C263" s="180">
        <v>101869</v>
      </c>
      <c r="D263" s="183">
        <v>44531</v>
      </c>
      <c r="E263" s="184">
        <v>67.458600000000004</v>
      </c>
      <c r="F263" s="184">
        <v>67.488100000000003</v>
      </c>
      <c r="G263" s="184">
        <v>15.366300000000001</v>
      </c>
      <c r="H263" s="184">
        <v>-4.3944000000000001</v>
      </c>
      <c r="I263" s="184">
        <v>-20.007899999999999</v>
      </c>
      <c r="J263" s="184">
        <v>-4.5639000000000003</v>
      </c>
      <c r="K263" s="184">
        <v>3.5232999999999999</v>
      </c>
      <c r="L263" s="184">
        <v>10.4932</v>
      </c>
      <c r="M263" s="184">
        <v>9.5823999999999998</v>
      </c>
      <c r="N263" s="184">
        <v>8.5561000000000007</v>
      </c>
      <c r="O263" s="184">
        <v>8.7518999999999991</v>
      </c>
      <c r="P263" s="184">
        <v>6.5063000000000004</v>
      </c>
      <c r="Q263" s="184">
        <v>8.3933999999999997</v>
      </c>
      <c r="R263" s="184">
        <v>8.3255999999999997</v>
      </c>
      <c r="S263" s="120"/>
      <c r="T263" s="123"/>
      <c r="U263" s="124"/>
      <c r="V263" s="124"/>
      <c r="W263" s="124"/>
      <c r="X263" s="124"/>
      <c r="Y263" s="124"/>
      <c r="Z263" s="124"/>
      <c r="AA263" s="124"/>
      <c r="AB263" s="124"/>
      <c r="AC263" s="124"/>
      <c r="AD263" s="124"/>
      <c r="AE263" s="124"/>
      <c r="AF263" s="124"/>
      <c r="AG263" s="124"/>
      <c r="AH263" s="124"/>
    </row>
    <row r="264" spans="1:34" x14ac:dyDescent="0.3">
      <c r="A264" s="180" t="s">
        <v>1761</v>
      </c>
      <c r="B264" s="180" t="s">
        <v>1622</v>
      </c>
      <c r="C264" s="180">
        <v>120276</v>
      </c>
      <c r="D264" s="183">
        <v>44531</v>
      </c>
      <c r="E264" s="184">
        <v>72.267399999999995</v>
      </c>
      <c r="F264" s="184">
        <v>68.463999999999999</v>
      </c>
      <c r="G264" s="184">
        <v>16.299499999999998</v>
      </c>
      <c r="H264" s="184">
        <v>-3.4609999999999999</v>
      </c>
      <c r="I264" s="184">
        <v>-19.0808</v>
      </c>
      <c r="J264" s="184">
        <v>-3.6324000000000001</v>
      </c>
      <c r="K264" s="184">
        <v>4.3803999999999998</v>
      </c>
      <c r="L264" s="184">
        <v>11.3528</v>
      </c>
      <c r="M264" s="184">
        <v>10.447100000000001</v>
      </c>
      <c r="N264" s="184">
        <v>9.4209999999999994</v>
      </c>
      <c r="O264" s="184">
        <v>9.6836000000000002</v>
      </c>
      <c r="P264" s="184">
        <v>7.4230999999999998</v>
      </c>
      <c r="Q264" s="184">
        <v>8.3655000000000008</v>
      </c>
      <c r="R264" s="184">
        <v>9.3165999999999993</v>
      </c>
      <c r="S264" s="120"/>
      <c r="T264" s="123"/>
      <c r="U264" s="124"/>
      <c r="V264" s="124"/>
      <c r="W264" s="124"/>
      <c r="X264" s="124"/>
      <c r="Y264" s="124"/>
      <c r="Z264" s="124"/>
      <c r="AA264" s="124"/>
      <c r="AB264" s="124"/>
      <c r="AC264" s="124"/>
      <c r="AD264" s="124"/>
      <c r="AE264" s="124"/>
      <c r="AF264" s="124"/>
      <c r="AG264" s="124"/>
      <c r="AH264" s="124"/>
    </row>
    <row r="265" spans="1:34" x14ac:dyDescent="0.3">
      <c r="A265" s="180" t="s">
        <v>1761</v>
      </c>
      <c r="B265" s="180" t="s">
        <v>2005</v>
      </c>
      <c r="C265" s="180">
        <v>119156</v>
      </c>
      <c r="D265" s="183">
        <v>44531</v>
      </c>
      <c r="E265" s="184">
        <v>25.328499999999998</v>
      </c>
      <c r="F265" s="184">
        <v>99.415300000000002</v>
      </c>
      <c r="G265" s="184">
        <v>19.883099999999999</v>
      </c>
      <c r="H265" s="184">
        <v>-4.0113000000000003</v>
      </c>
      <c r="I265" s="184">
        <v>-6.1101999999999999</v>
      </c>
      <c r="J265" s="184">
        <v>-6.9871999999999996</v>
      </c>
      <c r="K265" s="184">
        <v>4.3719000000000001</v>
      </c>
      <c r="L265" s="184">
        <v>8.3504000000000005</v>
      </c>
      <c r="M265" s="184">
        <v>7.4234999999999998</v>
      </c>
      <c r="N265" s="184">
        <v>9.1873000000000005</v>
      </c>
      <c r="O265" s="184">
        <v>7.9138000000000002</v>
      </c>
      <c r="P265" s="184">
        <v>7.2614999999999998</v>
      </c>
      <c r="Q265" s="184">
        <v>8.8027999999999995</v>
      </c>
      <c r="R265" s="184">
        <v>7.4146999999999998</v>
      </c>
      <c r="S265" s="120"/>
      <c r="T265" s="123"/>
      <c r="U265" s="124"/>
      <c r="V265" s="124"/>
      <c r="W265" s="124"/>
      <c r="X265" s="124"/>
      <c r="Y265" s="124"/>
      <c r="Z265" s="124"/>
      <c r="AA265" s="124"/>
      <c r="AB265" s="124"/>
      <c r="AC265" s="124"/>
      <c r="AD265" s="124"/>
      <c r="AE265" s="124"/>
      <c r="AF265" s="124"/>
      <c r="AG265" s="124"/>
      <c r="AH265" s="124"/>
    </row>
    <row r="266" spans="1:34" x14ac:dyDescent="0.3">
      <c r="A266" s="180" t="s">
        <v>1761</v>
      </c>
      <c r="B266" s="180" t="s">
        <v>2006</v>
      </c>
      <c r="C266" s="180">
        <v>113142</v>
      </c>
      <c r="D266" s="183">
        <v>44531</v>
      </c>
      <c r="E266" s="184">
        <v>22.109500000000001</v>
      </c>
      <c r="F266" s="184">
        <v>97.164299999999997</v>
      </c>
      <c r="G266" s="184">
        <v>17.8399</v>
      </c>
      <c r="H266" s="184">
        <v>-6.0305</v>
      </c>
      <c r="I266" s="184">
        <v>-8.1228999999999996</v>
      </c>
      <c r="J266" s="184">
        <v>-8.9908999999999999</v>
      </c>
      <c r="K266" s="184">
        <v>2.8022999999999998</v>
      </c>
      <c r="L266" s="184">
        <v>6.5521000000000003</v>
      </c>
      <c r="M266" s="184">
        <v>5.5552000000000001</v>
      </c>
      <c r="N266" s="184">
        <v>7.2704000000000004</v>
      </c>
      <c r="O266" s="184">
        <v>6.2077999999999998</v>
      </c>
      <c r="P266" s="184">
        <v>5.5182000000000002</v>
      </c>
      <c r="Q266" s="184">
        <v>7.2401999999999997</v>
      </c>
      <c r="R266" s="184">
        <v>5.6383999999999999</v>
      </c>
      <c r="S266" s="120"/>
      <c r="T266" s="123"/>
      <c r="U266" s="124"/>
      <c r="V266" s="124"/>
      <c r="W266" s="124"/>
      <c r="X266" s="124"/>
      <c r="Y266" s="124"/>
      <c r="Z266" s="124"/>
      <c r="AA266" s="124"/>
      <c r="AB266" s="124"/>
      <c r="AC266" s="124"/>
      <c r="AD266" s="124"/>
      <c r="AE266" s="124"/>
      <c r="AF266" s="124"/>
      <c r="AG266" s="124"/>
      <c r="AH266" s="124"/>
    </row>
    <row r="267" spans="1:34" x14ac:dyDescent="0.3">
      <c r="A267" s="180" t="s">
        <v>1761</v>
      </c>
      <c r="B267" s="180" t="s">
        <v>1646</v>
      </c>
      <c r="C267" s="180">
        <v>102172</v>
      </c>
      <c r="D267" s="183">
        <v>44531</v>
      </c>
      <c r="E267" s="184">
        <v>43.882800000000003</v>
      </c>
      <c r="F267" s="184">
        <v>53.393900000000002</v>
      </c>
      <c r="G267" s="184">
        <v>11.5464</v>
      </c>
      <c r="H267" s="184">
        <v>-4.1555</v>
      </c>
      <c r="I267" s="184">
        <v>-3.9270999999999998</v>
      </c>
      <c r="J267" s="184">
        <v>4.7316000000000003</v>
      </c>
      <c r="K267" s="184">
        <v>7.2801999999999998</v>
      </c>
      <c r="L267" s="184">
        <v>9.6737000000000002</v>
      </c>
      <c r="M267" s="184">
        <v>10.762</v>
      </c>
      <c r="N267" s="184">
        <v>10.9603</v>
      </c>
      <c r="O267" s="184">
        <v>1.2710999999999999</v>
      </c>
      <c r="P267" s="184">
        <v>2.8771</v>
      </c>
      <c r="Q267" s="184">
        <v>8.6137999999999995</v>
      </c>
      <c r="R267" s="184">
        <v>0.33589999999999998</v>
      </c>
      <c r="S267" s="120"/>
      <c r="T267" s="123"/>
      <c r="U267" s="124"/>
      <c r="V267" s="124"/>
      <c r="W267" s="124"/>
      <c r="X267" s="124"/>
      <c r="Y267" s="124"/>
      <c r="Z267" s="124"/>
      <c r="AA267" s="124"/>
      <c r="AB267" s="124"/>
      <c r="AC267" s="124"/>
      <c r="AD267" s="124"/>
      <c r="AE267" s="124"/>
      <c r="AF267" s="124"/>
      <c r="AG267" s="124"/>
      <c r="AH267" s="124"/>
    </row>
    <row r="268" spans="1:34" x14ac:dyDescent="0.3">
      <c r="A268" s="180" t="s">
        <v>1761</v>
      </c>
      <c r="B268" s="180" t="s">
        <v>1623</v>
      </c>
      <c r="C268" s="180">
        <v>118726</v>
      </c>
      <c r="D268" s="183">
        <v>44531</v>
      </c>
      <c r="E268" s="184">
        <v>47.1571</v>
      </c>
      <c r="F268" s="184">
        <v>54.028300000000002</v>
      </c>
      <c r="G268" s="184">
        <v>12.156700000000001</v>
      </c>
      <c r="H268" s="184">
        <v>-3.5249000000000001</v>
      </c>
      <c r="I268" s="184">
        <v>-3.3018999999999998</v>
      </c>
      <c r="J268" s="184">
        <v>5.3512000000000004</v>
      </c>
      <c r="K268" s="184">
        <v>7.9109999999999996</v>
      </c>
      <c r="L268" s="184">
        <v>10.325900000000001</v>
      </c>
      <c r="M268" s="184">
        <v>11.436299999999999</v>
      </c>
      <c r="N268" s="184">
        <v>11.6541</v>
      </c>
      <c r="O268" s="184">
        <v>1.9742</v>
      </c>
      <c r="P268" s="184">
        <v>3.6726999999999999</v>
      </c>
      <c r="Q268" s="184">
        <v>7.1755000000000004</v>
      </c>
      <c r="R268" s="184">
        <v>0.97</v>
      </c>
      <c r="S268" s="120"/>
      <c r="T268" s="123"/>
      <c r="U268" s="124"/>
      <c r="V268" s="124"/>
      <c r="W268" s="124"/>
      <c r="X268" s="124"/>
      <c r="Y268" s="124"/>
      <c r="Z268" s="124"/>
      <c r="AA268" s="124"/>
      <c r="AB268" s="124"/>
      <c r="AC268" s="124"/>
      <c r="AD268" s="124"/>
      <c r="AE268" s="124"/>
      <c r="AF268" s="124"/>
      <c r="AG268" s="124"/>
      <c r="AH268" s="124"/>
    </row>
    <row r="269" spans="1:34" x14ac:dyDescent="0.3">
      <c r="A269" s="180" t="s">
        <v>1761</v>
      </c>
      <c r="B269" s="180" t="s">
        <v>1647</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1761</v>
      </c>
      <c r="B270" s="180" t="s">
        <v>1624</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1761</v>
      </c>
      <c r="B271" s="180" t="s">
        <v>1625</v>
      </c>
      <c r="C271" s="180">
        <v>119839</v>
      </c>
      <c r="D271" s="183">
        <v>44531</v>
      </c>
      <c r="E271" s="184">
        <v>57.123899999999999</v>
      </c>
      <c r="F271" s="184">
        <v>47.344499999999996</v>
      </c>
      <c r="G271" s="184">
        <v>9.7379999999999995</v>
      </c>
      <c r="H271" s="184">
        <v>-17.838799999999999</v>
      </c>
      <c r="I271" s="184">
        <v>-24.9925</v>
      </c>
      <c r="J271" s="184">
        <v>9.1674000000000007</v>
      </c>
      <c r="K271" s="184">
        <v>14.7201</v>
      </c>
      <c r="L271" s="184">
        <v>16.114000000000001</v>
      </c>
      <c r="M271" s="184">
        <v>15.7636</v>
      </c>
      <c r="N271" s="184">
        <v>16.930199999999999</v>
      </c>
      <c r="O271" s="184">
        <v>12.783099999999999</v>
      </c>
      <c r="P271" s="184">
        <v>9.0607000000000006</v>
      </c>
      <c r="Q271" s="184">
        <v>10.3057</v>
      </c>
      <c r="R271" s="184">
        <v>14.4498</v>
      </c>
      <c r="S271" s="120" t="s">
        <v>1998</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1761</v>
      </c>
      <c r="B272" s="180" t="s">
        <v>1648</v>
      </c>
      <c r="C272" s="180">
        <v>100968</v>
      </c>
      <c r="D272" s="183">
        <v>44531</v>
      </c>
      <c r="E272" s="184">
        <v>53.249899999999997</v>
      </c>
      <c r="F272" s="184">
        <v>46.807499999999997</v>
      </c>
      <c r="G272" s="184">
        <v>9.1966000000000001</v>
      </c>
      <c r="H272" s="184">
        <v>-18.4222</v>
      </c>
      <c r="I272" s="184">
        <v>-25.544499999999999</v>
      </c>
      <c r="J272" s="184">
        <v>8.6219000000000001</v>
      </c>
      <c r="K272" s="184">
        <v>14.081899999999999</v>
      </c>
      <c r="L272" s="184">
        <v>15.436999999999999</v>
      </c>
      <c r="M272" s="184">
        <v>15.0871</v>
      </c>
      <c r="N272" s="184">
        <v>16.2319</v>
      </c>
      <c r="O272" s="184">
        <v>12.119400000000001</v>
      </c>
      <c r="P272" s="184">
        <v>8.2517999999999994</v>
      </c>
      <c r="Q272" s="184">
        <v>8.4116999999999997</v>
      </c>
      <c r="R272" s="184">
        <v>13.757300000000001</v>
      </c>
      <c r="S272" s="120" t="s">
        <v>1998</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1761</v>
      </c>
      <c r="B273" s="180" t="s">
        <v>1649</v>
      </c>
      <c r="C273" s="180">
        <v>112868</v>
      </c>
      <c r="D273" s="183">
        <v>44531</v>
      </c>
      <c r="E273" s="184">
        <v>23.595400000000001</v>
      </c>
      <c r="F273" s="184">
        <v>45.691000000000003</v>
      </c>
      <c r="G273" s="184">
        <v>2.5996999999999999</v>
      </c>
      <c r="H273" s="184">
        <v>-20.7562</v>
      </c>
      <c r="I273" s="184">
        <v>-21.456600000000002</v>
      </c>
      <c r="J273" s="184">
        <v>-9.8254000000000001</v>
      </c>
      <c r="K273" s="184">
        <v>26.784199999999998</v>
      </c>
      <c r="L273" s="184">
        <v>19.613099999999999</v>
      </c>
      <c r="M273" s="184">
        <v>16.178999999999998</v>
      </c>
      <c r="N273" s="184">
        <v>15.5114</v>
      </c>
      <c r="O273" s="184">
        <v>7.6741999999999999</v>
      </c>
      <c r="P273" s="184">
        <v>6.2991000000000001</v>
      </c>
      <c r="Q273" s="184">
        <v>7.5846999999999998</v>
      </c>
      <c r="R273" s="184">
        <v>10.577299999999999</v>
      </c>
      <c r="S273" s="120"/>
      <c r="T273" s="123"/>
      <c r="U273" s="124"/>
      <c r="V273" s="124"/>
      <c r="W273" s="124"/>
      <c r="X273" s="124"/>
      <c r="Y273" s="124"/>
      <c r="Z273" s="124"/>
      <c r="AA273" s="124"/>
      <c r="AB273" s="124"/>
      <c r="AC273" s="124"/>
      <c r="AD273" s="124"/>
      <c r="AE273" s="124"/>
      <c r="AF273" s="124"/>
      <c r="AG273" s="124"/>
      <c r="AH273" s="124"/>
    </row>
    <row r="274" spans="1:34" x14ac:dyDescent="0.3">
      <c r="A274" s="180" t="s">
        <v>1761</v>
      </c>
      <c r="B274" s="180" t="s">
        <v>1626</v>
      </c>
      <c r="C274" s="180">
        <v>119635</v>
      </c>
      <c r="D274" s="183">
        <v>44531</v>
      </c>
      <c r="E274" s="184">
        <v>25.1462</v>
      </c>
      <c r="F274" s="184">
        <v>46.653100000000002</v>
      </c>
      <c r="G274" s="184">
        <v>3.5724999999999998</v>
      </c>
      <c r="H274" s="184">
        <v>-19.7896</v>
      </c>
      <c r="I274" s="184">
        <v>-20.500800000000002</v>
      </c>
      <c r="J274" s="184">
        <v>-8.8712999999999997</v>
      </c>
      <c r="K274" s="184">
        <v>27.8109</v>
      </c>
      <c r="L274" s="184">
        <v>20.609400000000001</v>
      </c>
      <c r="M274" s="184">
        <v>17.107600000000001</v>
      </c>
      <c r="N274" s="184">
        <v>16.406300000000002</v>
      </c>
      <c r="O274" s="184">
        <v>8.5616000000000003</v>
      </c>
      <c r="P274" s="184">
        <v>7.3467000000000002</v>
      </c>
      <c r="Q274" s="184">
        <v>8.6790000000000003</v>
      </c>
      <c r="R274" s="184">
        <v>11.519</v>
      </c>
      <c r="S274" s="120"/>
      <c r="T274" s="123"/>
      <c r="U274" s="124"/>
      <c r="V274" s="124"/>
      <c r="W274" s="124"/>
      <c r="X274" s="124"/>
      <c r="Y274" s="124"/>
      <c r="Z274" s="124"/>
      <c r="AA274" s="124"/>
      <c r="AB274" s="124"/>
      <c r="AC274" s="124"/>
      <c r="AD274" s="124"/>
      <c r="AE274" s="124"/>
      <c r="AF274" s="124"/>
      <c r="AG274" s="124"/>
      <c r="AH274" s="124"/>
    </row>
    <row r="275" spans="1:34" x14ac:dyDescent="0.3">
      <c r="A275" s="180" t="s">
        <v>1761</v>
      </c>
      <c r="B275" s="180" t="s">
        <v>1627</v>
      </c>
      <c r="C275" s="180">
        <v>148106</v>
      </c>
      <c r="D275" s="183">
        <v>44531</v>
      </c>
      <c r="E275" s="184">
        <v>1.0195000000000001</v>
      </c>
      <c r="F275" s="184">
        <v>10.7437</v>
      </c>
      <c r="G275" s="184">
        <v>10.756399999999999</v>
      </c>
      <c r="H275" s="184">
        <v>10.762700000000001</v>
      </c>
      <c r="I275" s="184">
        <v>10.527200000000001</v>
      </c>
      <c r="J275" s="184">
        <v>10.593299999999999</v>
      </c>
      <c r="K275" s="184">
        <v>10.7455</v>
      </c>
      <c r="L275" s="184">
        <v>11.0463</v>
      </c>
      <c r="M275" s="184">
        <v>11.348000000000001</v>
      </c>
      <c r="N275" s="184">
        <v>-15.722899999999999</v>
      </c>
      <c r="O275" s="184"/>
      <c r="P275" s="184"/>
      <c r="Q275" s="184">
        <v>-5.6130000000000004</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1761</v>
      </c>
      <c r="B276" s="180" t="s">
        <v>1650</v>
      </c>
      <c r="C276" s="180">
        <v>148105</v>
      </c>
      <c r="D276" s="183">
        <v>44531</v>
      </c>
      <c r="E276" s="184">
        <v>0.97109999999999996</v>
      </c>
      <c r="F276" s="184">
        <v>11.279400000000001</v>
      </c>
      <c r="G276" s="184">
        <v>10.539300000000001</v>
      </c>
      <c r="H276" s="184">
        <v>10.761100000000001</v>
      </c>
      <c r="I276" s="184">
        <v>10.512700000000001</v>
      </c>
      <c r="J276" s="184">
        <v>10.616</v>
      </c>
      <c r="K276" s="184">
        <v>10.7729</v>
      </c>
      <c r="L276" s="184">
        <v>11.0326</v>
      </c>
      <c r="M276" s="184">
        <v>11.3499</v>
      </c>
      <c r="N276" s="184">
        <v>-15.9221</v>
      </c>
      <c r="O276" s="184"/>
      <c r="P276" s="184"/>
      <c r="Q276" s="184">
        <v>-5.7386999999999997</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1761</v>
      </c>
      <c r="B277" s="180" t="s">
        <v>1628</v>
      </c>
      <c r="C277" s="180">
        <v>120779</v>
      </c>
      <c r="D277" s="183">
        <v>44531</v>
      </c>
      <c r="E277" s="184">
        <v>54.763800000000003</v>
      </c>
      <c r="F277" s="184">
        <v>28.8155</v>
      </c>
      <c r="G277" s="184">
        <v>8.0068000000000001</v>
      </c>
      <c r="H277" s="184">
        <v>-15.824</v>
      </c>
      <c r="I277" s="184">
        <v>-32.913600000000002</v>
      </c>
      <c r="J277" s="184">
        <v>-6.4858000000000002</v>
      </c>
      <c r="K277" s="184">
        <v>16.550799999999999</v>
      </c>
      <c r="L277" s="184">
        <v>19.450099999999999</v>
      </c>
      <c r="M277" s="184">
        <v>17.4542</v>
      </c>
      <c r="N277" s="184">
        <v>16.015899999999998</v>
      </c>
      <c r="O277" s="184">
        <v>9.6231000000000009</v>
      </c>
      <c r="P277" s="184">
        <v>8.64</v>
      </c>
      <c r="Q277" s="184">
        <v>10.1426</v>
      </c>
      <c r="R277" s="184">
        <v>12.2255</v>
      </c>
      <c r="S277" s="120"/>
      <c r="T277" s="123"/>
      <c r="U277" s="124"/>
      <c r="V277" s="124"/>
      <c r="W277" s="124"/>
      <c r="X277" s="124"/>
      <c r="Y277" s="124"/>
      <c r="Z277" s="124"/>
      <c r="AA277" s="124"/>
      <c r="AB277" s="124"/>
      <c r="AC277" s="124"/>
      <c r="AD277" s="124"/>
      <c r="AE277" s="124"/>
      <c r="AF277" s="124"/>
      <c r="AG277" s="124"/>
      <c r="AH277" s="124"/>
    </row>
    <row r="278" spans="1:34" x14ac:dyDescent="0.3">
      <c r="A278" s="180" t="s">
        <v>1761</v>
      </c>
      <c r="B278" s="180" t="s">
        <v>1651</v>
      </c>
      <c r="C278" s="180">
        <v>102535</v>
      </c>
      <c r="D278" s="183">
        <v>44531</v>
      </c>
      <c r="E278" s="184">
        <v>51.710099999999997</v>
      </c>
      <c r="F278" s="184">
        <v>28.2562</v>
      </c>
      <c r="G278" s="184">
        <v>7.4473000000000003</v>
      </c>
      <c r="H278" s="184">
        <v>-16.374700000000001</v>
      </c>
      <c r="I278" s="184">
        <v>-33.461300000000001</v>
      </c>
      <c r="J278" s="184">
        <v>-7.0340999999999996</v>
      </c>
      <c r="K278" s="184">
        <v>15.9739</v>
      </c>
      <c r="L278" s="184">
        <v>18.827100000000002</v>
      </c>
      <c r="M278" s="184">
        <v>16.796900000000001</v>
      </c>
      <c r="N278" s="184">
        <v>15.3306</v>
      </c>
      <c r="O278" s="184">
        <v>8.9230999999999998</v>
      </c>
      <c r="P278" s="184">
        <v>7.9206000000000003</v>
      </c>
      <c r="Q278" s="184">
        <v>9.5730000000000004</v>
      </c>
      <c r="R278" s="184">
        <v>11.5253</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52.201167441860456</v>
      </c>
      <c r="G279" s="186">
        <v>12.426672093023253</v>
      </c>
      <c r="H279" s="186">
        <v>-12.88386744186046</v>
      </c>
      <c r="I279" s="186">
        <v>-18.589720930232556</v>
      </c>
      <c r="J279" s="186">
        <v>-2.9512441860465124</v>
      </c>
      <c r="K279" s="186">
        <v>7.207225581395349</v>
      </c>
      <c r="L279" s="186">
        <v>11.40363023255814</v>
      </c>
      <c r="M279" s="186">
        <v>11.474253488372092</v>
      </c>
      <c r="N279" s="186">
        <v>10.630455813953489</v>
      </c>
      <c r="O279" s="186">
        <v>9.1635853658536561</v>
      </c>
      <c r="P279" s="186">
        <v>7.4514658536585374</v>
      </c>
      <c r="Q279" s="186">
        <v>8.2841465116279061</v>
      </c>
      <c r="R279" s="186">
        <v>9.9858341463414639</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53.260800000000003</v>
      </c>
      <c r="G280" s="186">
        <v>12.156700000000001</v>
      </c>
      <c r="H280" s="186">
        <v>-11.5726</v>
      </c>
      <c r="I280" s="186">
        <v>-20.761099999999999</v>
      </c>
      <c r="J280" s="186">
        <v>-4.5639000000000003</v>
      </c>
      <c r="K280" s="186">
        <v>6.7977999999999996</v>
      </c>
      <c r="L280" s="186">
        <v>11.0463</v>
      </c>
      <c r="M280" s="186">
        <v>11.348000000000001</v>
      </c>
      <c r="N280" s="186">
        <v>10.9603</v>
      </c>
      <c r="O280" s="186">
        <v>9.3983000000000008</v>
      </c>
      <c r="P280" s="186">
        <v>7.5170000000000003</v>
      </c>
      <c r="Q280" s="186">
        <v>8.7399000000000004</v>
      </c>
      <c r="R280" s="186">
        <v>10.471500000000001</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44531</v>
      </c>
      <c r="E283" s="184">
        <v>75.95</v>
      </c>
      <c r="F283" s="184">
        <v>0.82299999999999995</v>
      </c>
      <c r="G283" s="184">
        <v>0.29049999999999998</v>
      </c>
      <c r="H283" s="184">
        <v>-2.3904000000000001</v>
      </c>
      <c r="I283" s="184">
        <v>-4.7888000000000002</v>
      </c>
      <c r="J283" s="184">
        <v>-3.6657000000000002</v>
      </c>
      <c r="K283" s="184">
        <v>1.4966999999999999</v>
      </c>
      <c r="L283" s="184">
        <v>12.0702</v>
      </c>
      <c r="M283" s="184">
        <v>17.989699999999999</v>
      </c>
      <c r="N283" s="184">
        <v>34.758699999999997</v>
      </c>
      <c r="O283" s="184">
        <v>18.1736</v>
      </c>
      <c r="P283" s="184">
        <v>18.109300000000001</v>
      </c>
      <c r="Q283" s="184">
        <v>14.8407</v>
      </c>
      <c r="R283" s="184">
        <v>24.513999999999999</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44531</v>
      </c>
      <c r="E284" s="184">
        <v>85.33</v>
      </c>
      <c r="F284" s="184">
        <v>0.82709999999999995</v>
      </c>
      <c r="G284" s="184">
        <v>0.30559999999999998</v>
      </c>
      <c r="H284" s="184">
        <v>-2.3683999999999998</v>
      </c>
      <c r="I284" s="184">
        <v>-4.7443999999999997</v>
      </c>
      <c r="J284" s="184">
        <v>-3.5600999999999998</v>
      </c>
      <c r="K284" s="184">
        <v>1.8015000000000001</v>
      </c>
      <c r="L284" s="184">
        <v>12.7958</v>
      </c>
      <c r="M284" s="184">
        <v>19.142700000000001</v>
      </c>
      <c r="N284" s="184">
        <v>36.527999999999999</v>
      </c>
      <c r="O284" s="184">
        <v>19.591200000000001</v>
      </c>
      <c r="P284" s="184">
        <v>19.690999999999999</v>
      </c>
      <c r="Q284" s="184">
        <v>19.450500000000002</v>
      </c>
      <c r="R284" s="184">
        <v>26.053599999999999</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44531</v>
      </c>
      <c r="E285" s="184">
        <v>81.013000000000005</v>
      </c>
      <c r="F285" s="184">
        <v>1.0377000000000001</v>
      </c>
      <c r="G285" s="184">
        <v>0.78879999999999995</v>
      </c>
      <c r="H285" s="184">
        <v>-1.8594999999999999</v>
      </c>
      <c r="I285" s="184">
        <v>-4.6132</v>
      </c>
      <c r="J285" s="184">
        <v>-4.9555999999999996</v>
      </c>
      <c r="K285" s="184">
        <v>-0.16139999999999999</v>
      </c>
      <c r="L285" s="184">
        <v>10.4758</v>
      </c>
      <c r="M285" s="184">
        <v>15.396599999999999</v>
      </c>
      <c r="N285" s="184">
        <v>34.787999999999997</v>
      </c>
      <c r="O285" s="184">
        <v>17.465599999999998</v>
      </c>
      <c r="P285" s="184">
        <v>17.448399999999999</v>
      </c>
      <c r="Q285" s="184">
        <v>13.641999999999999</v>
      </c>
      <c r="R285" s="184">
        <v>21.537299999999998</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44531</v>
      </c>
      <c r="E286" s="184">
        <v>90.971000000000004</v>
      </c>
      <c r="F286" s="184">
        <v>1.0418000000000001</v>
      </c>
      <c r="G286" s="184">
        <v>0.80669999999999997</v>
      </c>
      <c r="H286" s="184">
        <v>-1.8344</v>
      </c>
      <c r="I286" s="184">
        <v>-4.5644999999999998</v>
      </c>
      <c r="J286" s="184">
        <v>-4.8529999999999998</v>
      </c>
      <c r="K286" s="184">
        <v>0.17180000000000001</v>
      </c>
      <c r="L286" s="184">
        <v>11.2319</v>
      </c>
      <c r="M286" s="184">
        <v>16.580200000000001</v>
      </c>
      <c r="N286" s="184">
        <v>36.615699999999997</v>
      </c>
      <c r="O286" s="184">
        <v>19.0898</v>
      </c>
      <c r="P286" s="184">
        <v>19.125399999999999</v>
      </c>
      <c r="Q286" s="184">
        <v>16.420000000000002</v>
      </c>
      <c r="R286" s="184">
        <v>23.171800000000001</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1850</v>
      </c>
      <c r="C287" s="180">
        <v>119835</v>
      </c>
      <c r="D287" s="183">
        <v>44531</v>
      </c>
      <c r="E287" s="184">
        <v>209.7775</v>
      </c>
      <c r="F287" s="184">
        <v>0.77780000000000005</v>
      </c>
      <c r="G287" s="184">
        <v>0.40789999999999998</v>
      </c>
      <c r="H287" s="184">
        <v>-1.8734</v>
      </c>
      <c r="I287" s="184">
        <v>-3.4725000000000001</v>
      </c>
      <c r="J287" s="184">
        <v>-1.2204999999999999</v>
      </c>
      <c r="K287" s="184">
        <v>7.5039999999999996</v>
      </c>
      <c r="L287" s="184">
        <v>18.540600000000001</v>
      </c>
      <c r="M287" s="184">
        <v>29.740500000000001</v>
      </c>
      <c r="N287" s="184">
        <v>61.862099999999998</v>
      </c>
      <c r="O287" s="184">
        <v>25.119299999999999</v>
      </c>
      <c r="P287" s="184">
        <v>17.801200000000001</v>
      </c>
      <c r="Q287" s="184">
        <v>15.261100000000001</v>
      </c>
      <c r="R287" s="184">
        <v>38.454300000000003</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1972</v>
      </c>
      <c r="C288" s="180">
        <v>119724</v>
      </c>
      <c r="D288" s="183">
        <v>44531</v>
      </c>
      <c r="E288" s="184">
        <v>61.407055388035999</v>
      </c>
      <c r="F288" s="184">
        <v>0.77780000000000005</v>
      </c>
      <c r="G288" s="184">
        <v>0.4078</v>
      </c>
      <c r="H288" s="184">
        <v>-1.8734999999999999</v>
      </c>
      <c r="I288" s="184">
        <v>-3.4727000000000001</v>
      </c>
      <c r="J288" s="184">
        <v>-1.222</v>
      </c>
      <c r="K288" s="184">
        <v>7.5023</v>
      </c>
      <c r="L288" s="184">
        <v>18.538699999999999</v>
      </c>
      <c r="M288" s="184">
        <v>29.739699999999999</v>
      </c>
      <c r="N288" s="184">
        <v>61.872999999999998</v>
      </c>
      <c r="O288" s="184">
        <v>25.120200000000001</v>
      </c>
      <c r="P288" s="184">
        <v>17.830400000000001</v>
      </c>
      <c r="Q288" s="184">
        <v>15.273899999999999</v>
      </c>
      <c r="R288" s="184">
        <v>38.452800000000003</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1851</v>
      </c>
      <c r="C289" s="180">
        <v>102414</v>
      </c>
      <c r="D289" s="183">
        <v>44531</v>
      </c>
      <c r="E289" s="184">
        <v>501.89336949161498</v>
      </c>
      <c r="F289" s="184">
        <v>0.77539999999999998</v>
      </c>
      <c r="G289" s="184">
        <v>0.39689999999999998</v>
      </c>
      <c r="H289" s="184">
        <v>-1.8885000000000001</v>
      </c>
      <c r="I289" s="184">
        <v>-3.5015000000000001</v>
      </c>
      <c r="J289" s="184">
        <v>-1.2828999999999999</v>
      </c>
      <c r="K289" s="184">
        <v>7.3141999999999996</v>
      </c>
      <c r="L289" s="184">
        <v>18.097999999999999</v>
      </c>
      <c r="M289" s="184">
        <v>29.052</v>
      </c>
      <c r="N289" s="184">
        <v>60.754199999999997</v>
      </c>
      <c r="O289" s="184">
        <v>24.359400000000001</v>
      </c>
      <c r="P289" s="184">
        <v>17.040500000000002</v>
      </c>
      <c r="Q289" s="184">
        <v>18.601400000000002</v>
      </c>
      <c r="R289" s="184">
        <v>37.5749</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1973</v>
      </c>
      <c r="C290" s="180">
        <v>100915</v>
      </c>
      <c r="D290" s="183">
        <v>44531</v>
      </c>
      <c r="E290" s="184">
        <v>505.45741552172899</v>
      </c>
      <c r="F290" s="184">
        <v>0.77559999999999996</v>
      </c>
      <c r="G290" s="184">
        <v>0.39700000000000002</v>
      </c>
      <c r="H290" s="184">
        <v>-1.8884000000000001</v>
      </c>
      <c r="I290" s="184">
        <v>-3.5009999999999999</v>
      </c>
      <c r="J290" s="184">
        <v>-1.2827</v>
      </c>
      <c r="K290" s="184">
        <v>7.3144</v>
      </c>
      <c r="L290" s="184">
        <v>18.099499999999999</v>
      </c>
      <c r="M290" s="184">
        <v>29.053599999999999</v>
      </c>
      <c r="N290" s="184">
        <v>60.7607</v>
      </c>
      <c r="O290" s="184">
        <v>24.3614</v>
      </c>
      <c r="P290" s="184">
        <v>17.041599999999999</v>
      </c>
      <c r="Q290" s="184">
        <v>19.117000000000001</v>
      </c>
      <c r="R290" s="184">
        <v>37.577199999999998</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0.85452500000000009</v>
      </c>
      <c r="G291" s="186">
        <v>0.47515000000000007</v>
      </c>
      <c r="H291" s="186">
        <v>-1.9970625000000002</v>
      </c>
      <c r="I291" s="186">
        <v>-4.082325</v>
      </c>
      <c r="J291" s="186">
        <v>-2.7553125000000001</v>
      </c>
      <c r="K291" s="186">
        <v>4.1179375</v>
      </c>
      <c r="L291" s="186">
        <v>14.981312499999998</v>
      </c>
      <c r="M291" s="186">
        <v>23.336874999999999</v>
      </c>
      <c r="N291" s="186">
        <v>48.492550000000001</v>
      </c>
      <c r="O291" s="186">
        <v>21.660062499999999</v>
      </c>
      <c r="P291" s="186">
        <v>18.010974999999998</v>
      </c>
      <c r="Q291" s="186">
        <v>16.575824999999998</v>
      </c>
      <c r="R291" s="186">
        <v>30.916987499999998</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0.8004</v>
      </c>
      <c r="G292" s="186">
        <v>0.40239999999999998</v>
      </c>
      <c r="H292" s="186">
        <v>-1.8809499999999999</v>
      </c>
      <c r="I292" s="186">
        <v>-4.0329999999999995</v>
      </c>
      <c r="J292" s="186">
        <v>-2.4215</v>
      </c>
      <c r="K292" s="186">
        <v>4.5578500000000002</v>
      </c>
      <c r="L292" s="186">
        <v>15.446899999999999</v>
      </c>
      <c r="M292" s="186">
        <v>24.097349999999999</v>
      </c>
      <c r="N292" s="186">
        <v>48.684950000000001</v>
      </c>
      <c r="O292" s="186">
        <v>21.975300000000001</v>
      </c>
      <c r="P292" s="186">
        <v>17.815800000000003</v>
      </c>
      <c r="Q292" s="186">
        <v>15.84695</v>
      </c>
      <c r="R292" s="186">
        <v>31.814250000000001</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44531</v>
      </c>
      <c r="E295" s="184">
        <v>89.034499999999994</v>
      </c>
      <c r="F295" s="184">
        <v>-0.94289999999999996</v>
      </c>
      <c r="G295" s="184">
        <v>3.9786999999999999</v>
      </c>
      <c r="H295" s="184">
        <v>5.0355999999999996</v>
      </c>
      <c r="I295" s="184">
        <v>4.9433999999999996</v>
      </c>
      <c r="J295" s="184">
        <v>5.5376000000000003</v>
      </c>
      <c r="K295" s="184">
        <v>2.8414999999999999</v>
      </c>
      <c r="L295" s="184">
        <v>4.5484</v>
      </c>
      <c r="M295" s="184">
        <v>5.9976000000000003</v>
      </c>
      <c r="N295" s="184">
        <v>4.3262999999999998</v>
      </c>
      <c r="O295" s="184">
        <v>8.7332999999999998</v>
      </c>
      <c r="P295" s="184">
        <v>7.6555</v>
      </c>
      <c r="Q295" s="184">
        <v>9.2303999999999995</v>
      </c>
      <c r="R295" s="184">
        <v>7.9424000000000001</v>
      </c>
      <c r="S295" s="120" t="s">
        <v>1998</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44531</v>
      </c>
      <c r="E296" s="184">
        <v>89.989800000000002</v>
      </c>
      <c r="F296" s="184">
        <v>-0.81120000000000003</v>
      </c>
      <c r="G296" s="184">
        <v>4.1395</v>
      </c>
      <c r="H296" s="184">
        <v>5.1969000000000003</v>
      </c>
      <c r="I296" s="184">
        <v>5.1032000000000002</v>
      </c>
      <c r="J296" s="184">
        <v>5.6996000000000002</v>
      </c>
      <c r="K296" s="184">
        <v>3.0024000000000002</v>
      </c>
      <c r="L296" s="184">
        <v>4.7118000000000002</v>
      </c>
      <c r="M296" s="184">
        <v>6.1654</v>
      </c>
      <c r="N296" s="184">
        <v>4.4916</v>
      </c>
      <c r="O296" s="184">
        <v>8.8876000000000008</v>
      </c>
      <c r="P296" s="184">
        <v>7.7987000000000002</v>
      </c>
      <c r="Q296" s="184">
        <v>8.7678999999999991</v>
      </c>
      <c r="R296" s="184">
        <v>8.1092999999999993</v>
      </c>
      <c r="S296" s="120" t="s">
        <v>1998</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44531</v>
      </c>
      <c r="E297" s="184">
        <v>14.057499999999999</v>
      </c>
      <c r="F297" s="184">
        <v>-0.77890000000000004</v>
      </c>
      <c r="G297" s="184">
        <v>4.7286999999999999</v>
      </c>
      <c r="H297" s="184">
        <v>5.4954999999999998</v>
      </c>
      <c r="I297" s="184">
        <v>4.4215</v>
      </c>
      <c r="J297" s="184">
        <v>5.2500999999999998</v>
      </c>
      <c r="K297" s="184">
        <v>3.3809</v>
      </c>
      <c r="L297" s="184">
        <v>4.5717999999999996</v>
      </c>
      <c r="M297" s="184">
        <v>5.718</v>
      </c>
      <c r="N297" s="184">
        <v>4.5548000000000002</v>
      </c>
      <c r="O297" s="184">
        <v>8.1054999999999993</v>
      </c>
      <c r="P297" s="184"/>
      <c r="Q297" s="184">
        <v>8.0686</v>
      </c>
      <c r="R297" s="184">
        <v>8.2302999999999997</v>
      </c>
      <c r="S297" s="120" t="s">
        <v>1995</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44531</v>
      </c>
      <c r="E298" s="184">
        <v>13.591100000000001</v>
      </c>
      <c r="F298" s="184">
        <v>-1.3427</v>
      </c>
      <c r="G298" s="184">
        <v>4.0843999999999996</v>
      </c>
      <c r="H298" s="184">
        <v>4.8384999999999998</v>
      </c>
      <c r="I298" s="184">
        <v>3.7652000000000001</v>
      </c>
      <c r="J298" s="184">
        <v>4.5827</v>
      </c>
      <c r="K298" s="184">
        <v>2.7126999999999999</v>
      </c>
      <c r="L298" s="184">
        <v>3.8929999999999998</v>
      </c>
      <c r="M298" s="184">
        <v>5.0178000000000003</v>
      </c>
      <c r="N298" s="184">
        <v>3.8559000000000001</v>
      </c>
      <c r="O298" s="184">
        <v>7.3315999999999999</v>
      </c>
      <c r="P298" s="184"/>
      <c r="Q298" s="184">
        <v>7.2409999999999997</v>
      </c>
      <c r="R298" s="184">
        <v>7.4787999999999997</v>
      </c>
      <c r="S298" s="120" t="s">
        <v>1995</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44531</v>
      </c>
      <c r="E299" s="184">
        <v>22.235099999999999</v>
      </c>
      <c r="F299" s="184">
        <v>26.941299999999998</v>
      </c>
      <c r="G299" s="184">
        <v>10.125999999999999</v>
      </c>
      <c r="H299" s="184">
        <v>10.574199999999999</v>
      </c>
      <c r="I299" s="184">
        <v>6.8185000000000002</v>
      </c>
      <c r="J299" s="184">
        <v>5.9550000000000001</v>
      </c>
      <c r="K299" s="184">
        <v>2.0834000000000001</v>
      </c>
      <c r="L299" s="184">
        <v>3.4948999999999999</v>
      </c>
      <c r="M299" s="184">
        <v>4.306</v>
      </c>
      <c r="N299" s="184">
        <v>2.5495000000000001</v>
      </c>
      <c r="O299" s="184">
        <v>4.6525999999999996</v>
      </c>
      <c r="P299" s="184">
        <v>4.7923</v>
      </c>
      <c r="Q299" s="184">
        <v>6.3041</v>
      </c>
      <c r="R299" s="184">
        <v>5.9602000000000004</v>
      </c>
      <c r="S299" s="120" t="s">
        <v>1996</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44531</v>
      </c>
      <c r="E300" s="184">
        <v>23.337700000000002</v>
      </c>
      <c r="F300" s="184">
        <v>27.233799999999999</v>
      </c>
      <c r="G300" s="184">
        <v>10.5252</v>
      </c>
      <c r="H300" s="184">
        <v>10.971</v>
      </c>
      <c r="I300" s="184">
        <v>7.2929000000000004</v>
      </c>
      <c r="J300" s="184">
        <v>6.4779999999999998</v>
      </c>
      <c r="K300" s="184">
        <v>2.673</v>
      </c>
      <c r="L300" s="184">
        <v>4.2187000000000001</v>
      </c>
      <c r="M300" s="184">
        <v>5.0579000000000001</v>
      </c>
      <c r="N300" s="184">
        <v>3.2523</v>
      </c>
      <c r="O300" s="184">
        <v>5.1898</v>
      </c>
      <c r="P300" s="184">
        <v>5.3219000000000003</v>
      </c>
      <c r="Q300" s="184">
        <v>7.3266999999999998</v>
      </c>
      <c r="R300" s="184">
        <v>6.5473999999999997</v>
      </c>
      <c r="S300" s="120" t="s">
        <v>1996</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44531</v>
      </c>
      <c r="E301" s="184">
        <v>18.657399999999999</v>
      </c>
      <c r="F301" s="184">
        <v>0</v>
      </c>
      <c r="G301" s="184">
        <v>5.0115999999999996</v>
      </c>
      <c r="H301" s="184">
        <v>6.5759999999999996</v>
      </c>
      <c r="I301" s="184">
        <v>4.5914999999999999</v>
      </c>
      <c r="J301" s="184">
        <v>5.1867000000000001</v>
      </c>
      <c r="K301" s="184">
        <v>2.1288</v>
      </c>
      <c r="L301" s="184">
        <v>3.8553000000000002</v>
      </c>
      <c r="M301" s="184">
        <v>5.4324000000000003</v>
      </c>
      <c r="N301" s="184">
        <v>3.6568000000000001</v>
      </c>
      <c r="O301" s="184">
        <v>8.2303999999999995</v>
      </c>
      <c r="P301" s="184">
        <v>7.0193000000000003</v>
      </c>
      <c r="Q301" s="184">
        <v>8.3026999999999997</v>
      </c>
      <c r="R301" s="184">
        <v>6.8285</v>
      </c>
      <c r="S301" s="120" t="s">
        <v>1995</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44531</v>
      </c>
      <c r="E302" s="184">
        <v>17.817900000000002</v>
      </c>
      <c r="F302" s="184">
        <v>-0.61450000000000005</v>
      </c>
      <c r="G302" s="184">
        <v>4.3864000000000001</v>
      </c>
      <c r="H302" s="184">
        <v>5.9474</v>
      </c>
      <c r="I302" s="184">
        <v>3.9567000000000001</v>
      </c>
      <c r="J302" s="184">
        <v>4.5510000000000002</v>
      </c>
      <c r="K302" s="184">
        <v>1.4935</v>
      </c>
      <c r="L302" s="184">
        <v>3.2098</v>
      </c>
      <c r="M302" s="184">
        <v>4.7888999999999999</v>
      </c>
      <c r="N302" s="184">
        <v>3.0163000000000002</v>
      </c>
      <c r="O302" s="184">
        <v>7.4958</v>
      </c>
      <c r="P302" s="184">
        <v>6.2950999999999997</v>
      </c>
      <c r="Q302" s="184">
        <v>7.6669</v>
      </c>
      <c r="R302" s="184">
        <v>6.1344000000000003</v>
      </c>
      <c r="S302" s="120" t="s">
        <v>1995</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44531</v>
      </c>
      <c r="E303" s="184">
        <v>13.1401</v>
      </c>
      <c r="F303" s="184">
        <v>11.3924</v>
      </c>
      <c r="G303" s="184">
        <v>5.8936000000000002</v>
      </c>
      <c r="H303" s="184">
        <v>5.4420999999999999</v>
      </c>
      <c r="I303" s="184">
        <v>4.5316000000000001</v>
      </c>
      <c r="J303" s="184">
        <v>4.6566000000000001</v>
      </c>
      <c r="K303" s="184">
        <v>3.3054000000000001</v>
      </c>
      <c r="L303" s="184">
        <v>3.8494000000000002</v>
      </c>
      <c r="M303" s="184">
        <v>4.1801000000000004</v>
      </c>
      <c r="N303" s="184">
        <v>3.6530999999999998</v>
      </c>
      <c r="O303" s="184">
        <v>8.4716000000000005</v>
      </c>
      <c r="P303" s="184"/>
      <c r="Q303" s="184">
        <v>8.8297000000000008</v>
      </c>
      <c r="R303" s="184">
        <v>6.5453999999999999</v>
      </c>
      <c r="S303" s="120" t="s">
        <v>1995</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44531</v>
      </c>
      <c r="E304" s="184">
        <v>13.033099999999999</v>
      </c>
      <c r="F304" s="184">
        <v>10.9255</v>
      </c>
      <c r="G304" s="184">
        <v>5.6615000000000002</v>
      </c>
      <c r="H304" s="184">
        <v>5.2061999999999999</v>
      </c>
      <c r="I304" s="184">
        <v>4.2678000000000003</v>
      </c>
      <c r="J304" s="184">
        <v>4.4034000000000004</v>
      </c>
      <c r="K304" s="184">
        <v>3.0512999999999999</v>
      </c>
      <c r="L304" s="184">
        <v>3.5910000000000002</v>
      </c>
      <c r="M304" s="184">
        <v>3.9159000000000002</v>
      </c>
      <c r="N304" s="184">
        <v>3.3872</v>
      </c>
      <c r="O304" s="184">
        <v>8.1972000000000005</v>
      </c>
      <c r="P304" s="184"/>
      <c r="Q304" s="184">
        <v>8.5542999999999996</v>
      </c>
      <c r="R304" s="184">
        <v>6.2736000000000001</v>
      </c>
      <c r="S304" s="120" t="s">
        <v>1995</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1998</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1998</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1852</v>
      </c>
      <c r="C307" s="180">
        <v>148795</v>
      </c>
      <c r="D307" s="183">
        <v>44531</v>
      </c>
      <c r="E307" s="184">
        <v>10.621600000000001</v>
      </c>
      <c r="F307" s="184">
        <v>13.4069</v>
      </c>
      <c r="G307" s="184">
        <v>5.2271000000000001</v>
      </c>
      <c r="H307" s="184">
        <v>8.6544000000000008</v>
      </c>
      <c r="I307" s="184">
        <v>11.711600000000001</v>
      </c>
      <c r="J307" s="184">
        <v>10.1876</v>
      </c>
      <c r="K307" s="184">
        <v>4.9505999999999997</v>
      </c>
      <c r="L307" s="184">
        <v>6.4654999999999996</v>
      </c>
      <c r="M307" s="184"/>
      <c r="N307" s="184"/>
      <c r="O307" s="184"/>
      <c r="P307" s="184"/>
      <c r="Q307" s="184">
        <v>8.7940000000000005</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1853</v>
      </c>
      <c r="C308" s="180">
        <v>148797</v>
      </c>
      <c r="D308" s="183">
        <v>44531</v>
      </c>
      <c r="E308" s="184">
        <v>10.610300000000001</v>
      </c>
      <c r="F308" s="184">
        <v>13.421099999999999</v>
      </c>
      <c r="G308" s="184">
        <v>5.0948000000000002</v>
      </c>
      <c r="H308" s="184">
        <v>8.5157000000000007</v>
      </c>
      <c r="I308" s="184">
        <v>11.5753</v>
      </c>
      <c r="J308" s="184">
        <v>10.047000000000001</v>
      </c>
      <c r="K308" s="184">
        <v>4.8048999999999999</v>
      </c>
      <c r="L308" s="184">
        <v>6.3103999999999996</v>
      </c>
      <c r="M308" s="184"/>
      <c r="N308" s="184"/>
      <c r="O308" s="184"/>
      <c r="P308" s="184"/>
      <c r="Q308" s="184">
        <v>8.6341000000000001</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44531</v>
      </c>
      <c r="E309" s="184">
        <v>79.573999999999998</v>
      </c>
      <c r="F309" s="184">
        <v>0.5504</v>
      </c>
      <c r="G309" s="184">
        <v>3.6989000000000001</v>
      </c>
      <c r="H309" s="184">
        <v>5.5495000000000001</v>
      </c>
      <c r="I309" s="184">
        <v>4.5391000000000004</v>
      </c>
      <c r="J309" s="184">
        <v>5.1298000000000004</v>
      </c>
      <c r="K309" s="184">
        <v>2.6486000000000001</v>
      </c>
      <c r="L309" s="184">
        <v>4.0121000000000002</v>
      </c>
      <c r="M309" s="184">
        <v>5.2659000000000002</v>
      </c>
      <c r="N309" s="184">
        <v>3.9834999999999998</v>
      </c>
      <c r="O309" s="184">
        <v>7.8258999999999999</v>
      </c>
      <c r="P309" s="184">
        <v>7.3775000000000004</v>
      </c>
      <c r="Q309" s="184">
        <v>8.8504000000000005</v>
      </c>
      <c r="R309" s="184">
        <v>6.3124000000000002</v>
      </c>
      <c r="S309" s="120" t="s">
        <v>1998</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44531</v>
      </c>
      <c r="E310" s="184">
        <v>84.501999999999995</v>
      </c>
      <c r="F310" s="184">
        <v>1.0367</v>
      </c>
      <c r="G310" s="184">
        <v>4.2095000000000002</v>
      </c>
      <c r="H310" s="184">
        <v>6.0603999999999996</v>
      </c>
      <c r="I310" s="184">
        <v>5.0572999999999997</v>
      </c>
      <c r="J310" s="184">
        <v>5.6515000000000004</v>
      </c>
      <c r="K310" s="184">
        <v>3.1728999999999998</v>
      </c>
      <c r="L310" s="184">
        <v>4.5430999999999999</v>
      </c>
      <c r="M310" s="184">
        <v>5.8197999999999999</v>
      </c>
      <c r="N310" s="184">
        <v>4.5453000000000001</v>
      </c>
      <c r="O310" s="184">
        <v>8.4251000000000005</v>
      </c>
      <c r="P310" s="184">
        <v>7.9969000000000001</v>
      </c>
      <c r="Q310" s="184">
        <v>9.0809999999999995</v>
      </c>
      <c r="R310" s="184">
        <v>6.9042000000000003</v>
      </c>
      <c r="S310" s="120" t="s">
        <v>1998</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1997</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44531</v>
      </c>
      <c r="E312" s="184">
        <v>25.888300000000001</v>
      </c>
      <c r="F312" s="184">
        <v>3.2431000000000001</v>
      </c>
      <c r="G312" s="184">
        <v>4.1192000000000002</v>
      </c>
      <c r="H312" s="184">
        <v>3.0430999999999999</v>
      </c>
      <c r="I312" s="184">
        <v>3.8931</v>
      </c>
      <c r="J312" s="184">
        <v>5.8082000000000003</v>
      </c>
      <c r="K312" s="184">
        <v>3.8085</v>
      </c>
      <c r="L312" s="184">
        <v>4.9124999999999996</v>
      </c>
      <c r="M312" s="184">
        <v>6.3106</v>
      </c>
      <c r="N312" s="184">
        <v>4.4147999999999996</v>
      </c>
      <c r="O312" s="184">
        <v>8.9187999999999992</v>
      </c>
      <c r="P312" s="184">
        <v>7.6074999999999999</v>
      </c>
      <c r="Q312" s="184">
        <v>8.6758000000000006</v>
      </c>
      <c r="R312" s="184">
        <v>7.7716000000000003</v>
      </c>
      <c r="S312" s="120" t="s">
        <v>1998</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44531</v>
      </c>
      <c r="E313" s="184">
        <v>26.207699999999999</v>
      </c>
      <c r="F313" s="184">
        <v>3.4821</v>
      </c>
      <c r="G313" s="184">
        <v>4.4314999999999998</v>
      </c>
      <c r="H313" s="184">
        <v>3.3447</v>
      </c>
      <c r="I313" s="184">
        <v>4.1947999999999999</v>
      </c>
      <c r="J313" s="184">
        <v>6.1167999999999996</v>
      </c>
      <c r="K313" s="184">
        <v>4.1189999999999998</v>
      </c>
      <c r="L313" s="184">
        <v>5.2287999999999997</v>
      </c>
      <c r="M313" s="184">
        <v>6.6319999999999997</v>
      </c>
      <c r="N313" s="184">
        <v>4.734</v>
      </c>
      <c r="O313" s="184">
        <v>9.1518999999999995</v>
      </c>
      <c r="P313" s="184">
        <v>7.7920999999999996</v>
      </c>
      <c r="Q313" s="184">
        <v>8.7015999999999991</v>
      </c>
      <c r="R313" s="184">
        <v>8.0619999999999994</v>
      </c>
      <c r="S313" s="120" t="s">
        <v>1998</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1854</v>
      </c>
      <c r="C314" s="180">
        <v>148492</v>
      </c>
      <c r="D314" s="183">
        <v>44531</v>
      </c>
      <c r="E314" s="184">
        <v>10.564299999999999</v>
      </c>
      <c r="F314" s="184">
        <v>-8.9809000000000001</v>
      </c>
      <c r="G314" s="184">
        <v>3.8025000000000002</v>
      </c>
      <c r="H314" s="184">
        <v>6.0286</v>
      </c>
      <c r="I314" s="184">
        <v>5.4158999999999997</v>
      </c>
      <c r="J314" s="184">
        <v>5.1699000000000002</v>
      </c>
      <c r="K314" s="184">
        <v>2.4409000000000001</v>
      </c>
      <c r="L314" s="184">
        <v>4.4093999999999998</v>
      </c>
      <c r="M314" s="184">
        <v>6.0712999999999999</v>
      </c>
      <c r="N314" s="184">
        <v>3.8904000000000001</v>
      </c>
      <c r="O314" s="184"/>
      <c r="P314" s="184"/>
      <c r="Q314" s="184">
        <v>4.7927999999999997</v>
      </c>
      <c r="R314" s="184"/>
      <c r="S314" s="120" t="s">
        <v>1995</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1855</v>
      </c>
      <c r="C315" s="180">
        <v>148496</v>
      </c>
      <c r="D315" s="183">
        <v>44531</v>
      </c>
      <c r="E315" s="184">
        <v>10.512700000000001</v>
      </c>
      <c r="F315" s="184">
        <v>-9.7189999999999994</v>
      </c>
      <c r="G315" s="184">
        <v>3.2650999999999999</v>
      </c>
      <c r="H315" s="184">
        <v>5.5610999999999997</v>
      </c>
      <c r="I315" s="184">
        <v>4.9694000000000003</v>
      </c>
      <c r="J315" s="184">
        <v>4.7403000000000004</v>
      </c>
      <c r="K315" s="184">
        <v>2.0169999999999999</v>
      </c>
      <c r="L315" s="184">
        <v>3.9824999999999999</v>
      </c>
      <c r="M315" s="184">
        <v>5.633</v>
      </c>
      <c r="N315" s="184">
        <v>3.4552</v>
      </c>
      <c r="O315" s="184"/>
      <c r="P315" s="184"/>
      <c r="Q315" s="184">
        <v>4.3560999999999996</v>
      </c>
      <c r="R315" s="184"/>
      <c r="S315" s="120" t="s">
        <v>1995</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44531</v>
      </c>
      <c r="E316" s="184">
        <v>23.506799999999998</v>
      </c>
      <c r="F316" s="184">
        <v>1.2422</v>
      </c>
      <c r="G316" s="184">
        <v>4.7233999999999998</v>
      </c>
      <c r="H316" s="184">
        <v>4.8178999999999998</v>
      </c>
      <c r="I316" s="184">
        <v>4.6554000000000002</v>
      </c>
      <c r="J316" s="184">
        <v>6.8026</v>
      </c>
      <c r="K316" s="184">
        <v>4.7268999999999997</v>
      </c>
      <c r="L316" s="184">
        <v>5.2001999999999997</v>
      </c>
      <c r="M316" s="184">
        <v>5.7046999999999999</v>
      </c>
      <c r="N316" s="184">
        <v>4.5652999999999997</v>
      </c>
      <c r="O316" s="184">
        <v>8.3790999999999993</v>
      </c>
      <c r="P316" s="184">
        <v>7.2996999999999996</v>
      </c>
      <c r="Q316" s="184">
        <v>7.1867999999999999</v>
      </c>
      <c r="R316" s="184">
        <v>7.4264000000000001</v>
      </c>
      <c r="S316" s="120" t="s">
        <v>1996</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44531</v>
      </c>
      <c r="E317" s="184">
        <v>24.406300000000002</v>
      </c>
      <c r="F317" s="184">
        <v>1.6451</v>
      </c>
      <c r="G317" s="184">
        <v>5.0583</v>
      </c>
      <c r="H317" s="184">
        <v>5.1325000000000003</v>
      </c>
      <c r="I317" s="184">
        <v>4.9660000000000002</v>
      </c>
      <c r="J317" s="184">
        <v>7.1151999999999997</v>
      </c>
      <c r="K317" s="184">
        <v>5.0438999999999998</v>
      </c>
      <c r="L317" s="184">
        <v>5.5220000000000002</v>
      </c>
      <c r="M317" s="184">
        <v>6.0316000000000001</v>
      </c>
      <c r="N317" s="184">
        <v>4.8935000000000004</v>
      </c>
      <c r="O317" s="184">
        <v>8.7161000000000008</v>
      </c>
      <c r="P317" s="184">
        <v>7.6337000000000002</v>
      </c>
      <c r="Q317" s="184">
        <v>8.6937999999999995</v>
      </c>
      <c r="R317" s="184">
        <v>7.7625000000000002</v>
      </c>
      <c r="S317" s="120" t="s">
        <v>1996</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44531</v>
      </c>
      <c r="E318" s="184">
        <v>15.856999999999999</v>
      </c>
      <c r="F318" s="184">
        <v>-7.5944000000000003</v>
      </c>
      <c r="G318" s="184">
        <v>3.5004</v>
      </c>
      <c r="H318" s="184">
        <v>6.2222999999999997</v>
      </c>
      <c r="I318" s="184">
        <v>6.4446000000000003</v>
      </c>
      <c r="J318" s="184">
        <v>6.3087999999999997</v>
      </c>
      <c r="K318" s="184">
        <v>2.4175</v>
      </c>
      <c r="L318" s="184">
        <v>4.6148999999999996</v>
      </c>
      <c r="M318" s="184">
        <v>6.3932000000000002</v>
      </c>
      <c r="N318" s="184">
        <v>4.2298</v>
      </c>
      <c r="O318" s="184">
        <v>8.4459999999999997</v>
      </c>
      <c r="P318" s="184">
        <v>7.3560999999999996</v>
      </c>
      <c r="Q318" s="184">
        <v>8.1411999999999995</v>
      </c>
      <c r="R318" s="184">
        <v>8.0206999999999997</v>
      </c>
      <c r="S318" s="120" t="s">
        <v>1996</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44531</v>
      </c>
      <c r="E319" s="184">
        <v>15.571400000000001</v>
      </c>
      <c r="F319" s="184">
        <v>-7.968</v>
      </c>
      <c r="G319" s="184">
        <v>3.1892999999999998</v>
      </c>
      <c r="H319" s="184">
        <v>5.9337999999999997</v>
      </c>
      <c r="I319" s="184">
        <v>6.1424000000000003</v>
      </c>
      <c r="J319" s="184">
        <v>5.9988999999999999</v>
      </c>
      <c r="K319" s="184">
        <v>2.113</v>
      </c>
      <c r="L319" s="184">
        <v>4.3078000000000003</v>
      </c>
      <c r="M319" s="184">
        <v>6.0776000000000003</v>
      </c>
      <c r="N319" s="184">
        <v>3.9152999999999998</v>
      </c>
      <c r="O319" s="184">
        <v>8.1143999999999998</v>
      </c>
      <c r="P319" s="184">
        <v>7.0263</v>
      </c>
      <c r="Q319" s="184">
        <v>7.8079999999999998</v>
      </c>
      <c r="R319" s="184">
        <v>7.6921999999999997</v>
      </c>
      <c r="S319" s="120" t="s">
        <v>1996</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44531</v>
      </c>
      <c r="E320" s="184">
        <v>2557.0493999999999</v>
      </c>
      <c r="F320" s="184">
        <v>1.1519999999999999</v>
      </c>
      <c r="G320" s="184">
        <v>3.9167000000000001</v>
      </c>
      <c r="H320" s="184">
        <v>6.1982999999999997</v>
      </c>
      <c r="I320" s="184">
        <v>4.9743000000000004</v>
      </c>
      <c r="J320" s="184">
        <v>5.2416999999999998</v>
      </c>
      <c r="K320" s="184">
        <v>1.9752000000000001</v>
      </c>
      <c r="L320" s="184">
        <v>3.9176000000000002</v>
      </c>
      <c r="M320" s="184">
        <v>5.1562000000000001</v>
      </c>
      <c r="N320" s="184">
        <v>3.4819</v>
      </c>
      <c r="O320" s="184">
        <v>8.4145000000000003</v>
      </c>
      <c r="P320" s="184">
        <v>5.3185000000000002</v>
      </c>
      <c r="Q320" s="184">
        <v>6.7649999999999997</v>
      </c>
      <c r="R320" s="184">
        <v>6.6374000000000004</v>
      </c>
      <c r="S320" s="120" t="s">
        <v>1998</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44531</v>
      </c>
      <c r="E321" s="184">
        <v>2703.1442000000002</v>
      </c>
      <c r="F321" s="184">
        <v>1.5515000000000001</v>
      </c>
      <c r="G321" s="184">
        <v>4.3167</v>
      </c>
      <c r="H321" s="184">
        <v>6.5987</v>
      </c>
      <c r="I321" s="184">
        <v>5.375</v>
      </c>
      <c r="J321" s="184">
        <v>5.6435000000000004</v>
      </c>
      <c r="K321" s="184">
        <v>2.3774000000000002</v>
      </c>
      <c r="L321" s="184">
        <v>4.3258000000000001</v>
      </c>
      <c r="M321" s="184">
        <v>5.5721999999999996</v>
      </c>
      <c r="N321" s="184">
        <v>3.8965000000000001</v>
      </c>
      <c r="O321" s="184">
        <v>8.8619000000000003</v>
      </c>
      <c r="P321" s="184">
        <v>5.8756000000000004</v>
      </c>
      <c r="Q321" s="184">
        <v>7.8498000000000001</v>
      </c>
      <c r="R321" s="184">
        <v>7.0646000000000004</v>
      </c>
      <c r="S321" s="120" t="s">
        <v>1998</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44531</v>
      </c>
      <c r="E322" s="184">
        <v>3001.2550000000001</v>
      </c>
      <c r="F322" s="184">
        <v>7.8507999999999996</v>
      </c>
      <c r="G322" s="184">
        <v>1.7858000000000001</v>
      </c>
      <c r="H322" s="184">
        <v>1.7184999999999999</v>
      </c>
      <c r="I322" s="184">
        <v>2.6644999999999999</v>
      </c>
      <c r="J322" s="184">
        <v>3.5316000000000001</v>
      </c>
      <c r="K322" s="184">
        <v>3.1535000000000002</v>
      </c>
      <c r="L322" s="184">
        <v>4.7362000000000002</v>
      </c>
      <c r="M322" s="184">
        <v>5.6269999999999998</v>
      </c>
      <c r="N322" s="184">
        <v>4.0122</v>
      </c>
      <c r="O322" s="184">
        <v>7.8837000000000002</v>
      </c>
      <c r="P322" s="184">
        <v>7.4156000000000004</v>
      </c>
      <c r="Q322" s="184">
        <v>8.0437999999999992</v>
      </c>
      <c r="R322" s="184">
        <v>6.7030000000000003</v>
      </c>
      <c r="S322" s="120" t="s">
        <v>1996</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44531</v>
      </c>
      <c r="E323" s="184">
        <v>3095.5448999999999</v>
      </c>
      <c r="F323" s="184">
        <v>8.2108000000000008</v>
      </c>
      <c r="G323" s="184">
        <v>2.145</v>
      </c>
      <c r="H323" s="184">
        <v>2.0773999999999999</v>
      </c>
      <c r="I323" s="184">
        <v>3.0381</v>
      </c>
      <c r="J323" s="184">
        <v>3.8961999999999999</v>
      </c>
      <c r="K323" s="184">
        <v>3.5084</v>
      </c>
      <c r="L323" s="184">
        <v>5.0933999999999999</v>
      </c>
      <c r="M323" s="184">
        <v>6.0018000000000002</v>
      </c>
      <c r="N323" s="184">
        <v>4.3808999999999996</v>
      </c>
      <c r="O323" s="184">
        <v>8.2141000000000002</v>
      </c>
      <c r="P323" s="184">
        <v>7.7290999999999999</v>
      </c>
      <c r="Q323" s="184">
        <v>8.5381999999999998</v>
      </c>
      <c r="R323" s="184">
        <v>7.0477999999999996</v>
      </c>
      <c r="S323" s="120" t="s">
        <v>1996</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44531</v>
      </c>
      <c r="E324" s="184">
        <v>62.510100000000001</v>
      </c>
      <c r="F324" s="184">
        <v>11.565</v>
      </c>
      <c r="G324" s="184">
        <v>13.266999999999999</v>
      </c>
      <c r="H324" s="184">
        <v>12.760300000000001</v>
      </c>
      <c r="I324" s="184">
        <v>11.7812</v>
      </c>
      <c r="J324" s="184">
        <v>9.7034000000000002</v>
      </c>
      <c r="K324" s="184">
        <v>6.6939000000000002</v>
      </c>
      <c r="L324" s="184">
        <v>6.4688999999999997</v>
      </c>
      <c r="M324" s="184">
        <v>8.5618999999999996</v>
      </c>
      <c r="N324" s="184">
        <v>4.6509</v>
      </c>
      <c r="O324" s="184">
        <v>10.3956</v>
      </c>
      <c r="P324" s="184">
        <v>7.0354999999999999</v>
      </c>
      <c r="Q324" s="184">
        <v>8.3079999999999998</v>
      </c>
      <c r="R324" s="184">
        <v>8.4263999999999992</v>
      </c>
      <c r="S324" s="120" t="s">
        <v>1998</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44531</v>
      </c>
      <c r="E325" s="184">
        <v>59.400700000000001</v>
      </c>
      <c r="F325" s="184">
        <v>11.1868</v>
      </c>
      <c r="G325" s="184">
        <v>12.9267</v>
      </c>
      <c r="H325" s="184">
        <v>12.4155</v>
      </c>
      <c r="I325" s="184">
        <v>11.4396</v>
      </c>
      <c r="J325" s="184">
        <v>9.3602000000000007</v>
      </c>
      <c r="K325" s="184">
        <v>6.3483000000000001</v>
      </c>
      <c r="L325" s="184">
        <v>6.1178999999999997</v>
      </c>
      <c r="M325" s="184">
        <v>8.1980000000000004</v>
      </c>
      <c r="N325" s="184">
        <v>4.2862</v>
      </c>
      <c r="O325" s="184">
        <v>10.0275</v>
      </c>
      <c r="P325" s="184">
        <v>6.6223000000000001</v>
      </c>
      <c r="Q325" s="184">
        <v>7.4839000000000002</v>
      </c>
      <c r="R325" s="184">
        <v>8.0632999999999999</v>
      </c>
      <c r="S325" s="120" t="s">
        <v>1998</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1856</v>
      </c>
      <c r="C326" s="180">
        <v>148755</v>
      </c>
      <c r="D326" s="183">
        <v>44531</v>
      </c>
      <c r="E326" s="184">
        <v>10.370799999999999</v>
      </c>
      <c r="F326" s="184">
        <v>7.7445000000000004</v>
      </c>
      <c r="G326" s="184">
        <v>5.8470000000000004</v>
      </c>
      <c r="H326" s="184">
        <v>6.242</v>
      </c>
      <c r="I326" s="184">
        <v>4.5834000000000001</v>
      </c>
      <c r="J326" s="184">
        <v>4.3681000000000001</v>
      </c>
      <c r="K326" s="184">
        <v>1.9471000000000001</v>
      </c>
      <c r="L326" s="184">
        <v>4.1101999999999999</v>
      </c>
      <c r="M326" s="184"/>
      <c r="N326" s="184"/>
      <c r="O326" s="184"/>
      <c r="P326" s="184"/>
      <c r="Q326" s="184">
        <v>5.2256</v>
      </c>
      <c r="R326" s="184"/>
      <c r="S326" s="120" t="s">
        <v>1995</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1857</v>
      </c>
      <c r="C327" s="180">
        <v>148757</v>
      </c>
      <c r="D327" s="183">
        <v>44531</v>
      </c>
      <c r="E327" s="184">
        <v>10.337899999999999</v>
      </c>
      <c r="F327" s="184">
        <v>7.4160000000000004</v>
      </c>
      <c r="G327" s="184">
        <v>5.4413</v>
      </c>
      <c r="H327" s="184">
        <v>5.8068999999999997</v>
      </c>
      <c r="I327" s="184">
        <v>4.1425000000000001</v>
      </c>
      <c r="J327" s="184">
        <v>3.9317000000000002</v>
      </c>
      <c r="K327" s="184">
        <v>1.5111000000000001</v>
      </c>
      <c r="L327" s="184">
        <v>3.6682999999999999</v>
      </c>
      <c r="M327" s="184"/>
      <c r="N327" s="184"/>
      <c r="O327" s="184"/>
      <c r="P327" s="184"/>
      <c r="Q327" s="184">
        <v>4.7618999999999998</v>
      </c>
      <c r="R327" s="184"/>
      <c r="S327" s="120" t="s">
        <v>1995</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1766</v>
      </c>
      <c r="C328" s="180">
        <v>100856</v>
      </c>
      <c r="D328" s="183">
        <v>44531</v>
      </c>
      <c r="E328" s="184">
        <v>47.103499999999997</v>
      </c>
      <c r="F328" s="184">
        <v>4.4173999999999998</v>
      </c>
      <c r="G328" s="184">
        <v>5.2885999999999997</v>
      </c>
      <c r="H328" s="184">
        <v>4.4317000000000002</v>
      </c>
      <c r="I328" s="184">
        <v>3.7858000000000001</v>
      </c>
      <c r="J328" s="184">
        <v>4.9561999999999999</v>
      </c>
      <c r="K328" s="184">
        <v>3.2101999999999999</v>
      </c>
      <c r="L328" s="184">
        <v>4.9038000000000004</v>
      </c>
      <c r="M328" s="184">
        <v>5.9302999999999999</v>
      </c>
      <c r="N328" s="184">
        <v>4.8242000000000003</v>
      </c>
      <c r="O328" s="184">
        <v>7.5084</v>
      </c>
      <c r="P328" s="184">
        <v>7.0294999999999996</v>
      </c>
      <c r="Q328" s="184">
        <v>7.5739000000000001</v>
      </c>
      <c r="R328" s="184">
        <v>7.2195999999999998</v>
      </c>
      <c r="S328" s="120" t="s">
        <v>1996</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1767</v>
      </c>
      <c r="C329" s="180">
        <v>118814</v>
      </c>
      <c r="D329" s="183">
        <v>44531</v>
      </c>
      <c r="E329" s="184">
        <v>48.799500000000002</v>
      </c>
      <c r="F329" s="184">
        <v>4.7126999999999999</v>
      </c>
      <c r="G329" s="184">
        <v>5.6738999999999997</v>
      </c>
      <c r="H329" s="184">
        <v>4.8342000000000001</v>
      </c>
      <c r="I329" s="184">
        <v>4.1791999999999998</v>
      </c>
      <c r="J329" s="184">
        <v>5.3563999999999998</v>
      </c>
      <c r="K329" s="184">
        <v>3.6133999999999999</v>
      </c>
      <c r="L329" s="184">
        <v>5.3139000000000003</v>
      </c>
      <c r="M329" s="184">
        <v>6.3487999999999998</v>
      </c>
      <c r="N329" s="184">
        <v>5.2441000000000004</v>
      </c>
      <c r="O329" s="184">
        <v>7.9385000000000003</v>
      </c>
      <c r="P329" s="184">
        <v>7.4814999999999996</v>
      </c>
      <c r="Q329" s="184">
        <v>8.3445999999999998</v>
      </c>
      <c r="R329" s="184">
        <v>7.6486000000000001</v>
      </c>
      <c r="S329" s="120" t="s">
        <v>1996</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44531</v>
      </c>
      <c r="E330" s="184">
        <v>34.9129</v>
      </c>
      <c r="F330" s="184">
        <v>-2.9270999999999998</v>
      </c>
      <c r="G330" s="184">
        <v>3.4935</v>
      </c>
      <c r="H330" s="184">
        <v>3.6019000000000001</v>
      </c>
      <c r="I330" s="184">
        <v>3.0354000000000001</v>
      </c>
      <c r="J330" s="184">
        <v>3.5264000000000002</v>
      </c>
      <c r="K330" s="184">
        <v>2.1204999999999998</v>
      </c>
      <c r="L330" s="184">
        <v>4.1029</v>
      </c>
      <c r="M330" s="184">
        <v>5.4543999999999997</v>
      </c>
      <c r="N330" s="184">
        <v>4.0873999999999997</v>
      </c>
      <c r="O330" s="184">
        <v>7.5922999999999998</v>
      </c>
      <c r="P330" s="184">
        <v>6.0936000000000003</v>
      </c>
      <c r="Q330" s="184">
        <v>6.8578999999999999</v>
      </c>
      <c r="R330" s="184">
        <v>6.7304000000000004</v>
      </c>
      <c r="S330" s="120" t="s">
        <v>1995</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44531</v>
      </c>
      <c r="E331" s="184">
        <v>37.897599999999997</v>
      </c>
      <c r="F331" s="184">
        <v>-2.1187</v>
      </c>
      <c r="G331" s="184">
        <v>4.2980999999999998</v>
      </c>
      <c r="H331" s="184">
        <v>4.3928000000000003</v>
      </c>
      <c r="I331" s="184">
        <v>3.8237000000000001</v>
      </c>
      <c r="J331" s="184">
        <v>4.3042999999999996</v>
      </c>
      <c r="K331" s="184">
        <v>2.8748999999999998</v>
      </c>
      <c r="L331" s="184">
        <v>4.7327000000000004</v>
      </c>
      <c r="M331" s="184">
        <v>6.0452000000000004</v>
      </c>
      <c r="N331" s="184">
        <v>4.7465000000000002</v>
      </c>
      <c r="O331" s="184">
        <v>8.4398</v>
      </c>
      <c r="P331" s="184">
        <v>7.0747999999999998</v>
      </c>
      <c r="Q331" s="184">
        <v>7.9702999999999999</v>
      </c>
      <c r="R331" s="184">
        <v>7.5010000000000003</v>
      </c>
      <c r="S331" s="120" t="s">
        <v>1995</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1858</v>
      </c>
      <c r="C332" s="180"/>
      <c r="D332" s="183"/>
      <c r="E332" s="184"/>
      <c r="F332" s="184"/>
      <c r="G332" s="184"/>
      <c r="H332" s="184"/>
      <c r="I332" s="184"/>
      <c r="J332" s="184"/>
      <c r="K332" s="184"/>
      <c r="L332" s="184"/>
      <c r="M332" s="184"/>
      <c r="N332" s="184"/>
      <c r="O332" s="184"/>
      <c r="P332" s="184"/>
      <c r="Q332" s="184"/>
      <c r="R332" s="184"/>
      <c r="S332" s="120" t="s">
        <v>1997</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1859</v>
      </c>
      <c r="C333" s="180"/>
      <c r="D333" s="183"/>
      <c r="E333" s="184"/>
      <c r="F333" s="184"/>
      <c r="G333" s="184"/>
      <c r="H333" s="184"/>
      <c r="I333" s="184"/>
      <c r="J333" s="184"/>
      <c r="K333" s="184"/>
      <c r="L333" s="184"/>
      <c r="M333" s="184"/>
      <c r="N333" s="184"/>
      <c r="O333" s="184"/>
      <c r="P333" s="184"/>
      <c r="Q333" s="184"/>
      <c r="R333" s="184"/>
      <c r="S333" s="120" t="s">
        <v>1997</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44531</v>
      </c>
      <c r="E334" s="184">
        <v>12.620699999999999</v>
      </c>
      <c r="F334" s="184">
        <v>4.0494000000000003</v>
      </c>
      <c r="G334" s="184">
        <v>3.53</v>
      </c>
      <c r="H334" s="184">
        <v>1.6944999999999999</v>
      </c>
      <c r="I334" s="184">
        <v>2.8332000000000002</v>
      </c>
      <c r="J334" s="184">
        <v>4.5090000000000003</v>
      </c>
      <c r="K334" s="184">
        <v>2.6520999999999999</v>
      </c>
      <c r="L334" s="184">
        <v>4.1673999999999998</v>
      </c>
      <c r="M334" s="184">
        <v>5.3044000000000002</v>
      </c>
      <c r="N334" s="184">
        <v>3.5884999999999998</v>
      </c>
      <c r="O334" s="184"/>
      <c r="P334" s="184"/>
      <c r="Q334" s="184">
        <v>8.5631000000000004</v>
      </c>
      <c r="R334" s="184">
        <v>7.0444000000000004</v>
      </c>
      <c r="S334" s="120" t="s">
        <v>1998</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44531</v>
      </c>
      <c r="E335" s="184">
        <v>12.446</v>
      </c>
      <c r="F335" s="184">
        <v>3.5194999999999999</v>
      </c>
      <c r="G335" s="184">
        <v>3.11</v>
      </c>
      <c r="H335" s="184">
        <v>1.2572000000000001</v>
      </c>
      <c r="I335" s="184">
        <v>2.3902000000000001</v>
      </c>
      <c r="J335" s="184">
        <v>4.0606</v>
      </c>
      <c r="K335" s="184">
        <v>2.2002000000000002</v>
      </c>
      <c r="L335" s="184">
        <v>3.7054</v>
      </c>
      <c r="M335" s="184">
        <v>4.8299000000000003</v>
      </c>
      <c r="N335" s="184">
        <v>3.1143000000000001</v>
      </c>
      <c r="O335" s="184"/>
      <c r="P335" s="184"/>
      <c r="Q335" s="184">
        <v>8.0302000000000007</v>
      </c>
      <c r="R335" s="184">
        <v>6.5288000000000004</v>
      </c>
      <c r="S335" s="120" t="s">
        <v>1998</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44531</v>
      </c>
      <c r="E336" s="184">
        <v>32.248100000000001</v>
      </c>
      <c r="F336" s="184">
        <v>0.22639999999999999</v>
      </c>
      <c r="G336" s="184">
        <v>4.0995999999999997</v>
      </c>
      <c r="H336" s="184">
        <v>4.4503000000000004</v>
      </c>
      <c r="I336" s="184">
        <v>4.5677000000000003</v>
      </c>
      <c r="J336" s="184">
        <v>5.1109</v>
      </c>
      <c r="K336" s="184">
        <v>1.8028999999999999</v>
      </c>
      <c r="L336" s="184">
        <v>3.8706</v>
      </c>
      <c r="M336" s="184">
        <v>5.3162000000000003</v>
      </c>
      <c r="N336" s="184">
        <v>3.6469999999999998</v>
      </c>
      <c r="O336" s="184">
        <v>8.9055999999999997</v>
      </c>
      <c r="P336" s="184">
        <v>6.8682999999999996</v>
      </c>
      <c r="Q336" s="184">
        <v>7.1600999999999999</v>
      </c>
      <c r="R336" s="184">
        <v>7.0552999999999999</v>
      </c>
      <c r="S336" s="120" t="s">
        <v>1998</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44531</v>
      </c>
      <c r="E337" s="184">
        <v>33.073399999999999</v>
      </c>
      <c r="F337" s="184">
        <v>0.44140000000000001</v>
      </c>
      <c r="G337" s="184">
        <v>4.3507999999999996</v>
      </c>
      <c r="H337" s="184">
        <v>4.7023999999999999</v>
      </c>
      <c r="I337" s="184">
        <v>4.8254000000000001</v>
      </c>
      <c r="J337" s="184">
        <v>5.3650000000000002</v>
      </c>
      <c r="K337" s="184">
        <v>2.0575999999999999</v>
      </c>
      <c r="L337" s="184">
        <v>4.1291000000000002</v>
      </c>
      <c r="M337" s="184">
        <v>5.5833000000000004</v>
      </c>
      <c r="N337" s="184">
        <v>3.9106000000000001</v>
      </c>
      <c r="O337" s="184">
        <v>9.1517999999999997</v>
      </c>
      <c r="P337" s="184">
        <v>7.2571000000000003</v>
      </c>
      <c r="Q337" s="184">
        <v>8.0791000000000004</v>
      </c>
      <c r="R337" s="184">
        <v>7.3056999999999999</v>
      </c>
      <c r="S337" s="120" t="s">
        <v>1998</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44531</v>
      </c>
      <c r="E338" s="184">
        <v>423.87970000000001</v>
      </c>
      <c r="F338" s="184">
        <v>56.765300000000003</v>
      </c>
      <c r="G338" s="184">
        <v>-45.4803</v>
      </c>
      <c r="H338" s="184">
        <v>-19.280899999999999</v>
      </c>
      <c r="I338" s="184">
        <v>-25.998999999999999</v>
      </c>
      <c r="J338" s="184">
        <v>-7.0631000000000004</v>
      </c>
      <c r="K338" s="184">
        <v>448.21069999999997</v>
      </c>
      <c r="L338" s="184">
        <v>222.88069999999999</v>
      </c>
      <c r="M338" s="184">
        <v>148.31700000000001</v>
      </c>
      <c r="N338" s="184">
        <v>111.7457</v>
      </c>
      <c r="O338" s="184"/>
      <c r="P338" s="184"/>
      <c r="Q338" s="184">
        <v>23.4528</v>
      </c>
      <c r="R338" s="184">
        <v>33.875300000000003</v>
      </c>
      <c r="S338" s="120" t="s">
        <v>1995</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44531</v>
      </c>
      <c r="E339" s="184">
        <v>406.60500000000002</v>
      </c>
      <c r="F339" s="184">
        <v>56.767499999999998</v>
      </c>
      <c r="G339" s="184">
        <v>-45.480200000000004</v>
      </c>
      <c r="H339" s="184">
        <v>-19.281099999999999</v>
      </c>
      <c r="I339" s="184">
        <v>-25.998999999999999</v>
      </c>
      <c r="J339" s="184">
        <v>-7.0629999999999997</v>
      </c>
      <c r="K339" s="184">
        <v>448.2106</v>
      </c>
      <c r="L339" s="184">
        <v>222.88069999999999</v>
      </c>
      <c r="M339" s="184">
        <v>148.3169</v>
      </c>
      <c r="N339" s="184">
        <v>111.7456</v>
      </c>
      <c r="O339" s="184"/>
      <c r="P339" s="184"/>
      <c r="Q339" s="184">
        <v>23.4528</v>
      </c>
      <c r="R339" s="184">
        <v>33.875300000000003</v>
      </c>
      <c r="S339" s="120" t="s">
        <v>1995</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44531</v>
      </c>
      <c r="E340" s="184">
        <v>12.5258</v>
      </c>
      <c r="F340" s="184">
        <v>3.4971000000000001</v>
      </c>
      <c r="G340" s="184">
        <v>4.3735999999999997</v>
      </c>
      <c r="H340" s="184">
        <v>4.6665000000000001</v>
      </c>
      <c r="I340" s="184">
        <v>4.3156999999999996</v>
      </c>
      <c r="J340" s="184">
        <v>5.0132000000000003</v>
      </c>
      <c r="K340" s="184">
        <v>2.4388000000000001</v>
      </c>
      <c r="L340" s="184">
        <v>3.9327000000000001</v>
      </c>
      <c r="M340" s="184">
        <v>5.6151</v>
      </c>
      <c r="N340" s="184">
        <v>3.3780000000000001</v>
      </c>
      <c r="O340" s="184">
        <v>6.5255999999999998</v>
      </c>
      <c r="P340" s="184"/>
      <c r="Q340" s="184">
        <v>6.6006</v>
      </c>
      <c r="R340" s="184">
        <v>6.9509999999999996</v>
      </c>
      <c r="S340" s="120" t="s">
        <v>1995</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44531</v>
      </c>
      <c r="E341" s="184">
        <v>12.385300000000001</v>
      </c>
      <c r="F341" s="184">
        <v>2.6524999999999999</v>
      </c>
      <c r="G341" s="184">
        <v>3.9512</v>
      </c>
      <c r="H341" s="184">
        <v>4.2556000000000003</v>
      </c>
      <c r="I341" s="184">
        <v>4.0267999999999997</v>
      </c>
      <c r="J341" s="184">
        <v>4.6741999999999999</v>
      </c>
      <c r="K341" s="184">
        <v>2.1423000000000001</v>
      </c>
      <c r="L341" s="184">
        <v>3.5985999999999998</v>
      </c>
      <c r="M341" s="184">
        <v>5.2922000000000002</v>
      </c>
      <c r="N341" s="184">
        <v>3.1086</v>
      </c>
      <c r="O341" s="184">
        <v>6.1906999999999996</v>
      </c>
      <c r="P341" s="184"/>
      <c r="Q341" s="184">
        <v>6.2599</v>
      </c>
      <c r="R341" s="184">
        <v>6.6502999999999997</v>
      </c>
      <c r="S341" s="120" t="s">
        <v>1995</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44531</v>
      </c>
      <c r="E342" s="184">
        <v>13.245799999999999</v>
      </c>
      <c r="F342" s="184">
        <v>5.2363999999999997</v>
      </c>
      <c r="G342" s="184">
        <v>3.5840000000000001</v>
      </c>
      <c r="H342" s="184">
        <v>4.8859000000000004</v>
      </c>
      <c r="I342" s="184">
        <v>4.9893000000000001</v>
      </c>
      <c r="J342" s="184">
        <v>4.8506999999999998</v>
      </c>
      <c r="K342" s="184">
        <v>2.5108000000000001</v>
      </c>
      <c r="L342" s="184">
        <v>4.4581999999999997</v>
      </c>
      <c r="M342" s="184">
        <v>5.6649000000000003</v>
      </c>
      <c r="N342" s="184">
        <v>3.9</v>
      </c>
      <c r="O342" s="184">
        <v>9.2329000000000008</v>
      </c>
      <c r="P342" s="184"/>
      <c r="Q342" s="184">
        <v>8.8415999999999997</v>
      </c>
      <c r="R342" s="184">
        <v>7.3676000000000004</v>
      </c>
      <c r="S342" s="120" t="s">
        <v>1995</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44531</v>
      </c>
      <c r="E343" s="184">
        <v>13.108700000000001</v>
      </c>
      <c r="F343" s="184">
        <v>4.7340999999999998</v>
      </c>
      <c r="G343" s="184">
        <v>3.1756000000000002</v>
      </c>
      <c r="H343" s="184">
        <v>4.4987000000000004</v>
      </c>
      <c r="I343" s="184">
        <v>4.6223000000000001</v>
      </c>
      <c r="J343" s="184">
        <v>4.4901</v>
      </c>
      <c r="K343" s="184">
        <v>2.1625999999999999</v>
      </c>
      <c r="L343" s="184">
        <v>4.1025999999999998</v>
      </c>
      <c r="M343" s="184">
        <v>5.3235000000000001</v>
      </c>
      <c r="N343" s="184">
        <v>3.5720000000000001</v>
      </c>
      <c r="O343" s="184">
        <v>8.8960000000000008</v>
      </c>
      <c r="P343" s="184"/>
      <c r="Q343" s="184">
        <v>8.5007999999999999</v>
      </c>
      <c r="R343" s="184">
        <v>7.0544000000000002</v>
      </c>
      <c r="S343" s="120" t="s">
        <v>1995</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6.236804545454544</v>
      </c>
      <c r="G344" s="186">
        <v>2.6470500000000019</v>
      </c>
      <c r="H344" s="186">
        <v>4.4789704545454549</v>
      </c>
      <c r="I344" s="186">
        <v>3.78755681818182</v>
      </c>
      <c r="J344" s="186">
        <v>4.9805590909090904</v>
      </c>
      <c r="K344" s="186">
        <v>23.242252272727271</v>
      </c>
      <c r="L344" s="186">
        <v>14.424338636363638</v>
      </c>
      <c r="M344" s="186">
        <v>12.824472499999999</v>
      </c>
      <c r="N344" s="186">
        <v>9.3672999999999984</v>
      </c>
      <c r="O344" s="186">
        <v>8.16034117647059</v>
      </c>
      <c r="P344" s="186">
        <v>6.9528461538461572</v>
      </c>
      <c r="Q344" s="186">
        <v>8.4243590909090926</v>
      </c>
      <c r="R344" s="186">
        <v>8.598749999999999</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3.3626</v>
      </c>
      <c r="G345" s="186">
        <v>4.2538</v>
      </c>
      <c r="H345" s="186">
        <v>5.1646999999999998</v>
      </c>
      <c r="I345" s="186">
        <v>4.5755499999999998</v>
      </c>
      <c r="J345" s="186">
        <v>5.1498500000000007</v>
      </c>
      <c r="K345" s="186">
        <v>2.69285</v>
      </c>
      <c r="L345" s="186">
        <v>4.3675999999999995</v>
      </c>
      <c r="M345" s="186">
        <v>5.6489500000000001</v>
      </c>
      <c r="N345" s="186">
        <v>3.9493999999999998</v>
      </c>
      <c r="O345" s="186">
        <v>8.3967999999999989</v>
      </c>
      <c r="P345" s="186">
        <v>7.1659500000000005</v>
      </c>
      <c r="Q345" s="186">
        <v>8.0738500000000002</v>
      </c>
      <c r="R345" s="186">
        <v>7.1421000000000001</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44531</v>
      </c>
      <c r="E348" s="184">
        <v>16.9693</v>
      </c>
      <c r="F348" s="184">
        <v>0.64529999999999998</v>
      </c>
      <c r="G348" s="184">
        <v>6.9756999999999998</v>
      </c>
      <c r="H348" s="184">
        <v>8.7721</v>
      </c>
      <c r="I348" s="184">
        <v>6.4687999999999999</v>
      </c>
      <c r="J348" s="184">
        <v>6.0019</v>
      </c>
      <c r="K348" s="184">
        <v>5.2222999999999997</v>
      </c>
      <c r="L348" s="184">
        <v>5.9767000000000001</v>
      </c>
      <c r="M348" s="184">
        <v>7.6608999999999998</v>
      </c>
      <c r="N348" s="184">
        <v>7.6642999999999999</v>
      </c>
      <c r="O348" s="184">
        <v>6.9867999999999997</v>
      </c>
      <c r="P348" s="184">
        <v>7.2587999999999999</v>
      </c>
      <c r="Q348" s="184">
        <v>8.2908000000000008</v>
      </c>
      <c r="R348" s="184">
        <v>8.6928999999999998</v>
      </c>
      <c r="S348" s="120" t="s">
        <v>1998</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44531</v>
      </c>
      <c r="E349" s="184">
        <v>15.982100000000001</v>
      </c>
      <c r="F349" s="184">
        <v>-0.22839999999999999</v>
      </c>
      <c r="G349" s="184">
        <v>6.1715</v>
      </c>
      <c r="H349" s="184">
        <v>8.0055999999999994</v>
      </c>
      <c r="I349" s="184">
        <v>5.6893000000000002</v>
      </c>
      <c r="J349" s="184">
        <v>5.2294999999999998</v>
      </c>
      <c r="K349" s="184">
        <v>4.4482999999999997</v>
      </c>
      <c r="L349" s="184">
        <v>5.1962000000000002</v>
      </c>
      <c r="M349" s="184">
        <v>6.7697000000000003</v>
      </c>
      <c r="N349" s="184">
        <v>6.7815000000000003</v>
      </c>
      <c r="O349" s="184">
        <v>6.0831999999999997</v>
      </c>
      <c r="P349" s="184">
        <v>6.2531999999999996</v>
      </c>
      <c r="Q349" s="184">
        <v>7.3162000000000003</v>
      </c>
      <c r="R349" s="184">
        <v>7.8148</v>
      </c>
      <c r="S349" s="120" t="s">
        <v>1998</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44531</v>
      </c>
      <c r="E350" s="184">
        <v>0.41570000000000001</v>
      </c>
      <c r="F350" s="184">
        <v>0</v>
      </c>
      <c r="G350" s="184">
        <v>0</v>
      </c>
      <c r="H350" s="184">
        <v>0</v>
      </c>
      <c r="I350" s="184">
        <v>0</v>
      </c>
      <c r="J350" s="184">
        <v>0</v>
      </c>
      <c r="K350" s="184">
        <v>0</v>
      </c>
      <c r="L350" s="184">
        <v>0</v>
      </c>
      <c r="M350" s="184">
        <v>0</v>
      </c>
      <c r="N350" s="184">
        <v>0</v>
      </c>
      <c r="O350" s="184"/>
      <c r="P350" s="184"/>
      <c r="Q350" s="184">
        <v>-12.6709</v>
      </c>
      <c r="R350" s="184">
        <v>-12.783099999999999</v>
      </c>
      <c r="S350" s="120" t="s">
        <v>1998</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44531</v>
      </c>
      <c r="E351" s="184">
        <v>0.39800000000000002</v>
      </c>
      <c r="F351" s="184">
        <v>0</v>
      </c>
      <c r="G351" s="184">
        <v>0</v>
      </c>
      <c r="H351" s="184">
        <v>0</v>
      </c>
      <c r="I351" s="184">
        <v>0</v>
      </c>
      <c r="J351" s="184">
        <v>0</v>
      </c>
      <c r="K351" s="184">
        <v>0</v>
      </c>
      <c r="L351" s="184">
        <v>0</v>
      </c>
      <c r="M351" s="184">
        <v>0</v>
      </c>
      <c r="N351" s="184">
        <v>0</v>
      </c>
      <c r="O351" s="184"/>
      <c r="P351" s="184"/>
      <c r="Q351" s="184">
        <v>-12.6683</v>
      </c>
      <c r="R351" s="184">
        <v>-12.7827</v>
      </c>
      <c r="S351" s="120" t="s">
        <v>1998</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44531</v>
      </c>
      <c r="E352" s="184">
        <v>18.449200000000001</v>
      </c>
      <c r="F352" s="184">
        <v>4.7488000000000001</v>
      </c>
      <c r="G352" s="184">
        <v>6.3760000000000003</v>
      </c>
      <c r="H352" s="184">
        <v>7.0186000000000002</v>
      </c>
      <c r="I352" s="184">
        <v>5.7215999999999996</v>
      </c>
      <c r="J352" s="184">
        <v>6.4107000000000003</v>
      </c>
      <c r="K352" s="184">
        <v>4.7605000000000004</v>
      </c>
      <c r="L352" s="184">
        <v>6.3057999999999996</v>
      </c>
      <c r="M352" s="184">
        <v>7.6684999999999999</v>
      </c>
      <c r="N352" s="184">
        <v>7.2702999999999998</v>
      </c>
      <c r="O352" s="184">
        <v>7.5515999999999996</v>
      </c>
      <c r="P352" s="184">
        <v>7.2546999999999997</v>
      </c>
      <c r="Q352" s="184">
        <v>8.6449999999999996</v>
      </c>
      <c r="R352" s="184">
        <v>8.2540999999999993</v>
      </c>
      <c r="S352" s="120" t="s">
        <v>1995</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44531</v>
      </c>
      <c r="E353" s="184">
        <v>16.976099999999999</v>
      </c>
      <c r="F353" s="184">
        <v>3.8706</v>
      </c>
      <c r="G353" s="184">
        <v>5.5084</v>
      </c>
      <c r="H353" s="184">
        <v>6.1502999999999997</v>
      </c>
      <c r="I353" s="184">
        <v>4.8467000000000002</v>
      </c>
      <c r="J353" s="184">
        <v>5.5365000000000002</v>
      </c>
      <c r="K353" s="184">
        <v>3.8788999999999998</v>
      </c>
      <c r="L353" s="184">
        <v>5.3691000000000004</v>
      </c>
      <c r="M353" s="184">
        <v>6.6562999999999999</v>
      </c>
      <c r="N353" s="184">
        <v>6.2088000000000001</v>
      </c>
      <c r="O353" s="184">
        <v>6.3772000000000002</v>
      </c>
      <c r="P353" s="184">
        <v>5.9946999999999999</v>
      </c>
      <c r="Q353" s="184">
        <v>7.4278000000000004</v>
      </c>
      <c r="R353" s="184">
        <v>7.1352000000000002</v>
      </c>
      <c r="S353" s="120" t="s">
        <v>1995</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44531</v>
      </c>
      <c r="E354" s="184">
        <v>17.427499999999998</v>
      </c>
      <c r="F354" s="184">
        <v>8.17</v>
      </c>
      <c r="G354" s="184">
        <v>0.54459999999999997</v>
      </c>
      <c r="H354" s="184">
        <v>4.3120000000000003</v>
      </c>
      <c r="I354" s="184">
        <v>2.0510999999999999</v>
      </c>
      <c r="J354" s="184">
        <v>3.9361999999999999</v>
      </c>
      <c r="K354" s="184">
        <v>34.7395</v>
      </c>
      <c r="L354" s="184">
        <v>21.927900000000001</v>
      </c>
      <c r="M354" s="184">
        <v>22.808</v>
      </c>
      <c r="N354" s="184">
        <v>19.719899999999999</v>
      </c>
      <c r="O354" s="184">
        <v>7.8441999999999998</v>
      </c>
      <c r="P354" s="184">
        <v>7.3615000000000004</v>
      </c>
      <c r="Q354" s="184">
        <v>8.4336000000000002</v>
      </c>
      <c r="R354" s="184">
        <v>10.4077</v>
      </c>
      <c r="S354" s="120" t="s">
        <v>1996</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1996</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44531</v>
      </c>
      <c r="E356" s="184">
        <v>18.6431</v>
      </c>
      <c r="F356" s="184">
        <v>8.8124000000000002</v>
      </c>
      <c r="G356" s="184">
        <v>1.2924</v>
      </c>
      <c r="H356" s="184">
        <v>5.0673000000000004</v>
      </c>
      <c r="I356" s="184">
        <v>2.7999000000000001</v>
      </c>
      <c r="J356" s="184">
        <v>4.6840999999999999</v>
      </c>
      <c r="K356" s="184">
        <v>35.541400000000003</v>
      </c>
      <c r="L356" s="184">
        <v>22.681699999999999</v>
      </c>
      <c r="M356" s="184">
        <v>23.615200000000002</v>
      </c>
      <c r="N356" s="184">
        <v>20.555</v>
      </c>
      <c r="O356" s="184">
        <v>8.6858000000000004</v>
      </c>
      <c r="P356" s="184">
        <v>8.3452000000000002</v>
      </c>
      <c r="Q356" s="184">
        <v>9.5045999999999999</v>
      </c>
      <c r="R356" s="184">
        <v>11.2049</v>
      </c>
      <c r="S356" s="120" t="s">
        <v>1996</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1996</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44531</v>
      </c>
      <c r="E358" s="184">
        <v>4.3856999999999999</v>
      </c>
      <c r="F358" s="184">
        <v>0.83230000000000004</v>
      </c>
      <c r="G358" s="184">
        <v>1.1653</v>
      </c>
      <c r="H358" s="184">
        <v>1.1892</v>
      </c>
      <c r="I358" s="184">
        <v>1.2490000000000001</v>
      </c>
      <c r="J358" s="184">
        <v>1.4165000000000001</v>
      </c>
      <c r="K358" s="184">
        <v>2.3088000000000002</v>
      </c>
      <c r="L358" s="184">
        <v>4.6300999999999997</v>
      </c>
      <c r="M358" s="184">
        <v>11.5359</v>
      </c>
      <c r="N358" s="184">
        <v>9.6699000000000002</v>
      </c>
      <c r="O358" s="184">
        <v>-30.222000000000001</v>
      </c>
      <c r="P358" s="184">
        <v>-18.184200000000001</v>
      </c>
      <c r="Q358" s="184">
        <v>-11.4718</v>
      </c>
      <c r="R358" s="184">
        <v>-21.7942</v>
      </c>
      <c r="S358" s="120" t="s">
        <v>1997</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44531</v>
      </c>
      <c r="E359" s="184">
        <v>4.3281999999999998</v>
      </c>
      <c r="F359" s="184">
        <v>0.84330000000000005</v>
      </c>
      <c r="G359" s="184">
        <v>1.0121</v>
      </c>
      <c r="H359" s="184">
        <v>0.96399999999999997</v>
      </c>
      <c r="I359" s="184">
        <v>1.0244</v>
      </c>
      <c r="J359" s="184">
        <v>1.1536</v>
      </c>
      <c r="K359" s="184">
        <v>2.0305</v>
      </c>
      <c r="L359" s="184">
        <v>4.3460999999999999</v>
      </c>
      <c r="M359" s="184">
        <v>11.235799999999999</v>
      </c>
      <c r="N359" s="184">
        <v>9.3670000000000009</v>
      </c>
      <c r="O359" s="184">
        <v>-30.4087</v>
      </c>
      <c r="P359" s="184">
        <v>-18.3645</v>
      </c>
      <c r="Q359" s="184">
        <v>-11.644399999999999</v>
      </c>
      <c r="R359" s="184">
        <v>-22.013500000000001</v>
      </c>
      <c r="S359" s="120" t="s">
        <v>1997</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44531</v>
      </c>
      <c r="E360" s="184">
        <v>32.678800000000003</v>
      </c>
      <c r="F360" s="184">
        <v>0.33510000000000001</v>
      </c>
      <c r="G360" s="184">
        <v>3.8666</v>
      </c>
      <c r="H360" s="184">
        <v>5.5427</v>
      </c>
      <c r="I360" s="184">
        <v>4.2512999999999996</v>
      </c>
      <c r="J360" s="184">
        <v>4.6867999999999999</v>
      </c>
      <c r="K360" s="184">
        <v>2.3668</v>
      </c>
      <c r="L360" s="184">
        <v>2.7416</v>
      </c>
      <c r="M360" s="184">
        <v>3.7624</v>
      </c>
      <c r="N360" s="184">
        <v>3.9098000000000002</v>
      </c>
      <c r="O360" s="184">
        <v>3.5451999999999999</v>
      </c>
      <c r="P360" s="184">
        <v>3.806</v>
      </c>
      <c r="Q360" s="184">
        <v>6.7808000000000002</v>
      </c>
      <c r="R360" s="184">
        <v>4.7161</v>
      </c>
      <c r="S360" s="120" t="s">
        <v>1996</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44531</v>
      </c>
      <c r="E361" s="184">
        <v>30.805299999999999</v>
      </c>
      <c r="F361" s="184">
        <v>-0.59240000000000004</v>
      </c>
      <c r="G361" s="184">
        <v>2.9159000000000002</v>
      </c>
      <c r="H361" s="184">
        <v>4.5911</v>
      </c>
      <c r="I361" s="184">
        <v>3.2964000000000002</v>
      </c>
      <c r="J361" s="184">
        <v>3.7319</v>
      </c>
      <c r="K361" s="184">
        <v>1.4571000000000001</v>
      </c>
      <c r="L361" s="184">
        <v>1.8637999999999999</v>
      </c>
      <c r="M361" s="184">
        <v>2.9041000000000001</v>
      </c>
      <c r="N361" s="184">
        <v>3.0552999999999999</v>
      </c>
      <c r="O361" s="184">
        <v>2.694</v>
      </c>
      <c r="P361" s="184">
        <v>3.0348999999999999</v>
      </c>
      <c r="Q361" s="184">
        <v>6.2469999999999999</v>
      </c>
      <c r="R361" s="184">
        <v>3.9011</v>
      </c>
      <c r="S361" s="120" t="s">
        <v>1996</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44531</v>
      </c>
      <c r="E362" s="184">
        <v>22.548200000000001</v>
      </c>
      <c r="F362" s="184">
        <v>23.1629</v>
      </c>
      <c r="G362" s="184">
        <v>13.1355</v>
      </c>
      <c r="H362" s="184">
        <v>14.2841</v>
      </c>
      <c r="I362" s="184">
        <v>10.0634</v>
      </c>
      <c r="J362" s="184">
        <v>8.8702000000000005</v>
      </c>
      <c r="K362" s="184">
        <v>25.2683</v>
      </c>
      <c r="L362" s="184">
        <v>12.272600000000001</v>
      </c>
      <c r="M362" s="184">
        <v>14.688499999999999</v>
      </c>
      <c r="N362" s="184">
        <v>15.4293</v>
      </c>
      <c r="O362" s="184">
        <v>6.1284000000000001</v>
      </c>
      <c r="P362" s="184">
        <v>6.6917999999999997</v>
      </c>
      <c r="Q362" s="184">
        <v>8.4776000000000007</v>
      </c>
      <c r="R362" s="184">
        <v>6.3026</v>
      </c>
      <c r="S362" s="120" t="s">
        <v>1998</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44531</v>
      </c>
      <c r="E363" s="184">
        <v>24.018699999999999</v>
      </c>
      <c r="F363" s="184">
        <v>23.265499999999999</v>
      </c>
      <c r="G363" s="184">
        <v>13.1534</v>
      </c>
      <c r="H363" s="184">
        <v>14.302099999999999</v>
      </c>
      <c r="I363" s="184">
        <v>10.0684</v>
      </c>
      <c r="J363" s="184">
        <v>8.8782999999999994</v>
      </c>
      <c r="K363" s="184">
        <v>25.269300000000001</v>
      </c>
      <c r="L363" s="184">
        <v>12.2742</v>
      </c>
      <c r="M363" s="184">
        <v>14.7272</v>
      </c>
      <c r="N363" s="184">
        <v>15.624599999999999</v>
      </c>
      <c r="O363" s="184">
        <v>6.6581999999999999</v>
      </c>
      <c r="P363" s="184">
        <v>7.3361000000000001</v>
      </c>
      <c r="Q363" s="184">
        <v>8.7969000000000008</v>
      </c>
      <c r="R363" s="184">
        <v>6.7178000000000004</v>
      </c>
      <c r="S363" s="120" t="s">
        <v>1998</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1998</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1998</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1998</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1998</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1998</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1998</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44531</v>
      </c>
      <c r="E370" s="184">
        <v>19.1982</v>
      </c>
      <c r="F370" s="184">
        <v>7.2260999999999997</v>
      </c>
      <c r="G370" s="184">
        <v>6.8507999999999996</v>
      </c>
      <c r="H370" s="184">
        <v>8.1062999999999992</v>
      </c>
      <c r="I370" s="184">
        <v>6.1117999999999997</v>
      </c>
      <c r="J370" s="184">
        <v>6.2744999999999997</v>
      </c>
      <c r="K370" s="184">
        <v>4.5427999999999997</v>
      </c>
      <c r="L370" s="184">
        <v>6.5254000000000003</v>
      </c>
      <c r="M370" s="184">
        <v>8.1518999999999995</v>
      </c>
      <c r="N370" s="184">
        <v>7.3521000000000001</v>
      </c>
      <c r="O370" s="184">
        <v>9.0139999999999993</v>
      </c>
      <c r="P370" s="184">
        <v>7.4532999999999996</v>
      </c>
      <c r="Q370" s="184">
        <v>8.8477999999999994</v>
      </c>
      <c r="R370" s="184">
        <v>8.7611000000000008</v>
      </c>
      <c r="S370" s="120" t="s">
        <v>1998</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44531</v>
      </c>
      <c r="E371" s="184">
        <v>20.291399999999999</v>
      </c>
      <c r="F371" s="184">
        <v>8.0963999999999992</v>
      </c>
      <c r="G371" s="184">
        <v>7.5266999999999999</v>
      </c>
      <c r="H371" s="184">
        <v>8.7516999999999996</v>
      </c>
      <c r="I371" s="184">
        <v>6.7500999999999998</v>
      </c>
      <c r="J371" s="184">
        <v>6.9165000000000001</v>
      </c>
      <c r="K371" s="184">
        <v>5.1452999999999998</v>
      </c>
      <c r="L371" s="184">
        <v>7.1138000000000003</v>
      </c>
      <c r="M371" s="184">
        <v>8.7464999999999993</v>
      </c>
      <c r="N371" s="184">
        <v>7.9352999999999998</v>
      </c>
      <c r="O371" s="184">
        <v>9.5402000000000005</v>
      </c>
      <c r="P371" s="184">
        <v>8.1374999999999993</v>
      </c>
      <c r="Q371" s="184">
        <v>9.6341999999999999</v>
      </c>
      <c r="R371" s="184">
        <v>9.3055000000000003</v>
      </c>
      <c r="S371" s="120" t="s">
        <v>1998</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44531</v>
      </c>
      <c r="E372" s="184">
        <v>24.789100000000001</v>
      </c>
      <c r="F372" s="184">
        <v>7.069</v>
      </c>
      <c r="G372" s="184">
        <v>13.7784</v>
      </c>
      <c r="H372" s="184">
        <v>11.6793</v>
      </c>
      <c r="I372" s="184">
        <v>8.0176999999999996</v>
      </c>
      <c r="J372" s="184">
        <v>8.8393999999999995</v>
      </c>
      <c r="K372" s="184">
        <v>5.4348999999999998</v>
      </c>
      <c r="L372" s="184">
        <v>6.3658000000000001</v>
      </c>
      <c r="M372" s="184">
        <v>7.6379999999999999</v>
      </c>
      <c r="N372" s="184">
        <v>6.6634000000000002</v>
      </c>
      <c r="O372" s="184">
        <v>8.6900999999999993</v>
      </c>
      <c r="P372" s="184">
        <v>7.7099000000000002</v>
      </c>
      <c r="Q372" s="184">
        <v>8.6007999999999996</v>
      </c>
      <c r="R372" s="184">
        <v>8.1245999999999992</v>
      </c>
      <c r="S372" s="120" t="s">
        <v>1996</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44531</v>
      </c>
      <c r="E373" s="184">
        <v>26.6799</v>
      </c>
      <c r="F373" s="184">
        <v>7.7996999999999996</v>
      </c>
      <c r="G373" s="184">
        <v>14.448</v>
      </c>
      <c r="H373" s="184">
        <v>12.3614</v>
      </c>
      <c r="I373" s="184">
        <v>8.6867999999999999</v>
      </c>
      <c r="J373" s="184">
        <v>9.5089000000000006</v>
      </c>
      <c r="K373" s="184">
        <v>6.0956999999999999</v>
      </c>
      <c r="L373" s="184">
        <v>7.0528000000000004</v>
      </c>
      <c r="M373" s="184">
        <v>8.3414999999999999</v>
      </c>
      <c r="N373" s="184">
        <v>7.3887999999999998</v>
      </c>
      <c r="O373" s="184">
        <v>9.3971</v>
      </c>
      <c r="P373" s="184">
        <v>8.5481999999999996</v>
      </c>
      <c r="Q373" s="184">
        <v>9.3794000000000004</v>
      </c>
      <c r="R373" s="184">
        <v>8.8294999999999995</v>
      </c>
      <c r="S373" s="120" t="s">
        <v>1996</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44531</v>
      </c>
      <c r="E374" s="184">
        <v>15.1326</v>
      </c>
      <c r="F374" s="184">
        <v>18.581900000000001</v>
      </c>
      <c r="G374" s="184">
        <v>-5.3989000000000003</v>
      </c>
      <c r="H374" s="184">
        <v>9.8389000000000006</v>
      </c>
      <c r="I374" s="184">
        <v>5.0232000000000001</v>
      </c>
      <c r="J374" s="184">
        <v>5.3459000000000003</v>
      </c>
      <c r="K374" s="184">
        <v>46.022199999999998</v>
      </c>
      <c r="L374" s="184">
        <v>26.3857</v>
      </c>
      <c r="M374" s="184">
        <v>20.024999999999999</v>
      </c>
      <c r="N374" s="184">
        <v>16.6721</v>
      </c>
      <c r="O374" s="184">
        <v>2.3010999999999999</v>
      </c>
      <c r="P374" s="184">
        <v>3.2646000000000002</v>
      </c>
      <c r="Q374" s="184">
        <v>5.4882999999999997</v>
      </c>
      <c r="R374" s="184">
        <v>5.9615999999999998</v>
      </c>
      <c r="S374" s="120" t="s">
        <v>1996</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44531</v>
      </c>
      <c r="E375" s="184">
        <v>16.1539</v>
      </c>
      <c r="F375" s="184">
        <v>19.4422</v>
      </c>
      <c r="G375" s="184">
        <v>-4.6967999999999996</v>
      </c>
      <c r="H375" s="184">
        <v>10.576599999999999</v>
      </c>
      <c r="I375" s="184">
        <v>5.7420999999999998</v>
      </c>
      <c r="J375" s="184">
        <v>6.0781999999999998</v>
      </c>
      <c r="K375" s="184">
        <v>46.834499999999998</v>
      </c>
      <c r="L375" s="184">
        <v>27.214700000000001</v>
      </c>
      <c r="M375" s="184">
        <v>20.867699999999999</v>
      </c>
      <c r="N375" s="184">
        <v>17.5197</v>
      </c>
      <c r="O375" s="184">
        <v>3.0055999999999998</v>
      </c>
      <c r="P375" s="184">
        <v>4.1585999999999999</v>
      </c>
      <c r="Q375" s="184">
        <v>6.3806000000000003</v>
      </c>
      <c r="R375" s="184">
        <v>6.6761999999999997</v>
      </c>
      <c r="S375" s="120" t="s">
        <v>1996</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44531</v>
      </c>
      <c r="E376" s="184">
        <v>14.1395</v>
      </c>
      <c r="F376" s="184">
        <v>-8.2586999999999993</v>
      </c>
      <c r="G376" s="184">
        <v>6.0972</v>
      </c>
      <c r="H376" s="184">
        <v>8.8285999999999998</v>
      </c>
      <c r="I376" s="184">
        <v>6.0434000000000001</v>
      </c>
      <c r="J376" s="184">
        <v>6.1140999999999996</v>
      </c>
      <c r="K376" s="184">
        <v>4.0110999999999999</v>
      </c>
      <c r="L376" s="184">
        <v>5.4786000000000001</v>
      </c>
      <c r="M376" s="184">
        <v>6.5111999999999997</v>
      </c>
      <c r="N376" s="184">
        <v>5.5130999999999997</v>
      </c>
      <c r="O376" s="184">
        <v>8.0360999999999994</v>
      </c>
      <c r="P376" s="184"/>
      <c r="Q376" s="184">
        <v>7.5636999999999999</v>
      </c>
      <c r="R376" s="184">
        <v>6.8574999999999999</v>
      </c>
      <c r="S376" s="120" t="s">
        <v>1995</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44531</v>
      </c>
      <c r="E377" s="184">
        <v>13.4871</v>
      </c>
      <c r="F377" s="184">
        <v>-9.1990999999999996</v>
      </c>
      <c r="G377" s="184">
        <v>5.1456</v>
      </c>
      <c r="H377" s="184">
        <v>7.8987999999999996</v>
      </c>
      <c r="I377" s="184">
        <v>5.0938999999999997</v>
      </c>
      <c r="J377" s="184">
        <v>5.1638000000000002</v>
      </c>
      <c r="K377" s="184">
        <v>3.0596000000000001</v>
      </c>
      <c r="L377" s="184">
        <v>4.5111999999999997</v>
      </c>
      <c r="M377" s="184">
        <v>5.5113000000000003</v>
      </c>
      <c r="N377" s="184">
        <v>4.4782999999999999</v>
      </c>
      <c r="O377" s="184">
        <v>7.0509000000000004</v>
      </c>
      <c r="P377" s="184"/>
      <c r="Q377" s="184">
        <v>6.4993999999999996</v>
      </c>
      <c r="R377" s="184">
        <v>5.8517000000000001</v>
      </c>
      <c r="S377" s="120" t="s">
        <v>1995</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44531</v>
      </c>
      <c r="E378" s="184">
        <v>1481.537</v>
      </c>
      <c r="F378" s="184">
        <v>0.32269999999999999</v>
      </c>
      <c r="G378" s="184">
        <v>3.9899</v>
      </c>
      <c r="H378" s="184">
        <v>3.1092</v>
      </c>
      <c r="I378" s="184">
        <v>3.1778</v>
      </c>
      <c r="J378" s="184">
        <v>4.5490000000000004</v>
      </c>
      <c r="K378" s="184">
        <v>2.0676000000000001</v>
      </c>
      <c r="L378" s="184">
        <v>3.4066999999999998</v>
      </c>
      <c r="M378" s="184">
        <v>4.6064999999999996</v>
      </c>
      <c r="N378" s="184">
        <v>2.8502000000000001</v>
      </c>
      <c r="O378" s="184">
        <v>2.1993</v>
      </c>
      <c r="P378" s="184">
        <v>3.2805</v>
      </c>
      <c r="Q378" s="184">
        <v>5.5742000000000003</v>
      </c>
      <c r="R378" s="184">
        <v>5.4066000000000001</v>
      </c>
      <c r="S378" s="120" t="s">
        <v>1996</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44531</v>
      </c>
      <c r="E379" s="184">
        <v>1581.1939</v>
      </c>
      <c r="F379" s="184">
        <v>1.5027999999999999</v>
      </c>
      <c r="G379" s="184">
        <v>5.1703000000000001</v>
      </c>
      <c r="H379" s="184">
        <v>4.2899000000000003</v>
      </c>
      <c r="I379" s="184">
        <v>4.3609</v>
      </c>
      <c r="J379" s="184">
        <v>5.7347000000000001</v>
      </c>
      <c r="K379" s="184">
        <v>3.2555999999999998</v>
      </c>
      <c r="L379" s="184">
        <v>4.6105</v>
      </c>
      <c r="M379" s="184">
        <v>5.8228999999999997</v>
      </c>
      <c r="N379" s="184">
        <v>4.0533999999999999</v>
      </c>
      <c r="O379" s="184">
        <v>3.3378999999999999</v>
      </c>
      <c r="P379" s="184">
        <v>4.282</v>
      </c>
      <c r="Q379" s="184">
        <v>6.5269000000000004</v>
      </c>
      <c r="R379" s="184">
        <v>6.6681999999999997</v>
      </c>
      <c r="S379" s="120" t="s">
        <v>1996</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44531</v>
      </c>
      <c r="E380" s="184">
        <v>24.3796</v>
      </c>
      <c r="F380" s="184">
        <v>6.7384000000000004</v>
      </c>
      <c r="G380" s="184">
        <v>5.8436000000000003</v>
      </c>
      <c r="H380" s="184">
        <v>6.8746</v>
      </c>
      <c r="I380" s="184">
        <v>3.9842</v>
      </c>
      <c r="J380" s="184">
        <v>6.3761999999999999</v>
      </c>
      <c r="K380" s="184">
        <v>4.1741000000000001</v>
      </c>
      <c r="L380" s="184">
        <v>5.7115999999999998</v>
      </c>
      <c r="M380" s="184">
        <v>6.9230999999999998</v>
      </c>
      <c r="N380" s="184">
        <v>5.9908999999999999</v>
      </c>
      <c r="O380" s="184">
        <v>7.2305000000000001</v>
      </c>
      <c r="P380" s="184">
        <v>6.6186999999999996</v>
      </c>
      <c r="Q380" s="184">
        <v>8.0088000000000008</v>
      </c>
      <c r="R380" s="184">
        <v>6.0663999999999998</v>
      </c>
      <c r="S380" s="120" t="s">
        <v>1996</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44531</v>
      </c>
      <c r="E381" s="184">
        <v>26.5032</v>
      </c>
      <c r="F381" s="184">
        <v>7.7138999999999998</v>
      </c>
      <c r="G381" s="184">
        <v>6.8372999999999999</v>
      </c>
      <c r="H381" s="184">
        <v>7.8617999999999997</v>
      </c>
      <c r="I381" s="184">
        <v>4.9672999999999998</v>
      </c>
      <c r="J381" s="184">
        <v>7.3617999999999997</v>
      </c>
      <c r="K381" s="184">
        <v>5.1736000000000004</v>
      </c>
      <c r="L381" s="184">
        <v>6.7285000000000004</v>
      </c>
      <c r="M381" s="184">
        <v>7.9771999999999998</v>
      </c>
      <c r="N381" s="184">
        <v>7.0766999999999998</v>
      </c>
      <c r="O381" s="184">
        <v>8.2920999999999996</v>
      </c>
      <c r="P381" s="184">
        <v>7.6311999999999998</v>
      </c>
      <c r="Q381" s="184">
        <v>9.0181000000000004</v>
      </c>
      <c r="R381" s="184">
        <v>7.1375999999999999</v>
      </c>
      <c r="S381" s="120" t="s">
        <v>1996</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44531</v>
      </c>
      <c r="E382" s="184">
        <v>23.408899999999999</v>
      </c>
      <c r="F382" s="184">
        <v>-0.62370000000000003</v>
      </c>
      <c r="G382" s="184">
        <v>3.4007000000000001</v>
      </c>
      <c r="H382" s="184">
        <v>4.7042000000000002</v>
      </c>
      <c r="I382" s="184">
        <v>4.2279</v>
      </c>
      <c r="J382" s="184">
        <v>4.6067</v>
      </c>
      <c r="K382" s="184">
        <v>9.7873000000000001</v>
      </c>
      <c r="L382" s="184">
        <v>7.6666999999999996</v>
      </c>
      <c r="M382" s="184">
        <v>7.5580999999999996</v>
      </c>
      <c r="N382" s="184">
        <v>5.8502999999999998</v>
      </c>
      <c r="O382" s="184">
        <v>4.5361000000000002</v>
      </c>
      <c r="P382" s="184">
        <v>5.03</v>
      </c>
      <c r="Q382" s="184">
        <v>7.2473000000000001</v>
      </c>
      <c r="R382" s="184">
        <v>5.4469000000000003</v>
      </c>
      <c r="S382" s="120" t="s">
        <v>1998</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44531</v>
      </c>
      <c r="E383" s="184">
        <v>24.658100000000001</v>
      </c>
      <c r="F383" s="184">
        <v>0.14799999999999999</v>
      </c>
      <c r="G383" s="184">
        <v>4.2062999999999997</v>
      </c>
      <c r="H383" s="184">
        <v>5.5038999999999998</v>
      </c>
      <c r="I383" s="184">
        <v>5.0319000000000003</v>
      </c>
      <c r="J383" s="184">
        <v>5.4120999999999997</v>
      </c>
      <c r="K383" s="184">
        <v>10.6073</v>
      </c>
      <c r="L383" s="184">
        <v>8.4983000000000004</v>
      </c>
      <c r="M383" s="184">
        <v>8.4050999999999991</v>
      </c>
      <c r="N383" s="184">
        <v>6.6974</v>
      </c>
      <c r="O383" s="184">
        <v>5.3952</v>
      </c>
      <c r="P383" s="184">
        <v>5.7953999999999999</v>
      </c>
      <c r="Q383" s="184">
        <v>7.5654000000000003</v>
      </c>
      <c r="R383" s="184">
        <v>6.3967000000000001</v>
      </c>
      <c r="S383" s="120" t="s">
        <v>1998</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44531</v>
      </c>
      <c r="E384" s="184">
        <v>27.3691</v>
      </c>
      <c r="F384" s="184">
        <v>7.0696000000000003</v>
      </c>
      <c r="G384" s="184">
        <v>4.1632999999999996</v>
      </c>
      <c r="H384" s="184">
        <v>4.7481999999999998</v>
      </c>
      <c r="I384" s="184">
        <v>6.8863000000000003</v>
      </c>
      <c r="J384" s="184">
        <v>8.7758000000000003</v>
      </c>
      <c r="K384" s="184">
        <v>5.7980999999999998</v>
      </c>
      <c r="L384" s="184">
        <v>19.362300000000001</v>
      </c>
      <c r="M384" s="184">
        <v>15.803900000000001</v>
      </c>
      <c r="N384" s="184">
        <v>13.887499999999999</v>
      </c>
      <c r="O384" s="184">
        <v>3.0781000000000001</v>
      </c>
      <c r="P384" s="184">
        <v>4.2110000000000003</v>
      </c>
      <c r="Q384" s="184">
        <v>6.2786</v>
      </c>
      <c r="R384" s="184">
        <v>3.4456000000000002</v>
      </c>
      <c r="S384" s="120" t="s">
        <v>1998</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44531</v>
      </c>
      <c r="E385" s="184">
        <v>29.354900000000001</v>
      </c>
      <c r="F385" s="184">
        <v>7.7107000000000001</v>
      </c>
      <c r="G385" s="184">
        <v>4.8026999999999997</v>
      </c>
      <c r="H385" s="184">
        <v>5.3699000000000003</v>
      </c>
      <c r="I385" s="184">
        <v>7.5086000000000004</v>
      </c>
      <c r="J385" s="184">
        <v>9.4017999999999997</v>
      </c>
      <c r="K385" s="184">
        <v>6.4305000000000003</v>
      </c>
      <c r="L385" s="184">
        <v>20.046299999999999</v>
      </c>
      <c r="M385" s="184">
        <v>16.5014</v>
      </c>
      <c r="N385" s="184">
        <v>14.595499999999999</v>
      </c>
      <c r="O385" s="184">
        <v>3.734</v>
      </c>
      <c r="P385" s="184">
        <v>4.9802</v>
      </c>
      <c r="Q385" s="184">
        <v>7.4198000000000004</v>
      </c>
      <c r="R385" s="184">
        <v>4.0979000000000001</v>
      </c>
      <c r="S385" s="120" t="s">
        <v>1998</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44531</v>
      </c>
      <c r="E386" s="184">
        <v>0.1255</v>
      </c>
      <c r="F386" s="184">
        <v>0</v>
      </c>
      <c r="G386" s="184">
        <v>5.8213999999999997</v>
      </c>
      <c r="H386" s="184">
        <v>8.3229000000000006</v>
      </c>
      <c r="I386" s="184">
        <v>10.428599999999999</v>
      </c>
      <c r="J386" s="184">
        <v>9.7723999999999993</v>
      </c>
      <c r="K386" s="184">
        <v>10.4948</v>
      </c>
      <c r="L386" s="184">
        <v>10.894500000000001</v>
      </c>
      <c r="M386" s="184">
        <v>11.2422</v>
      </c>
      <c r="N386" s="184">
        <v>-16.2775</v>
      </c>
      <c r="O386" s="184"/>
      <c r="P386" s="184"/>
      <c r="Q386" s="184">
        <v>-8.0741999999999994</v>
      </c>
      <c r="R386" s="184"/>
      <c r="S386" s="120" t="s">
        <v>1998</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44531</v>
      </c>
      <c r="E387" s="184">
        <v>0.13320000000000001</v>
      </c>
      <c r="F387" s="184">
        <v>27.422999999999998</v>
      </c>
      <c r="G387" s="184">
        <v>10.977399999999999</v>
      </c>
      <c r="H387" s="184">
        <v>11.7704</v>
      </c>
      <c r="I387" s="184">
        <v>11.797000000000001</v>
      </c>
      <c r="J387" s="184">
        <v>11.060600000000001</v>
      </c>
      <c r="K387" s="184">
        <v>10.8238</v>
      </c>
      <c r="L387" s="184">
        <v>11.0632</v>
      </c>
      <c r="M387" s="184">
        <v>11.3581</v>
      </c>
      <c r="N387" s="184">
        <v>-16.226400000000002</v>
      </c>
      <c r="O387" s="184"/>
      <c r="P387" s="184"/>
      <c r="Q387" s="184">
        <v>-8.0237999999999996</v>
      </c>
      <c r="R387" s="184"/>
      <c r="S387" s="120" t="s">
        <v>1998</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1998</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1998</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44531</v>
      </c>
      <c r="E390" s="184">
        <v>16.7393</v>
      </c>
      <c r="F390" s="184">
        <v>10.9057</v>
      </c>
      <c r="G390" s="184">
        <v>4.1452999999999998</v>
      </c>
      <c r="H390" s="184">
        <v>3.9279000000000002</v>
      </c>
      <c r="I390" s="184">
        <v>2.8532999999999999</v>
      </c>
      <c r="J390" s="184">
        <v>3.4257</v>
      </c>
      <c r="K390" s="184">
        <v>15.099600000000001</v>
      </c>
      <c r="L390" s="184">
        <v>10.056699999999999</v>
      </c>
      <c r="M390" s="184">
        <v>9.8651999999999997</v>
      </c>
      <c r="N390" s="184">
        <v>10.776300000000001</v>
      </c>
      <c r="O390" s="184">
        <v>4.3879999999999999</v>
      </c>
      <c r="P390" s="184">
        <v>5.37</v>
      </c>
      <c r="Q390" s="184">
        <v>7.4409000000000001</v>
      </c>
      <c r="R390" s="184">
        <v>4.2382999999999997</v>
      </c>
      <c r="S390" s="120" t="s">
        <v>1998</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44531</v>
      </c>
      <c r="E391" s="184">
        <v>15.5311</v>
      </c>
      <c r="F391" s="184">
        <v>9.8732000000000006</v>
      </c>
      <c r="G391" s="184">
        <v>3.1034999999999999</v>
      </c>
      <c r="H391" s="184">
        <v>2.9224999999999999</v>
      </c>
      <c r="I391" s="184">
        <v>1.8478000000000001</v>
      </c>
      <c r="J391" s="184">
        <v>2.4333</v>
      </c>
      <c r="K391" s="184">
        <v>14.077</v>
      </c>
      <c r="L391" s="184">
        <v>8.9879999999999995</v>
      </c>
      <c r="M391" s="184">
        <v>8.7232000000000003</v>
      </c>
      <c r="N391" s="184">
        <v>9.5769000000000002</v>
      </c>
      <c r="O391" s="184">
        <v>3.2730999999999999</v>
      </c>
      <c r="P391" s="184">
        <v>4.2462999999999997</v>
      </c>
      <c r="Q391" s="184">
        <v>6.3254000000000001</v>
      </c>
      <c r="R391" s="184">
        <v>3.0789</v>
      </c>
      <c r="S391" s="120" t="s">
        <v>1998</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1996</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1996</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1996</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1996</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44531</v>
      </c>
      <c r="E396" s="184">
        <v>37.676099999999998</v>
      </c>
      <c r="F396" s="184">
        <v>2.2282999999999999</v>
      </c>
      <c r="G396" s="184">
        <v>6.0696000000000003</v>
      </c>
      <c r="H396" s="184">
        <v>5.9718</v>
      </c>
      <c r="I396" s="184">
        <v>5.0473999999999997</v>
      </c>
      <c r="J396" s="184">
        <v>5.8406000000000002</v>
      </c>
      <c r="K396" s="184">
        <v>4.4053000000000004</v>
      </c>
      <c r="L396" s="184">
        <v>6.1388999999999996</v>
      </c>
      <c r="M396" s="184">
        <v>7.0551000000000004</v>
      </c>
      <c r="N396" s="184">
        <v>5.9156000000000004</v>
      </c>
      <c r="O396" s="184">
        <v>7.9208999999999996</v>
      </c>
      <c r="P396" s="184">
        <v>7.4617000000000004</v>
      </c>
      <c r="Q396" s="184">
        <v>9.0426000000000002</v>
      </c>
      <c r="R396" s="184">
        <v>8.0861999999999998</v>
      </c>
      <c r="S396" s="120" t="s">
        <v>1996</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44531</v>
      </c>
      <c r="E397" s="184">
        <v>35.698700000000002</v>
      </c>
      <c r="F397" s="184">
        <v>1.5337000000000001</v>
      </c>
      <c r="G397" s="184">
        <v>5.423</v>
      </c>
      <c r="H397" s="184">
        <v>5.41</v>
      </c>
      <c r="I397" s="184">
        <v>4.4478999999999997</v>
      </c>
      <c r="J397" s="184">
        <v>5.2196999999999996</v>
      </c>
      <c r="K397" s="184">
        <v>3.7744</v>
      </c>
      <c r="L397" s="184">
        <v>5.4930000000000003</v>
      </c>
      <c r="M397" s="184">
        <v>6.3959999999999999</v>
      </c>
      <c r="N397" s="184">
        <v>5.2469000000000001</v>
      </c>
      <c r="O397" s="184">
        <v>7.2587999999999999</v>
      </c>
      <c r="P397" s="184">
        <v>6.7163000000000004</v>
      </c>
      <c r="Q397" s="184">
        <v>7.5899000000000001</v>
      </c>
      <c r="R397" s="184">
        <v>7.4112999999999998</v>
      </c>
      <c r="S397" s="120" t="s">
        <v>1996</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1998</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1998</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1998</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1998</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1996</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1996</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44531</v>
      </c>
      <c r="E404" s="184">
        <v>0.6704</v>
      </c>
      <c r="F404" s="184">
        <v>10.892300000000001</v>
      </c>
      <c r="G404" s="184">
        <v>9.8132999999999999</v>
      </c>
      <c r="H404" s="184">
        <v>10.1309</v>
      </c>
      <c r="I404" s="184">
        <v>10.5426</v>
      </c>
      <c r="J404" s="184">
        <v>10.433299999999999</v>
      </c>
      <c r="K404" s="184">
        <v>10.7509</v>
      </c>
      <c r="L404" s="184">
        <v>11.0528</v>
      </c>
      <c r="M404" s="184">
        <v>11.3705</v>
      </c>
      <c r="N404" s="184">
        <v>-15.673</v>
      </c>
      <c r="O404" s="184"/>
      <c r="P404" s="184"/>
      <c r="Q404" s="184">
        <v>-36.659100000000002</v>
      </c>
      <c r="R404" s="184"/>
      <c r="S404" s="120" t="s">
        <v>1996</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44531</v>
      </c>
      <c r="E405" s="184">
        <v>0.6109</v>
      </c>
      <c r="F405" s="184">
        <v>11.9535</v>
      </c>
      <c r="G405" s="184">
        <v>10.7705</v>
      </c>
      <c r="H405" s="184">
        <v>10.262700000000001</v>
      </c>
      <c r="I405" s="184">
        <v>10.713100000000001</v>
      </c>
      <c r="J405" s="184">
        <v>10.6478</v>
      </c>
      <c r="K405" s="184">
        <v>10.787699999999999</v>
      </c>
      <c r="L405" s="184">
        <v>11.0616</v>
      </c>
      <c r="M405" s="184">
        <v>11.369199999999999</v>
      </c>
      <c r="N405" s="184">
        <v>-15.8888</v>
      </c>
      <c r="O405" s="184"/>
      <c r="P405" s="184"/>
      <c r="Q405" s="184">
        <v>-37.042000000000002</v>
      </c>
      <c r="R405" s="184"/>
      <c r="S405" s="120" t="s">
        <v>1996</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44531</v>
      </c>
      <c r="E406" s="184">
        <v>15.0601</v>
      </c>
      <c r="F406" s="184">
        <v>2.9085999999999999</v>
      </c>
      <c r="G406" s="184">
        <v>-0.82389999999999997</v>
      </c>
      <c r="H406" s="184">
        <v>3.0486</v>
      </c>
      <c r="I406" s="184">
        <v>2.6861000000000002</v>
      </c>
      <c r="J406" s="184">
        <v>4.0772000000000004</v>
      </c>
      <c r="K406" s="184">
        <v>69.601299999999995</v>
      </c>
      <c r="L406" s="184">
        <v>38.511899999999997</v>
      </c>
      <c r="M406" s="184">
        <v>28.5122</v>
      </c>
      <c r="N406" s="184">
        <v>22.503599999999999</v>
      </c>
      <c r="O406" s="184">
        <v>-4.8655999999999997</v>
      </c>
      <c r="P406" s="184">
        <v>-0.31869999999999998</v>
      </c>
      <c r="Q406" s="184">
        <v>4.5541</v>
      </c>
      <c r="R406" s="184">
        <v>-5.4932999999999996</v>
      </c>
      <c r="S406" s="120" t="s">
        <v>1996</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44531</v>
      </c>
      <c r="E407" s="184">
        <v>13.6828</v>
      </c>
      <c r="F407" s="184">
        <v>2.1341999999999999</v>
      </c>
      <c r="G407" s="184">
        <v>-1.4401999999999999</v>
      </c>
      <c r="H407" s="184">
        <v>2.4782000000000002</v>
      </c>
      <c r="I407" s="184">
        <v>2.1166999999999998</v>
      </c>
      <c r="J407" s="184">
        <v>3.5135000000000001</v>
      </c>
      <c r="K407" s="184">
        <v>68.9666</v>
      </c>
      <c r="L407" s="184">
        <v>37.759</v>
      </c>
      <c r="M407" s="184">
        <v>27.672699999999999</v>
      </c>
      <c r="N407" s="184">
        <v>21.6173</v>
      </c>
      <c r="O407" s="184">
        <v>-5.6672000000000002</v>
      </c>
      <c r="P407" s="184">
        <v>-1.2698</v>
      </c>
      <c r="Q407" s="184">
        <v>3.53</v>
      </c>
      <c r="R407" s="184">
        <v>-6.2271000000000001</v>
      </c>
      <c r="S407" s="120" t="s">
        <v>1996</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5.8764449999999995</v>
      </c>
      <c r="G408" s="186">
        <v>4.9535599999999995</v>
      </c>
      <c r="H408" s="186">
        <v>6.6237074999999992</v>
      </c>
      <c r="I408" s="186">
        <v>5.2906175000000015</v>
      </c>
      <c r="J408" s="186">
        <v>5.8354924999999991</v>
      </c>
      <c r="K408" s="186">
        <v>13.362832500000001</v>
      </c>
      <c r="L408" s="186">
        <v>10.582107499999998</v>
      </c>
      <c r="M408" s="186">
        <v>10.674705000000001</v>
      </c>
      <c r="N408" s="186">
        <v>6.7837825000000009</v>
      </c>
      <c r="O408" s="186">
        <v>3.2079470588235304</v>
      </c>
      <c r="P408" s="186">
        <v>4.0654718750000001</v>
      </c>
      <c r="Q408" s="186">
        <v>2.5045500000000009</v>
      </c>
      <c r="R408" s="186">
        <v>3.3861555555555558</v>
      </c>
      <c r="S408" s="120" t="s">
        <v>1996</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4.3097000000000003</v>
      </c>
      <c r="G409" s="186">
        <v>5.1579499999999996</v>
      </c>
      <c r="H409" s="186">
        <v>6.0610499999999998</v>
      </c>
      <c r="I409" s="186">
        <v>5.0275499999999997</v>
      </c>
      <c r="J409" s="186">
        <v>5.6356000000000002</v>
      </c>
      <c r="K409" s="186">
        <v>5.3285999999999998</v>
      </c>
      <c r="L409" s="186">
        <v>6.8906500000000008</v>
      </c>
      <c r="M409" s="186">
        <v>8.3733000000000004</v>
      </c>
      <c r="N409" s="186">
        <v>6.9291</v>
      </c>
      <c r="O409" s="186">
        <v>6.1058000000000003</v>
      </c>
      <c r="P409" s="186">
        <v>5.8950499999999995</v>
      </c>
      <c r="Q409" s="186">
        <v>7.2817500000000006</v>
      </c>
      <c r="R409" s="186">
        <v>6.3496500000000005</v>
      </c>
      <c r="S409" s="120" t="s">
        <v>1996</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44531</v>
      </c>
      <c r="E412" s="184">
        <v>1155.3894</v>
      </c>
      <c r="F412" s="184">
        <v>5.3699999999999998E-2</v>
      </c>
      <c r="G412" s="184">
        <v>6.5079000000000002</v>
      </c>
      <c r="H412" s="184">
        <v>5.1471999999999998</v>
      </c>
      <c r="I412" s="184">
        <v>5.9629000000000003</v>
      </c>
      <c r="J412" s="184">
        <v>5.6927000000000003</v>
      </c>
      <c r="K412" s="184">
        <v>2.5308000000000002</v>
      </c>
      <c r="L412" s="184">
        <v>4.5278</v>
      </c>
      <c r="M412" s="184">
        <v>5.8632999999999997</v>
      </c>
      <c r="N412" s="184">
        <v>4.2539999999999996</v>
      </c>
      <c r="O412" s="184"/>
      <c r="P412" s="184"/>
      <c r="Q412" s="184">
        <v>7.7637999999999998</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44531</v>
      </c>
      <c r="E413" s="184">
        <v>1191.3634</v>
      </c>
      <c r="F413" s="184">
        <v>-9.6941000000000006</v>
      </c>
      <c r="G413" s="184">
        <v>11.1333</v>
      </c>
      <c r="H413" s="184">
        <v>7.8869999999999996</v>
      </c>
      <c r="I413" s="184">
        <v>12.2509</v>
      </c>
      <c r="J413" s="184">
        <v>10.5296</v>
      </c>
      <c r="K413" s="184">
        <v>8.0902999999999992</v>
      </c>
      <c r="L413" s="184">
        <v>6.5646000000000004</v>
      </c>
      <c r="M413" s="184">
        <v>10.0184</v>
      </c>
      <c r="N413" s="184">
        <v>5.5865</v>
      </c>
      <c r="O413" s="184"/>
      <c r="P413" s="184"/>
      <c r="Q413" s="184">
        <v>9.4952000000000005</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44531</v>
      </c>
      <c r="E414" s="184">
        <v>22.480899999999998</v>
      </c>
      <c r="F414" s="184">
        <v>-46.6999</v>
      </c>
      <c r="G414" s="184">
        <v>-1.1039000000000001</v>
      </c>
      <c r="H414" s="184">
        <v>15.75</v>
      </c>
      <c r="I414" s="184">
        <v>9.2874999999999996</v>
      </c>
      <c r="J414" s="184">
        <v>10.458500000000001</v>
      </c>
      <c r="K414" s="184">
        <v>3.3117999999999999</v>
      </c>
      <c r="L414" s="184">
        <v>3.0390999999999999</v>
      </c>
      <c r="M414" s="184">
        <v>5.2531999999999996</v>
      </c>
      <c r="N414" s="184">
        <v>2.3226</v>
      </c>
      <c r="O414" s="184">
        <v>8.3469999999999995</v>
      </c>
      <c r="P414" s="184">
        <v>5.7313000000000001</v>
      </c>
      <c r="Q414" s="184">
        <v>7.7263999999999999</v>
      </c>
      <c r="R414" s="184">
        <v>6.2009999999999996</v>
      </c>
      <c r="S414" s="120" t="s">
        <v>1995</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44531</v>
      </c>
      <c r="E415" s="184">
        <v>22.837</v>
      </c>
      <c r="F415" s="184">
        <v>-60.793199999999999</v>
      </c>
      <c r="G415" s="184">
        <v>-3.9615999999999998</v>
      </c>
      <c r="H415" s="184">
        <v>13.643800000000001</v>
      </c>
      <c r="I415" s="184">
        <v>8.2571999999999992</v>
      </c>
      <c r="J415" s="184">
        <v>9.9907000000000004</v>
      </c>
      <c r="K415" s="184">
        <v>3.0794999999999999</v>
      </c>
      <c r="L415" s="184">
        <v>2.7313000000000001</v>
      </c>
      <c r="M415" s="184">
        <v>5.1536999999999997</v>
      </c>
      <c r="N415" s="184">
        <v>2.4072</v>
      </c>
      <c r="O415" s="184">
        <v>8.6130999999999993</v>
      </c>
      <c r="P415" s="184">
        <v>5.9592000000000001</v>
      </c>
      <c r="Q415" s="184">
        <v>7.5434999999999999</v>
      </c>
      <c r="R415" s="184">
        <v>6.2573999999999996</v>
      </c>
      <c r="S415" s="120" t="s">
        <v>1995</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44531</v>
      </c>
      <c r="E416" s="184">
        <v>205.67959999999999</v>
      </c>
      <c r="F416" s="184">
        <v>-62.040999999999997</v>
      </c>
      <c r="G416" s="184">
        <v>-6.9038000000000004</v>
      </c>
      <c r="H416" s="184">
        <v>12.069800000000001</v>
      </c>
      <c r="I416" s="184">
        <v>7.2529000000000003</v>
      </c>
      <c r="J416" s="184">
        <v>9.0180000000000007</v>
      </c>
      <c r="K416" s="184">
        <v>1.7889999999999999</v>
      </c>
      <c r="L416" s="184">
        <v>0.17</v>
      </c>
      <c r="M416" s="184">
        <v>3.8018000000000001</v>
      </c>
      <c r="N416" s="184">
        <v>1.8512</v>
      </c>
      <c r="O416" s="184">
        <v>7.2358000000000002</v>
      </c>
      <c r="P416" s="184">
        <v>4.7946</v>
      </c>
      <c r="Q416" s="184">
        <v>6.5152000000000001</v>
      </c>
      <c r="R416" s="184">
        <v>4.8391999999999999</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-35.834899999999998</v>
      </c>
      <c r="G417" s="186">
        <v>1.1343800000000002</v>
      </c>
      <c r="H417" s="186">
        <v>10.899559999999999</v>
      </c>
      <c r="I417" s="186">
        <v>8.6022799999999986</v>
      </c>
      <c r="J417" s="186">
        <v>9.1379000000000001</v>
      </c>
      <c r="K417" s="186">
        <v>3.7602800000000003</v>
      </c>
      <c r="L417" s="186">
        <v>3.4065600000000003</v>
      </c>
      <c r="M417" s="186">
        <v>6.0180799999999994</v>
      </c>
      <c r="N417" s="186">
        <v>3.2842999999999996</v>
      </c>
      <c r="O417" s="186">
        <v>8.0652999999999988</v>
      </c>
      <c r="P417" s="186">
        <v>5.4950333333333328</v>
      </c>
      <c r="Q417" s="186">
        <v>7.8088199999999999</v>
      </c>
      <c r="R417" s="186">
        <v>5.7658666666666667</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-46.6999</v>
      </c>
      <c r="G418" s="186">
        <v>-1.1039000000000001</v>
      </c>
      <c r="H418" s="186">
        <v>12.069800000000001</v>
      </c>
      <c r="I418" s="186">
        <v>8.2571999999999992</v>
      </c>
      <c r="J418" s="186">
        <v>9.9907000000000004</v>
      </c>
      <c r="K418" s="186">
        <v>3.0794999999999999</v>
      </c>
      <c r="L418" s="186">
        <v>3.0390999999999999</v>
      </c>
      <c r="M418" s="186">
        <v>5.2531999999999996</v>
      </c>
      <c r="N418" s="186">
        <v>2.4072</v>
      </c>
      <c r="O418" s="186">
        <v>8.3469999999999995</v>
      </c>
      <c r="P418" s="186">
        <v>5.7313000000000001</v>
      </c>
      <c r="Q418" s="186">
        <v>7.7263999999999999</v>
      </c>
      <c r="R418" s="186">
        <v>6.2009999999999996</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44531</v>
      </c>
      <c r="E421" s="184">
        <v>30.159800000000001</v>
      </c>
      <c r="F421" s="184">
        <v>-2.4203000000000001</v>
      </c>
      <c r="G421" s="184">
        <v>3.2206000000000001</v>
      </c>
      <c r="H421" s="184">
        <v>4.0834000000000001</v>
      </c>
      <c r="I421" s="184">
        <v>3.8437999999999999</v>
      </c>
      <c r="J421" s="184">
        <v>4.6569000000000003</v>
      </c>
      <c r="K421" s="184">
        <v>2.2925</v>
      </c>
      <c r="L421" s="184">
        <v>5.8689999999999998</v>
      </c>
      <c r="M421" s="184">
        <v>5.7153999999999998</v>
      </c>
      <c r="N421" s="184">
        <v>4.7229999999999999</v>
      </c>
      <c r="O421" s="184">
        <v>7.6344000000000003</v>
      </c>
      <c r="P421" s="184">
        <v>5.6130000000000004</v>
      </c>
      <c r="Q421" s="184">
        <v>7.6704999999999997</v>
      </c>
      <c r="R421" s="184">
        <v>6.6928999999999998</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44531</v>
      </c>
      <c r="E422" s="184">
        <v>31.4526</v>
      </c>
      <c r="F422" s="184">
        <v>-1.8567</v>
      </c>
      <c r="G422" s="184">
        <v>3.7153999999999998</v>
      </c>
      <c r="H422" s="184">
        <v>4.5796000000000001</v>
      </c>
      <c r="I422" s="184">
        <v>4.3423999999999996</v>
      </c>
      <c r="J422" s="184">
        <v>5.1509999999999998</v>
      </c>
      <c r="K422" s="184">
        <v>2.7852000000000001</v>
      </c>
      <c r="L422" s="184">
        <v>6.3753000000000002</v>
      </c>
      <c r="M422" s="184">
        <v>6.0903</v>
      </c>
      <c r="N422" s="184">
        <v>5.1338999999999997</v>
      </c>
      <c r="O422" s="184">
        <v>8.1798999999999999</v>
      </c>
      <c r="P422" s="184">
        <v>6.1459000000000001</v>
      </c>
      <c r="Q422" s="184">
        <v>8.0155999999999992</v>
      </c>
      <c r="R422" s="184">
        <v>7.2064000000000004</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1781</v>
      </c>
      <c r="C423" s="180">
        <v>131864</v>
      </c>
      <c r="D423" s="183">
        <v>44531</v>
      </c>
      <c r="E423" s="184">
        <v>42.849499999999999</v>
      </c>
      <c r="F423" s="184">
        <v>18.067499999999999</v>
      </c>
      <c r="G423" s="184">
        <v>-5.0563000000000002</v>
      </c>
      <c r="H423" s="184">
        <v>-41.814799999999998</v>
      </c>
      <c r="I423" s="184">
        <v>-58.265000000000001</v>
      </c>
      <c r="J423" s="184">
        <v>-16.936399999999999</v>
      </c>
      <c r="K423" s="184">
        <v>3.8826000000000001</v>
      </c>
      <c r="L423" s="184">
        <v>14.382300000000001</v>
      </c>
      <c r="M423" s="184">
        <v>17.422499999999999</v>
      </c>
      <c r="N423" s="184">
        <v>22.933299999999999</v>
      </c>
      <c r="O423" s="184">
        <v>15.5505</v>
      </c>
      <c r="P423" s="184">
        <v>12.0406</v>
      </c>
      <c r="Q423" s="184">
        <v>9.9764999999999997</v>
      </c>
      <c r="R423" s="184">
        <v>19.792899999999999</v>
      </c>
      <c r="S423" s="120" t="s">
        <v>1995</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1782</v>
      </c>
      <c r="C424" s="180">
        <v>131865</v>
      </c>
      <c r="D424" s="183">
        <v>44531</v>
      </c>
      <c r="E424" s="184">
        <v>21.760999999999999</v>
      </c>
      <c r="F424" s="184">
        <v>18.9635</v>
      </c>
      <c r="G424" s="184">
        <v>-4.2579000000000002</v>
      </c>
      <c r="H424" s="184">
        <v>-41.008699999999997</v>
      </c>
      <c r="I424" s="184">
        <v>-57.493400000000001</v>
      </c>
      <c r="J424" s="184">
        <v>-16.1587</v>
      </c>
      <c r="K424" s="184">
        <v>4.72</v>
      </c>
      <c r="L424" s="184">
        <v>15.135999999999999</v>
      </c>
      <c r="M424" s="184">
        <v>17.933</v>
      </c>
      <c r="N424" s="184">
        <v>23.560600000000001</v>
      </c>
      <c r="O424" s="184">
        <v>16.122800000000002</v>
      </c>
      <c r="P424" s="184">
        <v>12.400399999999999</v>
      </c>
      <c r="Q424" s="184">
        <v>11.6469</v>
      </c>
      <c r="R424" s="184">
        <v>20.294</v>
      </c>
      <c r="S424" s="120" t="s">
        <v>1995</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44531</v>
      </c>
      <c r="E425" s="184">
        <v>23.873799999999999</v>
      </c>
      <c r="F425" s="184">
        <v>35.044800000000002</v>
      </c>
      <c r="G425" s="184">
        <v>0.70330000000000004</v>
      </c>
      <c r="H425" s="184">
        <v>-24.4559</v>
      </c>
      <c r="I425" s="184">
        <v>-34.196300000000001</v>
      </c>
      <c r="J425" s="184">
        <v>-9.2652000000000001</v>
      </c>
      <c r="K425" s="184">
        <v>2.4815999999999998</v>
      </c>
      <c r="L425" s="184">
        <v>8.8644999999999996</v>
      </c>
      <c r="M425" s="184">
        <v>10.641299999999999</v>
      </c>
      <c r="N425" s="184">
        <v>12.512</v>
      </c>
      <c r="O425" s="184">
        <v>10.2088</v>
      </c>
      <c r="P425" s="184">
        <v>8.5632999999999999</v>
      </c>
      <c r="Q425" s="184">
        <v>8.5789000000000009</v>
      </c>
      <c r="R425" s="184">
        <v>12.1685</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44531</v>
      </c>
      <c r="E426" s="184">
        <v>25.010899999999999</v>
      </c>
      <c r="F426" s="184">
        <v>35.497</v>
      </c>
      <c r="G426" s="184">
        <v>1.0508999999999999</v>
      </c>
      <c r="H426" s="184">
        <v>-24.0928</v>
      </c>
      <c r="I426" s="184">
        <v>-33.788800000000002</v>
      </c>
      <c r="J426" s="184">
        <v>-8.8039000000000005</v>
      </c>
      <c r="K426" s="184">
        <v>3.0295999999999998</v>
      </c>
      <c r="L426" s="184">
        <v>9.5174000000000003</v>
      </c>
      <c r="M426" s="184">
        <v>11.2994</v>
      </c>
      <c r="N426" s="184">
        <v>13.214</v>
      </c>
      <c r="O426" s="184">
        <v>10.801299999999999</v>
      </c>
      <c r="P426" s="184">
        <v>9.1442999999999994</v>
      </c>
      <c r="Q426" s="184">
        <v>8.9222000000000001</v>
      </c>
      <c r="R426" s="184">
        <v>12.786199999999999</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44531</v>
      </c>
      <c r="E427" s="184">
        <v>27.773599999999998</v>
      </c>
      <c r="F427" s="184">
        <v>66.487899999999996</v>
      </c>
      <c r="G427" s="184">
        <v>5.8396999999999997</v>
      </c>
      <c r="H427" s="184">
        <v>-47.438800000000001</v>
      </c>
      <c r="I427" s="184">
        <v>-57.4771</v>
      </c>
      <c r="J427" s="184">
        <v>-19.055</v>
      </c>
      <c r="K427" s="184">
        <v>2.4306999999999999</v>
      </c>
      <c r="L427" s="184">
        <v>12.7789</v>
      </c>
      <c r="M427" s="184">
        <v>14.4521</v>
      </c>
      <c r="N427" s="184">
        <v>18.314900000000002</v>
      </c>
      <c r="O427" s="184">
        <v>12.835100000000001</v>
      </c>
      <c r="P427" s="184">
        <v>10.703200000000001</v>
      </c>
      <c r="Q427" s="184">
        <v>10.1439</v>
      </c>
      <c r="R427" s="184">
        <v>15.854699999999999</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44531</v>
      </c>
      <c r="E428" s="184">
        <v>29.1158</v>
      </c>
      <c r="F428" s="184">
        <v>67.191900000000004</v>
      </c>
      <c r="G428" s="184">
        <v>6.4241999999999999</v>
      </c>
      <c r="H428" s="184">
        <v>-46.871899999999997</v>
      </c>
      <c r="I428" s="184">
        <v>-56.855400000000003</v>
      </c>
      <c r="J428" s="184">
        <v>-18.400500000000001</v>
      </c>
      <c r="K428" s="184">
        <v>3.1657000000000002</v>
      </c>
      <c r="L428" s="184">
        <v>13.635400000000001</v>
      </c>
      <c r="M428" s="184">
        <v>15.3239</v>
      </c>
      <c r="N428" s="184">
        <v>19.229800000000001</v>
      </c>
      <c r="O428" s="184">
        <v>13.521100000000001</v>
      </c>
      <c r="P428" s="184">
        <v>11.3429</v>
      </c>
      <c r="Q428" s="184">
        <v>10.801299999999999</v>
      </c>
      <c r="R428" s="184">
        <v>16.599299999999999</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44531</v>
      </c>
      <c r="E429" s="184">
        <v>11.522</v>
      </c>
      <c r="F429" s="184">
        <v>-3.8010000000000002</v>
      </c>
      <c r="G429" s="184">
        <v>5.1355000000000004</v>
      </c>
      <c r="H429" s="184">
        <v>8.0225000000000009</v>
      </c>
      <c r="I429" s="184">
        <v>6.3510999999999997</v>
      </c>
      <c r="J429" s="184">
        <v>8.1426999999999996</v>
      </c>
      <c r="K429" s="184">
        <v>5.0156000000000001</v>
      </c>
      <c r="L429" s="184">
        <v>5.9524999999999997</v>
      </c>
      <c r="M429" s="184">
        <v>6.9461000000000004</v>
      </c>
      <c r="N429" s="184">
        <v>5.7336</v>
      </c>
      <c r="O429" s="184"/>
      <c r="P429" s="184"/>
      <c r="Q429" s="184">
        <v>7.9865000000000004</v>
      </c>
      <c r="R429" s="184"/>
      <c r="S429" s="120" t="s">
        <v>1998</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44531</v>
      </c>
      <c r="E430" s="184">
        <v>11.457599999999999</v>
      </c>
      <c r="F430" s="184">
        <v>-4.1409000000000002</v>
      </c>
      <c r="G430" s="184">
        <v>4.7178000000000004</v>
      </c>
      <c r="H430" s="184">
        <v>7.6112000000000002</v>
      </c>
      <c r="I430" s="184">
        <v>5.9524999999999997</v>
      </c>
      <c r="J430" s="184">
        <v>7.7369000000000003</v>
      </c>
      <c r="K430" s="184">
        <v>4.6102999999999996</v>
      </c>
      <c r="L430" s="184">
        <v>5.5723000000000003</v>
      </c>
      <c r="M430" s="184">
        <v>6.5827</v>
      </c>
      <c r="N430" s="184">
        <v>5.3795000000000002</v>
      </c>
      <c r="O430" s="184"/>
      <c r="P430" s="184"/>
      <c r="Q430" s="184">
        <v>7.6586999999999996</v>
      </c>
      <c r="R430" s="184"/>
      <c r="S430" s="120" t="s">
        <v>1998</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44531</v>
      </c>
      <c r="E431" s="184">
        <v>11.5299</v>
      </c>
      <c r="F431" s="184">
        <v>0</v>
      </c>
      <c r="G431" s="184">
        <v>6.3369</v>
      </c>
      <c r="H431" s="184">
        <v>5.0247000000000002</v>
      </c>
      <c r="I431" s="184">
        <v>5.8470000000000004</v>
      </c>
      <c r="J431" s="184">
        <v>5.5972</v>
      </c>
      <c r="K431" s="184">
        <v>2.4958</v>
      </c>
      <c r="L431" s="184">
        <v>4.4748000000000001</v>
      </c>
      <c r="M431" s="184">
        <v>5.7755999999999998</v>
      </c>
      <c r="N431" s="184">
        <v>4.1959</v>
      </c>
      <c r="O431" s="184"/>
      <c r="P431" s="184"/>
      <c r="Q431" s="184">
        <v>7.6826999999999996</v>
      </c>
      <c r="R431" s="184"/>
      <c r="S431" s="120" t="s">
        <v>1995</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44531</v>
      </c>
      <c r="E432" s="184">
        <v>11.5299</v>
      </c>
      <c r="F432" s="184">
        <v>0</v>
      </c>
      <c r="G432" s="184">
        <v>6.3369</v>
      </c>
      <c r="H432" s="184">
        <v>5.0247000000000002</v>
      </c>
      <c r="I432" s="184">
        <v>5.8470000000000004</v>
      </c>
      <c r="J432" s="184">
        <v>5.5972</v>
      </c>
      <c r="K432" s="184">
        <v>2.4958</v>
      </c>
      <c r="L432" s="184">
        <v>4.4748000000000001</v>
      </c>
      <c r="M432" s="184">
        <v>5.7755999999999998</v>
      </c>
      <c r="N432" s="184">
        <v>4.1959</v>
      </c>
      <c r="O432" s="184"/>
      <c r="P432" s="184"/>
      <c r="Q432" s="184">
        <v>7.6826999999999996</v>
      </c>
      <c r="R432" s="184"/>
      <c r="S432" s="120" t="s">
        <v>1995</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44531</v>
      </c>
      <c r="E433" s="184">
        <v>11.892200000000001</v>
      </c>
      <c r="F433" s="184">
        <v>-9.5122</v>
      </c>
      <c r="G433" s="184">
        <v>11.066000000000001</v>
      </c>
      <c r="H433" s="184">
        <v>7.8163</v>
      </c>
      <c r="I433" s="184">
        <v>12.157999999999999</v>
      </c>
      <c r="J433" s="184">
        <v>10.4528</v>
      </c>
      <c r="K433" s="184">
        <v>8.0261999999999993</v>
      </c>
      <c r="L433" s="184">
        <v>6.4835000000000003</v>
      </c>
      <c r="M433" s="184">
        <v>9.9044000000000008</v>
      </c>
      <c r="N433" s="184">
        <v>5.5265000000000004</v>
      </c>
      <c r="O433" s="184"/>
      <c r="P433" s="184"/>
      <c r="Q433" s="184">
        <v>9.4289000000000005</v>
      </c>
      <c r="R433" s="184"/>
      <c r="S433" s="120" t="s">
        <v>1996</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44531</v>
      </c>
      <c r="E434" s="184">
        <v>11.892200000000001</v>
      </c>
      <c r="F434" s="184">
        <v>-9.5122</v>
      </c>
      <c r="G434" s="184">
        <v>11.066000000000001</v>
      </c>
      <c r="H434" s="184">
        <v>7.8163</v>
      </c>
      <c r="I434" s="184">
        <v>12.157999999999999</v>
      </c>
      <c r="J434" s="184">
        <v>10.4528</v>
      </c>
      <c r="K434" s="184">
        <v>8.0261999999999993</v>
      </c>
      <c r="L434" s="184">
        <v>6.4835000000000003</v>
      </c>
      <c r="M434" s="184">
        <v>9.9044000000000008</v>
      </c>
      <c r="N434" s="184">
        <v>5.5265000000000004</v>
      </c>
      <c r="O434" s="184"/>
      <c r="P434" s="184"/>
      <c r="Q434" s="184">
        <v>9.4289000000000005</v>
      </c>
      <c r="R434" s="184"/>
      <c r="S434" s="120" t="s">
        <v>1996</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44531</v>
      </c>
      <c r="E435" s="184">
        <v>107.5993</v>
      </c>
      <c r="F435" s="184">
        <v>118.5346</v>
      </c>
      <c r="G435" s="184">
        <v>36.471200000000003</v>
      </c>
      <c r="H435" s="184">
        <v>-38.200299999999999</v>
      </c>
      <c r="I435" s="184">
        <v>-41.048200000000001</v>
      </c>
      <c r="J435" s="184">
        <v>-16.1282</v>
      </c>
      <c r="K435" s="184">
        <v>17.398099999999999</v>
      </c>
      <c r="L435" s="184">
        <v>35.142299999999999</v>
      </c>
      <c r="M435" s="184">
        <v>33.372</v>
      </c>
      <c r="N435" s="184">
        <v>39.143900000000002</v>
      </c>
      <c r="O435" s="184">
        <v>10.207599999999999</v>
      </c>
      <c r="P435" s="184">
        <v>9.7561</v>
      </c>
      <c r="Q435" s="184">
        <v>14.027699999999999</v>
      </c>
      <c r="R435" s="184">
        <v>11.4117</v>
      </c>
      <c r="S435" s="120" t="s">
        <v>1998</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44531</v>
      </c>
      <c r="E436" s="184">
        <v>117.592</v>
      </c>
      <c r="F436" s="184">
        <v>119.5823</v>
      </c>
      <c r="G436" s="184">
        <v>37.369500000000002</v>
      </c>
      <c r="H436" s="184">
        <v>-37.289200000000001</v>
      </c>
      <c r="I436" s="184">
        <v>-40.125500000000002</v>
      </c>
      <c r="J436" s="184">
        <v>-15.184100000000001</v>
      </c>
      <c r="K436" s="184">
        <v>18.4343</v>
      </c>
      <c r="L436" s="184">
        <v>36.322899999999997</v>
      </c>
      <c r="M436" s="184">
        <v>34.620600000000003</v>
      </c>
      <c r="N436" s="184">
        <v>40.5974</v>
      </c>
      <c r="O436" s="184">
        <v>11.354799999999999</v>
      </c>
      <c r="P436" s="184">
        <v>10.9199</v>
      </c>
      <c r="Q436" s="184">
        <v>11.085000000000001</v>
      </c>
      <c r="R436" s="184">
        <v>12.5473</v>
      </c>
      <c r="S436" s="120" t="s">
        <v>1998</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44531</v>
      </c>
      <c r="E437" s="184">
        <v>57.084000000000003</v>
      </c>
      <c r="F437" s="184">
        <v>85.047200000000004</v>
      </c>
      <c r="G437" s="184">
        <v>35.389400000000002</v>
      </c>
      <c r="H437" s="184">
        <v>-27.151499999999999</v>
      </c>
      <c r="I437" s="184">
        <v>-34.7883</v>
      </c>
      <c r="J437" s="184">
        <v>-11.7653</v>
      </c>
      <c r="K437" s="184">
        <v>8.7469999999999999</v>
      </c>
      <c r="L437" s="184">
        <v>20.176200000000001</v>
      </c>
      <c r="M437" s="184">
        <v>20.508500000000002</v>
      </c>
      <c r="N437" s="184">
        <v>29.083600000000001</v>
      </c>
      <c r="O437" s="184">
        <v>7.3282999999999996</v>
      </c>
      <c r="P437" s="184">
        <v>7.2877000000000001</v>
      </c>
      <c r="Q437" s="184">
        <v>10.1531</v>
      </c>
      <c r="R437" s="184">
        <v>7.2233000000000001</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44531</v>
      </c>
      <c r="E438" s="184">
        <v>60.597000000000001</v>
      </c>
      <c r="F438" s="184">
        <v>85.672700000000006</v>
      </c>
      <c r="G438" s="184">
        <v>36.064700000000002</v>
      </c>
      <c r="H438" s="184">
        <v>-26.4711</v>
      </c>
      <c r="I438" s="184">
        <v>-34.100900000000003</v>
      </c>
      <c r="J438" s="184">
        <v>-11.069800000000001</v>
      </c>
      <c r="K438" s="184">
        <v>9.4879999999999995</v>
      </c>
      <c r="L438" s="184">
        <v>20.987300000000001</v>
      </c>
      <c r="M438" s="184">
        <v>21.400700000000001</v>
      </c>
      <c r="N438" s="184">
        <v>30.062200000000001</v>
      </c>
      <c r="O438" s="184">
        <v>8.0372000000000003</v>
      </c>
      <c r="P438" s="184">
        <v>8.0604999999999993</v>
      </c>
      <c r="Q438" s="184">
        <v>9.5286000000000008</v>
      </c>
      <c r="R438" s="184">
        <v>7.9542000000000002</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44531</v>
      </c>
      <c r="E439" s="184">
        <v>36.019100000000002</v>
      </c>
      <c r="F439" s="184">
        <v>58.055900000000001</v>
      </c>
      <c r="G439" s="184">
        <v>31.549700000000001</v>
      </c>
      <c r="H439" s="184">
        <v>-7.6901000000000002</v>
      </c>
      <c r="I439" s="184">
        <v>-13.1647</v>
      </c>
      <c r="J439" s="184">
        <v>-2.5550000000000002</v>
      </c>
      <c r="K439" s="184">
        <v>8.8280999999999992</v>
      </c>
      <c r="L439" s="184">
        <v>16.813700000000001</v>
      </c>
      <c r="M439" s="184">
        <v>17.2805</v>
      </c>
      <c r="N439" s="184">
        <v>22.459399999999999</v>
      </c>
      <c r="O439" s="184">
        <v>1.4094</v>
      </c>
      <c r="P439" s="184">
        <v>3.4874999999999998</v>
      </c>
      <c r="Q439" s="184">
        <v>7.3730000000000002</v>
      </c>
      <c r="R439" s="184">
        <v>-1.4339999999999999</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44531</v>
      </c>
      <c r="E440" s="184">
        <v>38.287799999999997</v>
      </c>
      <c r="F440" s="184">
        <v>58.722700000000003</v>
      </c>
      <c r="G440" s="184">
        <v>32.326099999999997</v>
      </c>
      <c r="H440" s="184">
        <v>-6.9226999999999999</v>
      </c>
      <c r="I440" s="184">
        <v>-12.395099999999999</v>
      </c>
      <c r="J440" s="184">
        <v>-1.7831999999999999</v>
      </c>
      <c r="K440" s="184">
        <v>9.6201000000000008</v>
      </c>
      <c r="L440" s="184">
        <v>17.6524</v>
      </c>
      <c r="M440" s="184">
        <v>18.1967</v>
      </c>
      <c r="N440" s="184">
        <v>23.452100000000002</v>
      </c>
      <c r="O440" s="184">
        <v>2.1168</v>
      </c>
      <c r="P440" s="184">
        <v>4.2563000000000004</v>
      </c>
      <c r="Q440" s="184">
        <v>6.6970999999999998</v>
      </c>
      <c r="R440" s="184">
        <v>-0.74050000000000005</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44531</v>
      </c>
      <c r="E441" s="184">
        <v>46.333799999999997</v>
      </c>
      <c r="F441" s="184">
        <v>60.126300000000001</v>
      </c>
      <c r="G441" s="184">
        <v>6.0235000000000003</v>
      </c>
      <c r="H441" s="184">
        <v>-26.9923</v>
      </c>
      <c r="I441" s="184">
        <v>-22.757200000000001</v>
      </c>
      <c r="J441" s="184">
        <v>-7.6455000000000002</v>
      </c>
      <c r="K441" s="184">
        <v>4.8476999999999997</v>
      </c>
      <c r="L441" s="184">
        <v>7.0651000000000002</v>
      </c>
      <c r="M441" s="184">
        <v>7.2057000000000002</v>
      </c>
      <c r="N441" s="184">
        <v>10.441599999999999</v>
      </c>
      <c r="O441" s="184">
        <v>8.3536999999999999</v>
      </c>
      <c r="P441" s="184">
        <v>7.8823999999999996</v>
      </c>
      <c r="Q441" s="184">
        <v>9.2073999999999998</v>
      </c>
      <c r="R441" s="184">
        <v>8.6241000000000003</v>
      </c>
      <c r="S441" s="120" t="s">
        <v>1995</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44531</v>
      </c>
      <c r="E442" s="184">
        <v>48.249000000000002</v>
      </c>
      <c r="F442" s="184">
        <v>60.695799999999998</v>
      </c>
      <c r="G442" s="184">
        <v>6.5873999999999997</v>
      </c>
      <c r="H442" s="184">
        <v>-26.428999999999998</v>
      </c>
      <c r="I442" s="184">
        <v>-22.196200000000001</v>
      </c>
      <c r="J442" s="184">
        <v>-7.0846999999999998</v>
      </c>
      <c r="K442" s="184">
        <v>5.4602000000000004</v>
      </c>
      <c r="L442" s="184">
        <v>7.6868999999999996</v>
      </c>
      <c r="M442" s="184">
        <v>7.8426999999999998</v>
      </c>
      <c r="N442" s="184">
        <v>11.1242</v>
      </c>
      <c r="O442" s="184">
        <v>8.9430999999999994</v>
      </c>
      <c r="P442" s="184">
        <v>8.4049999999999994</v>
      </c>
      <c r="Q442" s="184">
        <v>9.0401000000000007</v>
      </c>
      <c r="R442" s="184">
        <v>9.3009000000000004</v>
      </c>
      <c r="S442" s="120" t="s">
        <v>1995</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44531</v>
      </c>
      <c r="E443" s="184">
        <v>14.1069</v>
      </c>
      <c r="F443" s="184">
        <v>-10.3466</v>
      </c>
      <c r="G443" s="184">
        <v>3.8831000000000002</v>
      </c>
      <c r="H443" s="184">
        <v>-28.160499999999999</v>
      </c>
      <c r="I443" s="184">
        <v>-52.338799999999999</v>
      </c>
      <c r="J443" s="184">
        <v>-17.008099999999999</v>
      </c>
      <c r="K443" s="184">
        <v>8.8369</v>
      </c>
      <c r="L443" s="184">
        <v>21.1037</v>
      </c>
      <c r="M443" s="184">
        <v>24.8797</v>
      </c>
      <c r="N443" s="184">
        <v>28.570599999999999</v>
      </c>
      <c r="O443" s="184">
        <v>5.8066000000000004</v>
      </c>
      <c r="P443" s="184">
        <v>5.1611000000000002</v>
      </c>
      <c r="Q443" s="184">
        <v>5.0281000000000002</v>
      </c>
      <c r="R443" s="184">
        <v>3.5632000000000001</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44531</v>
      </c>
      <c r="E444" s="184">
        <v>15.369</v>
      </c>
      <c r="F444" s="184">
        <v>-9.4971999999999994</v>
      </c>
      <c r="G444" s="184">
        <v>4.9907000000000004</v>
      </c>
      <c r="H444" s="184">
        <v>-27.0684</v>
      </c>
      <c r="I444" s="184">
        <v>-51.286700000000003</v>
      </c>
      <c r="J444" s="184">
        <v>-15.9687</v>
      </c>
      <c r="K444" s="184">
        <v>9.8999000000000006</v>
      </c>
      <c r="L444" s="184">
        <v>22.276900000000001</v>
      </c>
      <c r="M444" s="184">
        <v>26.042200000000001</v>
      </c>
      <c r="N444" s="184">
        <v>29.7849</v>
      </c>
      <c r="O444" s="184">
        <v>6.6238000000000001</v>
      </c>
      <c r="P444" s="184">
        <v>6.2317999999999998</v>
      </c>
      <c r="Q444" s="184">
        <v>6.3192000000000004</v>
      </c>
      <c r="R444" s="184">
        <v>4.3735999999999997</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44531</v>
      </c>
      <c r="E445" s="184">
        <v>28.095500000000001</v>
      </c>
      <c r="F445" s="184">
        <v>39.666800000000002</v>
      </c>
      <c r="G445" s="184">
        <v>16.3277</v>
      </c>
      <c r="H445" s="184">
        <v>-34.146500000000003</v>
      </c>
      <c r="I445" s="184">
        <v>-41.216700000000003</v>
      </c>
      <c r="J445" s="184">
        <v>-11.0794</v>
      </c>
      <c r="K445" s="184">
        <v>7.8884999999999996</v>
      </c>
      <c r="L445" s="184">
        <v>17.393799999999999</v>
      </c>
      <c r="M445" s="184">
        <v>19.212399999999999</v>
      </c>
      <c r="N445" s="184">
        <v>24.725300000000001</v>
      </c>
      <c r="O445" s="184">
        <v>14.697900000000001</v>
      </c>
      <c r="P445" s="184">
        <v>12.469799999999999</v>
      </c>
      <c r="Q445" s="184">
        <v>11.2201</v>
      </c>
      <c r="R445" s="184">
        <v>18.003</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44531</v>
      </c>
      <c r="E446" s="184">
        <v>26.175699999999999</v>
      </c>
      <c r="F446" s="184">
        <v>38.666400000000003</v>
      </c>
      <c r="G446" s="184">
        <v>15.455</v>
      </c>
      <c r="H446" s="184">
        <v>-35.002499999999998</v>
      </c>
      <c r="I446" s="184">
        <v>-42.049700000000001</v>
      </c>
      <c r="J446" s="184">
        <v>-11.9206</v>
      </c>
      <c r="K446" s="184">
        <v>7.0701000000000001</v>
      </c>
      <c r="L446" s="184">
        <v>16.551300000000001</v>
      </c>
      <c r="M446" s="184">
        <v>18.450399999999998</v>
      </c>
      <c r="N446" s="184">
        <v>23.885200000000001</v>
      </c>
      <c r="O446" s="184">
        <v>13.8499</v>
      </c>
      <c r="P446" s="184">
        <v>11.551299999999999</v>
      </c>
      <c r="Q446" s="184">
        <v>10.289899999999999</v>
      </c>
      <c r="R446" s="184">
        <v>17.139500000000002</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44531</v>
      </c>
      <c r="E447" s="184">
        <v>17.417400000000001</v>
      </c>
      <c r="F447" s="184">
        <v>27.892900000000001</v>
      </c>
      <c r="G447" s="184">
        <v>9.5265000000000004</v>
      </c>
      <c r="H447" s="184">
        <v>-0.98770000000000002</v>
      </c>
      <c r="I447" s="184">
        <v>-6.9715999999999996</v>
      </c>
      <c r="J447" s="184">
        <v>0.54510000000000003</v>
      </c>
      <c r="K447" s="184">
        <v>2.0297999999999998</v>
      </c>
      <c r="L447" s="184">
        <v>5.1643999999999997</v>
      </c>
      <c r="M447" s="184">
        <v>6.3136999999999999</v>
      </c>
      <c r="N447" s="184">
        <v>5.2512999999999996</v>
      </c>
      <c r="O447" s="184">
        <v>6.7149999999999999</v>
      </c>
      <c r="P447" s="184">
        <v>5.71</v>
      </c>
      <c r="Q447" s="184">
        <v>7.5799000000000003</v>
      </c>
      <c r="R447" s="184">
        <v>6.6089000000000002</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44531</v>
      </c>
      <c r="E448" s="184">
        <v>17.9832</v>
      </c>
      <c r="F448" s="184">
        <v>28.640799999999999</v>
      </c>
      <c r="G448" s="184">
        <v>10.284599999999999</v>
      </c>
      <c r="H448" s="184">
        <v>-0.23200000000000001</v>
      </c>
      <c r="I448" s="184">
        <v>-6.2336</v>
      </c>
      <c r="J448" s="184">
        <v>1.2867999999999999</v>
      </c>
      <c r="K448" s="184">
        <v>2.7780999999999998</v>
      </c>
      <c r="L448" s="184">
        <v>5.9284999999999997</v>
      </c>
      <c r="M448" s="184">
        <v>7.0989000000000004</v>
      </c>
      <c r="N448" s="184">
        <v>6.0442999999999998</v>
      </c>
      <c r="O448" s="184">
        <v>7.4447999999999999</v>
      </c>
      <c r="P448" s="184">
        <v>6.2499000000000002</v>
      </c>
      <c r="Q448" s="184">
        <v>8.0336999999999996</v>
      </c>
      <c r="R448" s="184">
        <v>7.4137000000000004</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44531</v>
      </c>
      <c r="E449" s="184">
        <v>77.525000000000006</v>
      </c>
      <c r="F449" s="184">
        <v>2.4954999999999998</v>
      </c>
      <c r="G449" s="184">
        <v>-20.357600000000001</v>
      </c>
      <c r="H449" s="184">
        <v>-39.542299999999997</v>
      </c>
      <c r="I449" s="184">
        <v>-39.870899999999999</v>
      </c>
      <c r="J449" s="184">
        <v>-15.163500000000001</v>
      </c>
      <c r="K449" s="184">
        <v>5.0327999999999999</v>
      </c>
      <c r="L449" s="184">
        <v>12.093</v>
      </c>
      <c r="M449" s="184">
        <v>14.982699999999999</v>
      </c>
      <c r="N449" s="184">
        <v>20.392199999999999</v>
      </c>
      <c r="O449" s="184">
        <v>13.439399999999999</v>
      </c>
      <c r="P449" s="184">
        <v>12.328900000000001</v>
      </c>
      <c r="Q449" s="184">
        <v>12.073700000000001</v>
      </c>
      <c r="R449" s="184">
        <v>15.042400000000001</v>
      </c>
      <c r="S449" s="120" t="s">
        <v>1995</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44531</v>
      </c>
      <c r="E450" s="184">
        <v>82.312100000000001</v>
      </c>
      <c r="F450" s="184">
        <v>3.7696000000000001</v>
      </c>
      <c r="G450" s="184">
        <v>-19.1768</v>
      </c>
      <c r="H450" s="184">
        <v>-38.3703</v>
      </c>
      <c r="I450" s="184">
        <v>-38.708100000000002</v>
      </c>
      <c r="J450" s="184">
        <v>-14.0205</v>
      </c>
      <c r="K450" s="184">
        <v>6.2057000000000002</v>
      </c>
      <c r="L450" s="184">
        <v>13.3749</v>
      </c>
      <c r="M450" s="184">
        <v>16.380600000000001</v>
      </c>
      <c r="N450" s="184">
        <v>21.933399999999999</v>
      </c>
      <c r="O450" s="184">
        <v>14.861700000000001</v>
      </c>
      <c r="P450" s="184">
        <v>13.2059</v>
      </c>
      <c r="Q450" s="184">
        <v>12.3316</v>
      </c>
      <c r="R450" s="184">
        <v>16.495000000000001</v>
      </c>
      <c r="S450" s="120" t="s">
        <v>1995</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44531</v>
      </c>
      <c r="E451" s="184">
        <v>35.537300000000002</v>
      </c>
      <c r="F451" s="184">
        <v>-14.886699999999999</v>
      </c>
      <c r="G451" s="184">
        <v>-2.3410000000000002</v>
      </c>
      <c r="H451" s="184">
        <v>-8.7999999999999995E-2</v>
      </c>
      <c r="I451" s="184">
        <v>1.3139000000000001</v>
      </c>
      <c r="J451" s="184">
        <v>3.0994000000000002</v>
      </c>
      <c r="K451" s="184">
        <v>3.2185999999999999</v>
      </c>
      <c r="L451" s="184">
        <v>4.6439000000000004</v>
      </c>
      <c r="M451" s="184">
        <v>5.1757999999999997</v>
      </c>
      <c r="N451" s="184">
        <v>4.8910999999999998</v>
      </c>
      <c r="O451" s="184">
        <v>7.7363999999999997</v>
      </c>
      <c r="P451" s="184">
        <v>6.8868</v>
      </c>
      <c r="Q451" s="184">
        <v>7.3122999999999996</v>
      </c>
      <c r="R451" s="184">
        <v>7.0849000000000002</v>
      </c>
      <c r="S451" s="120" t="s">
        <v>1995</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44531</v>
      </c>
      <c r="E452" s="184">
        <v>36.676900000000003</v>
      </c>
      <c r="F452" s="184">
        <v>-14.5238</v>
      </c>
      <c r="G452" s="184">
        <v>-2.0097</v>
      </c>
      <c r="H452" s="184">
        <v>0.2417</v>
      </c>
      <c r="I452" s="184">
        <v>1.6431</v>
      </c>
      <c r="J452" s="184">
        <v>3.4297</v>
      </c>
      <c r="K452" s="184">
        <v>3.5514999999999999</v>
      </c>
      <c r="L452" s="184">
        <v>4.9786000000000001</v>
      </c>
      <c r="M452" s="184">
        <v>5.4710999999999999</v>
      </c>
      <c r="N452" s="184">
        <v>5.1597999999999997</v>
      </c>
      <c r="O452" s="184">
        <v>8.1407000000000007</v>
      </c>
      <c r="P452" s="184">
        <v>7.3672000000000004</v>
      </c>
      <c r="Q452" s="184">
        <v>8.7447999999999997</v>
      </c>
      <c r="R452" s="184">
        <v>7.343</v>
      </c>
      <c r="S452" s="120" t="s">
        <v>1995</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44531</v>
      </c>
      <c r="E453" s="184">
        <v>43.9114</v>
      </c>
      <c r="F453" s="184">
        <v>6.6509999999999998</v>
      </c>
      <c r="G453" s="184">
        <v>0.46550000000000002</v>
      </c>
      <c r="H453" s="184">
        <v>-12.4267</v>
      </c>
      <c r="I453" s="184">
        <v>-8.2739999999999991</v>
      </c>
      <c r="J453" s="184">
        <v>1.6257999999999999</v>
      </c>
      <c r="K453" s="184">
        <v>6.6825000000000001</v>
      </c>
      <c r="L453" s="184">
        <v>9.5752000000000006</v>
      </c>
      <c r="M453" s="184">
        <v>11.4879</v>
      </c>
      <c r="N453" s="184">
        <v>12.114100000000001</v>
      </c>
      <c r="O453" s="184">
        <v>9.6827000000000005</v>
      </c>
      <c r="P453" s="184">
        <v>7.7864000000000004</v>
      </c>
      <c r="Q453" s="184">
        <v>8.5836000000000006</v>
      </c>
      <c r="R453" s="184">
        <v>10.123799999999999</v>
      </c>
      <c r="S453" s="120" t="s">
        <v>1995</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44531</v>
      </c>
      <c r="E454" s="184">
        <v>46.044699999999999</v>
      </c>
      <c r="F454" s="184">
        <v>7.3737000000000004</v>
      </c>
      <c r="G454" s="184">
        <v>1.1575</v>
      </c>
      <c r="H454" s="184">
        <v>-11.7508</v>
      </c>
      <c r="I454" s="184">
        <v>-7.5934999999999997</v>
      </c>
      <c r="J454" s="184">
        <v>2.3085</v>
      </c>
      <c r="K454" s="184">
        <v>7.3746999999999998</v>
      </c>
      <c r="L454" s="184">
        <v>10.2859</v>
      </c>
      <c r="M454" s="184">
        <v>12.16</v>
      </c>
      <c r="N454" s="184">
        <v>12.766999999999999</v>
      </c>
      <c r="O454" s="184">
        <v>10.3119</v>
      </c>
      <c r="P454" s="184">
        <v>8.3497000000000003</v>
      </c>
      <c r="Q454" s="184">
        <v>9.3579000000000008</v>
      </c>
      <c r="R454" s="184">
        <v>10.790800000000001</v>
      </c>
      <c r="S454" s="120" t="s">
        <v>1995</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44531</v>
      </c>
      <c r="E455" s="184">
        <v>36.606299999999997</v>
      </c>
      <c r="F455" s="184">
        <v>-4.6858000000000004</v>
      </c>
      <c r="G455" s="184">
        <v>3.5114999999999998</v>
      </c>
      <c r="H455" s="184">
        <v>5.0045000000000002</v>
      </c>
      <c r="I455" s="184">
        <v>4.2803000000000004</v>
      </c>
      <c r="J455" s="184">
        <v>5.0697000000000001</v>
      </c>
      <c r="K455" s="184">
        <v>2.3597000000000001</v>
      </c>
      <c r="L455" s="184">
        <v>4.0816999999999997</v>
      </c>
      <c r="M455" s="184">
        <v>5.22</v>
      </c>
      <c r="N455" s="184">
        <v>3.7113999999999998</v>
      </c>
      <c r="O455" s="184">
        <v>8.6396999999999995</v>
      </c>
      <c r="P455" s="184">
        <v>7.5189000000000004</v>
      </c>
      <c r="Q455" s="184">
        <v>8.4829000000000008</v>
      </c>
      <c r="R455" s="184">
        <v>7.1479999999999997</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44531</v>
      </c>
      <c r="E456" s="184">
        <v>35.272399999999998</v>
      </c>
      <c r="F456" s="184">
        <v>-5.0697999999999999</v>
      </c>
      <c r="G456" s="184">
        <v>3.1472000000000002</v>
      </c>
      <c r="H456" s="184">
        <v>4.6459999999999999</v>
      </c>
      <c r="I456" s="184">
        <v>3.9234</v>
      </c>
      <c r="J456" s="184">
        <v>4.7161999999999997</v>
      </c>
      <c r="K456" s="184">
        <v>2.0057</v>
      </c>
      <c r="L456" s="184">
        <v>3.7227999999999999</v>
      </c>
      <c r="M456" s="184">
        <v>4.8533999999999997</v>
      </c>
      <c r="N456" s="184">
        <v>3.3386999999999998</v>
      </c>
      <c r="O456" s="184">
        <v>8.2406000000000006</v>
      </c>
      <c r="P456" s="184">
        <v>7.0933000000000002</v>
      </c>
      <c r="Q456" s="184">
        <v>7.5913000000000004</v>
      </c>
      <c r="R456" s="184">
        <v>6.7484999999999999</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44531</v>
      </c>
      <c r="E457" s="184">
        <v>27.185199999999998</v>
      </c>
      <c r="F457" s="184">
        <v>109.07899999999999</v>
      </c>
      <c r="G457" s="184">
        <v>21.950900000000001</v>
      </c>
      <c r="H457" s="184">
        <v>-14.250500000000001</v>
      </c>
      <c r="I457" s="184">
        <v>-26.1844</v>
      </c>
      <c r="J457" s="184">
        <v>-6.2645999999999997</v>
      </c>
      <c r="K457" s="184">
        <v>4.9090999999999996</v>
      </c>
      <c r="L457" s="184">
        <v>9.6227</v>
      </c>
      <c r="M457" s="184">
        <v>9.4964999999999993</v>
      </c>
      <c r="N457" s="184">
        <v>9.8840000000000003</v>
      </c>
      <c r="O457" s="184">
        <v>8.9055</v>
      </c>
      <c r="P457" s="184">
        <v>7.9619</v>
      </c>
      <c r="Q457" s="184">
        <v>9.1153999999999993</v>
      </c>
      <c r="R457" s="184">
        <v>8.7307000000000006</v>
      </c>
      <c r="S457" s="120" t="s">
        <v>1996</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44531</v>
      </c>
      <c r="E458" s="184">
        <v>25.8978</v>
      </c>
      <c r="F458" s="184">
        <v>108.42100000000001</v>
      </c>
      <c r="G458" s="184">
        <v>21.230499999999999</v>
      </c>
      <c r="H458" s="184">
        <v>-14.9369</v>
      </c>
      <c r="I458" s="184">
        <v>-26.870999999999999</v>
      </c>
      <c r="J458" s="184">
        <v>-6.9505999999999997</v>
      </c>
      <c r="K458" s="184">
        <v>4.2130999999999998</v>
      </c>
      <c r="L458" s="184">
        <v>8.9138999999999999</v>
      </c>
      <c r="M458" s="184">
        <v>8.7790999999999997</v>
      </c>
      <c r="N458" s="184">
        <v>9.1440000000000001</v>
      </c>
      <c r="O458" s="184">
        <v>8.1390999999999991</v>
      </c>
      <c r="P458" s="184">
        <v>7.2202999999999999</v>
      </c>
      <c r="Q458" s="184">
        <v>8.3901000000000003</v>
      </c>
      <c r="R458" s="184">
        <v>8.0004000000000008</v>
      </c>
      <c r="S458" s="120" t="s">
        <v>1996</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44531</v>
      </c>
      <c r="E459" s="184">
        <v>30.514900000000001</v>
      </c>
      <c r="F459" s="184">
        <v>147.238</v>
      </c>
      <c r="G459" s="184">
        <v>23.230899999999998</v>
      </c>
      <c r="H459" s="184">
        <v>-35.8917</v>
      </c>
      <c r="I459" s="184">
        <v>-52.245199999999997</v>
      </c>
      <c r="J459" s="184">
        <v>-15.648899999999999</v>
      </c>
      <c r="K459" s="184">
        <v>5.0956000000000001</v>
      </c>
      <c r="L459" s="184">
        <v>15.663399999999999</v>
      </c>
      <c r="M459" s="184">
        <v>16.518000000000001</v>
      </c>
      <c r="N459" s="184">
        <v>17.825900000000001</v>
      </c>
      <c r="O459" s="184">
        <v>10.866300000000001</v>
      </c>
      <c r="P459" s="184">
        <v>9.3611000000000004</v>
      </c>
      <c r="Q459" s="184">
        <v>9.9501000000000008</v>
      </c>
      <c r="R459" s="184">
        <v>12.4823</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44531</v>
      </c>
      <c r="E460" s="184">
        <v>29.136800000000001</v>
      </c>
      <c r="F460" s="184">
        <v>146.40049999999999</v>
      </c>
      <c r="G460" s="184">
        <v>22.4422</v>
      </c>
      <c r="H460" s="184">
        <v>-36.659599999999998</v>
      </c>
      <c r="I460" s="184">
        <v>-53.008099999999999</v>
      </c>
      <c r="J460" s="184">
        <v>-16.415700000000001</v>
      </c>
      <c r="K460" s="184">
        <v>4.3120000000000003</v>
      </c>
      <c r="L460" s="184">
        <v>14.835699999999999</v>
      </c>
      <c r="M460" s="184">
        <v>15.682</v>
      </c>
      <c r="N460" s="184">
        <v>16.950399999999998</v>
      </c>
      <c r="O460" s="184">
        <v>10.0909</v>
      </c>
      <c r="P460" s="184">
        <v>8.6470000000000002</v>
      </c>
      <c r="Q460" s="184">
        <v>9.4770000000000003</v>
      </c>
      <c r="R460" s="184">
        <v>11.6907</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2031</v>
      </c>
      <c r="C461" s="180">
        <v>102574</v>
      </c>
      <c r="D461" s="183">
        <v>44531</v>
      </c>
      <c r="E461" s="184">
        <v>134.548</v>
      </c>
      <c r="F461" s="184">
        <v>71.213700000000003</v>
      </c>
      <c r="G461" s="184">
        <v>34.6158</v>
      </c>
      <c r="H461" s="184">
        <v>-37.513399999999997</v>
      </c>
      <c r="I461" s="184">
        <v>-50.226900000000001</v>
      </c>
      <c r="J461" s="184">
        <v>-3.9028999999999998</v>
      </c>
      <c r="K461" s="184">
        <v>9.8719999999999999</v>
      </c>
      <c r="L461" s="184">
        <v>23.415199999999999</v>
      </c>
      <c r="M461" s="184">
        <v>24.168500000000002</v>
      </c>
      <c r="N461" s="184">
        <v>26.838699999999999</v>
      </c>
      <c r="O461" s="184">
        <v>19.846800000000002</v>
      </c>
      <c r="P461" s="184">
        <v>15.100099999999999</v>
      </c>
      <c r="Q461" s="184">
        <v>16.1891</v>
      </c>
      <c r="R461" s="184">
        <v>24.742899999999999</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2032</v>
      </c>
      <c r="C462" s="180">
        <v>119777</v>
      </c>
      <c r="D462" s="183">
        <v>44531</v>
      </c>
      <c r="E462" s="184">
        <v>140.898</v>
      </c>
      <c r="F462" s="184">
        <v>72.159000000000006</v>
      </c>
      <c r="G462" s="184">
        <v>35.506599999999999</v>
      </c>
      <c r="H462" s="184">
        <v>-36.637300000000003</v>
      </c>
      <c r="I462" s="184">
        <v>-49.3414</v>
      </c>
      <c r="J462" s="184">
        <v>-3.0234000000000001</v>
      </c>
      <c r="K462" s="184">
        <v>10.7239</v>
      </c>
      <c r="L462" s="184">
        <v>24.327200000000001</v>
      </c>
      <c r="M462" s="184">
        <v>25.1204</v>
      </c>
      <c r="N462" s="184">
        <v>27.776599999999998</v>
      </c>
      <c r="O462" s="184">
        <v>20.589400000000001</v>
      </c>
      <c r="P462" s="184">
        <v>15.9482</v>
      </c>
      <c r="Q462" s="184">
        <v>15.442299999999999</v>
      </c>
      <c r="R462" s="184">
        <v>25.494199999999999</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759</v>
      </c>
      <c r="C463" s="180">
        <v>117608</v>
      </c>
      <c r="D463" s="183">
        <v>44531</v>
      </c>
      <c r="E463" s="184">
        <v>23.433399999999999</v>
      </c>
      <c r="F463" s="184">
        <v>20.571999999999999</v>
      </c>
      <c r="G463" s="184">
        <v>-8.1217000000000006</v>
      </c>
      <c r="H463" s="184">
        <v>-31.296900000000001</v>
      </c>
      <c r="I463" s="184">
        <v>-44.874200000000002</v>
      </c>
      <c r="J463" s="184">
        <v>-12.1106</v>
      </c>
      <c r="K463" s="184">
        <v>2.1042999999999998</v>
      </c>
      <c r="L463" s="184">
        <v>5.3209</v>
      </c>
      <c r="M463" s="184">
        <v>8.0864999999999991</v>
      </c>
      <c r="N463" s="184">
        <v>9.3949999999999996</v>
      </c>
      <c r="O463" s="184">
        <v>9.7352000000000007</v>
      </c>
      <c r="P463" s="184">
        <v>8.8636999999999997</v>
      </c>
      <c r="Q463" s="184">
        <v>9.4853000000000005</v>
      </c>
      <c r="R463" s="184">
        <v>10.6249</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1599</v>
      </c>
      <c r="C464" s="180">
        <v>141072</v>
      </c>
      <c r="D464" s="183">
        <v>44531</v>
      </c>
      <c r="E464" s="184">
        <v>23.200299999999999</v>
      </c>
      <c r="F464" s="184">
        <v>20.3063</v>
      </c>
      <c r="G464" s="184">
        <v>-8.4856999999999996</v>
      </c>
      <c r="H464" s="184">
        <v>-31.676100000000002</v>
      </c>
      <c r="I464" s="184">
        <v>-45.241300000000003</v>
      </c>
      <c r="J464" s="184">
        <v>-12.4777</v>
      </c>
      <c r="K464" s="184">
        <v>1.7327999999999999</v>
      </c>
      <c r="L464" s="184">
        <v>4.9405999999999999</v>
      </c>
      <c r="M464" s="184">
        <v>7.6947000000000001</v>
      </c>
      <c r="N464" s="184">
        <v>8.9901999999999997</v>
      </c>
      <c r="O464" s="184">
        <v>9.4244000000000003</v>
      </c>
      <c r="P464" s="184">
        <v>8.6393000000000004</v>
      </c>
      <c r="Q464" s="184">
        <v>9.3139000000000003</v>
      </c>
      <c r="R464" s="184">
        <v>10.2714</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37.454161363636359</v>
      </c>
      <c r="G465" s="186">
        <v>10.120777272727274</v>
      </c>
      <c r="H465" s="186">
        <v>-18.854461363636364</v>
      </c>
      <c r="I465" s="186">
        <v>-24.852902272727274</v>
      </c>
      <c r="J465" s="186">
        <v>-5.5436818181818177</v>
      </c>
      <c r="K465" s="186">
        <v>5.8222409090909091</v>
      </c>
      <c r="L465" s="186">
        <v>12.274118181818183</v>
      </c>
      <c r="M465" s="186">
        <v>13.578831818181822</v>
      </c>
      <c r="N465" s="186">
        <v>15.589043181818186</v>
      </c>
      <c r="O465" s="186">
        <v>10.16825</v>
      </c>
      <c r="P465" s="186">
        <v>8.8331999999999997</v>
      </c>
      <c r="Q465" s="186">
        <v>9.3874636363636359</v>
      </c>
      <c r="R465" s="186">
        <v>10.95257105263158</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24.23245</v>
      </c>
      <c r="G466" s="186">
        <v>6.1802000000000001</v>
      </c>
      <c r="H466" s="186">
        <v>-25.442450000000001</v>
      </c>
      <c r="I466" s="186">
        <v>-30.329900000000002</v>
      </c>
      <c r="J466" s="186">
        <v>-7.0176499999999997</v>
      </c>
      <c r="K466" s="186">
        <v>4.8783999999999992</v>
      </c>
      <c r="L466" s="186">
        <v>9.5989500000000003</v>
      </c>
      <c r="M466" s="186">
        <v>11.393650000000001</v>
      </c>
      <c r="N466" s="186">
        <v>12.6395</v>
      </c>
      <c r="O466" s="186">
        <v>9.5535500000000013</v>
      </c>
      <c r="P466" s="186">
        <v>8.3773499999999999</v>
      </c>
      <c r="Q466" s="186">
        <v>9.1614000000000004</v>
      </c>
      <c r="R466" s="186">
        <v>10.1976</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760</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761</v>
      </c>
      <c r="B469" s="180" t="s">
        <v>762</v>
      </c>
      <c r="C469" s="180">
        <v>101738</v>
      </c>
      <c r="D469" s="183">
        <v>44531</v>
      </c>
      <c r="E469" s="184">
        <v>247.25</v>
      </c>
      <c r="F469" s="184">
        <v>0.51219999999999999</v>
      </c>
      <c r="G469" s="184">
        <v>2.8299999999999999E-2</v>
      </c>
      <c r="H469" s="184">
        <v>-2.0482</v>
      </c>
      <c r="I469" s="184">
        <v>-5.0206999999999997</v>
      </c>
      <c r="J469" s="184">
        <v>-3.2328000000000001</v>
      </c>
      <c r="K469" s="184">
        <v>1.5192000000000001</v>
      </c>
      <c r="L469" s="184">
        <v>12.6526</v>
      </c>
      <c r="M469" s="184">
        <v>27.4419</v>
      </c>
      <c r="N469" s="184">
        <v>38.0822</v>
      </c>
      <c r="O469" s="184">
        <v>16.779499999999999</v>
      </c>
      <c r="P469" s="184">
        <v>11.852600000000001</v>
      </c>
      <c r="Q469" s="184">
        <v>18.584399999999999</v>
      </c>
      <c r="R469" s="184">
        <v>24.288900000000002</v>
      </c>
      <c r="S469" s="119"/>
      <c r="T469" s="119"/>
      <c r="U469" s="119"/>
      <c r="V469" s="119"/>
      <c r="W469" s="119"/>
      <c r="X469" s="119"/>
      <c r="Y469" s="119"/>
      <c r="Z469" s="119"/>
      <c r="AA469" s="119"/>
      <c r="AB469" s="119"/>
      <c r="AC469" s="119"/>
      <c r="AD469" s="119"/>
      <c r="AE469" s="119"/>
      <c r="AF469" s="119"/>
      <c r="AG469" s="119"/>
      <c r="AH469" s="119"/>
    </row>
    <row r="470" spans="1:34" x14ac:dyDescent="0.3">
      <c r="A470" s="180" t="s">
        <v>761</v>
      </c>
      <c r="B470" s="180" t="s">
        <v>763</v>
      </c>
      <c r="C470" s="180">
        <v>119507</v>
      </c>
      <c r="D470" s="183">
        <v>44531</v>
      </c>
      <c r="E470" s="184">
        <v>264</v>
      </c>
      <c r="F470" s="184">
        <v>0.51400000000000001</v>
      </c>
      <c r="G470" s="184">
        <v>3.7900000000000003E-2</v>
      </c>
      <c r="H470" s="184">
        <v>-2.0335000000000001</v>
      </c>
      <c r="I470" s="184">
        <v>-4.9950000000000001</v>
      </c>
      <c r="J470" s="184">
        <v>-3.1831999999999998</v>
      </c>
      <c r="K470" s="184">
        <v>1.6792</v>
      </c>
      <c r="L470" s="184">
        <v>13.008900000000001</v>
      </c>
      <c r="M470" s="184">
        <v>28.037199999999999</v>
      </c>
      <c r="N470" s="184">
        <v>38.947400000000002</v>
      </c>
      <c r="O470" s="184">
        <v>17.5565</v>
      </c>
      <c r="P470" s="184">
        <v>12.6424</v>
      </c>
      <c r="Q470" s="184">
        <v>12.0777</v>
      </c>
      <c r="R470" s="184">
        <v>25.136900000000001</v>
      </c>
      <c r="S470" s="122"/>
      <c r="T470" s="122"/>
      <c r="U470" s="122"/>
      <c r="V470" s="122"/>
      <c r="W470" s="122"/>
      <c r="X470" s="122"/>
      <c r="Y470" s="122"/>
      <c r="Z470" s="122"/>
      <c r="AA470" s="122"/>
      <c r="AB470" s="122"/>
      <c r="AC470" s="122"/>
      <c r="AD470" s="122"/>
      <c r="AE470" s="122"/>
      <c r="AF470" s="122"/>
      <c r="AG470" s="122"/>
      <c r="AH470" s="122"/>
    </row>
    <row r="471" spans="1:34" x14ac:dyDescent="0.3">
      <c r="A471" s="180" t="s">
        <v>761</v>
      </c>
      <c r="B471" s="180" t="s">
        <v>1860</v>
      </c>
      <c r="C471" s="180">
        <v>148609</v>
      </c>
      <c r="D471" s="183">
        <v>44531</v>
      </c>
      <c r="E471" s="184">
        <v>14.259</v>
      </c>
      <c r="F471" s="184">
        <v>0.82730000000000004</v>
      </c>
      <c r="G471" s="184">
        <v>1.8864000000000001</v>
      </c>
      <c r="H471" s="184">
        <v>-0.66180000000000005</v>
      </c>
      <c r="I471" s="184">
        <v>-3.0198</v>
      </c>
      <c r="J471" s="184">
        <v>-1.5262</v>
      </c>
      <c r="K471" s="184">
        <v>5.0541999999999998</v>
      </c>
      <c r="L471" s="184">
        <v>20.869700000000002</v>
      </c>
      <c r="M471" s="184">
        <v>29.910699999999999</v>
      </c>
      <c r="N471" s="184"/>
      <c r="O471" s="184"/>
      <c r="P471" s="184"/>
      <c r="Q471" s="184">
        <v>42.59</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761</v>
      </c>
      <c r="B472" s="180" t="s">
        <v>1861</v>
      </c>
      <c r="C472" s="180">
        <v>148610</v>
      </c>
      <c r="D472" s="183">
        <v>44531</v>
      </c>
      <c r="E472" s="184">
        <v>14.029</v>
      </c>
      <c r="F472" s="184">
        <v>0.81930000000000003</v>
      </c>
      <c r="G472" s="184">
        <v>1.8587</v>
      </c>
      <c r="H472" s="184">
        <v>-0.70069999999999999</v>
      </c>
      <c r="I472" s="184">
        <v>-3.0878999999999999</v>
      </c>
      <c r="J472" s="184">
        <v>-1.6819999999999999</v>
      </c>
      <c r="K472" s="184">
        <v>4.5848000000000004</v>
      </c>
      <c r="L472" s="184">
        <v>19.8445</v>
      </c>
      <c r="M472" s="184">
        <v>28.2593</v>
      </c>
      <c r="N472" s="184"/>
      <c r="O472" s="184"/>
      <c r="P472" s="184"/>
      <c r="Q472" s="184">
        <v>40.29</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761</v>
      </c>
      <c r="B473" s="180" t="s">
        <v>764</v>
      </c>
      <c r="C473" s="180">
        <v>129310</v>
      </c>
      <c r="D473" s="183">
        <v>44531</v>
      </c>
      <c r="E473" s="184">
        <v>25.89</v>
      </c>
      <c r="F473" s="184">
        <v>0.66100000000000003</v>
      </c>
      <c r="G473" s="184">
        <v>0.3488</v>
      </c>
      <c r="H473" s="184">
        <v>-2.0061</v>
      </c>
      <c r="I473" s="184">
        <v>-4.04</v>
      </c>
      <c r="J473" s="184">
        <v>-3.3233999999999999</v>
      </c>
      <c r="K473" s="184">
        <v>4.8602999999999996</v>
      </c>
      <c r="L473" s="184">
        <v>18.9251</v>
      </c>
      <c r="M473" s="184">
        <v>29.839500000000001</v>
      </c>
      <c r="N473" s="184">
        <v>53.8324</v>
      </c>
      <c r="O473" s="184">
        <v>17.196000000000002</v>
      </c>
      <c r="P473" s="184">
        <v>14.0707</v>
      </c>
      <c r="Q473" s="184">
        <v>13.426500000000001</v>
      </c>
      <c r="R473" s="184">
        <v>27.5976</v>
      </c>
      <c r="S473" s="120"/>
      <c r="T473" s="123"/>
      <c r="U473" s="124"/>
      <c r="V473" s="124"/>
      <c r="W473" s="124"/>
      <c r="X473" s="124"/>
      <c r="Y473" s="124"/>
      <c r="Z473" s="124"/>
      <c r="AA473" s="124"/>
      <c r="AB473" s="124"/>
      <c r="AC473" s="124"/>
      <c r="AD473" s="124"/>
      <c r="AE473" s="124"/>
      <c r="AF473" s="124"/>
      <c r="AG473" s="124"/>
      <c r="AH473" s="124"/>
    </row>
    <row r="474" spans="1:34" x14ac:dyDescent="0.3">
      <c r="A474" s="180" t="s">
        <v>761</v>
      </c>
      <c r="B474" s="180" t="s">
        <v>765</v>
      </c>
      <c r="C474" s="180">
        <v>129312</v>
      </c>
      <c r="D474" s="183">
        <v>44531</v>
      </c>
      <c r="E474" s="184">
        <v>27.45</v>
      </c>
      <c r="F474" s="184">
        <v>0.62319999999999998</v>
      </c>
      <c r="G474" s="184">
        <v>0.36559999999999998</v>
      </c>
      <c r="H474" s="184">
        <v>-1.9993000000000001</v>
      </c>
      <c r="I474" s="184">
        <v>-4.0209999999999999</v>
      </c>
      <c r="J474" s="184">
        <v>-3.2429000000000001</v>
      </c>
      <c r="K474" s="184">
        <v>5.1321000000000003</v>
      </c>
      <c r="L474" s="184">
        <v>19.555700000000002</v>
      </c>
      <c r="M474" s="184">
        <v>30.838899999999999</v>
      </c>
      <c r="N474" s="184">
        <v>55.436</v>
      </c>
      <c r="O474" s="184">
        <v>18.193000000000001</v>
      </c>
      <c r="P474" s="184">
        <v>15.0207</v>
      </c>
      <c r="Q474" s="184">
        <v>14.3088</v>
      </c>
      <c r="R474" s="184">
        <v>28.77</v>
      </c>
      <c r="S474" s="120"/>
      <c r="T474" s="123"/>
      <c r="U474" s="124"/>
      <c r="V474" s="124"/>
      <c r="W474" s="124"/>
      <c r="X474" s="124"/>
      <c r="Y474" s="124"/>
      <c r="Z474" s="124"/>
      <c r="AA474" s="124"/>
      <c r="AB474" s="124"/>
      <c r="AC474" s="124"/>
      <c r="AD474" s="124"/>
      <c r="AE474" s="124"/>
      <c r="AF474" s="124"/>
      <c r="AG474" s="124"/>
      <c r="AH474" s="124"/>
    </row>
    <row r="475" spans="1:34" x14ac:dyDescent="0.3">
      <c r="A475" s="180" t="s">
        <v>761</v>
      </c>
      <c r="B475" s="180" t="s">
        <v>766</v>
      </c>
      <c r="C475" s="180">
        <v>145750</v>
      </c>
      <c r="D475" s="183">
        <v>44531</v>
      </c>
      <c r="E475" s="184">
        <v>17.760000000000002</v>
      </c>
      <c r="F475" s="184">
        <v>0.33900000000000002</v>
      </c>
      <c r="G475" s="184">
        <v>0.68030000000000002</v>
      </c>
      <c r="H475" s="184">
        <v>-1.4975000000000001</v>
      </c>
      <c r="I475" s="184">
        <v>-4.0518999999999998</v>
      </c>
      <c r="J475" s="184">
        <v>-1.2236</v>
      </c>
      <c r="K475" s="184">
        <v>3.8595999999999999</v>
      </c>
      <c r="L475" s="184">
        <v>15.3247</v>
      </c>
      <c r="M475" s="184">
        <v>24.195799999999998</v>
      </c>
      <c r="N475" s="184">
        <v>35.365900000000003</v>
      </c>
      <c r="O475" s="184"/>
      <c r="P475" s="184"/>
      <c r="Q475" s="184">
        <v>21.511099999999999</v>
      </c>
      <c r="R475" s="184">
        <v>27.113</v>
      </c>
      <c r="S475" s="120"/>
      <c r="T475" s="123"/>
      <c r="U475" s="124"/>
      <c r="V475" s="124"/>
      <c r="W475" s="124"/>
      <c r="X475" s="124"/>
      <c r="Y475" s="124"/>
      <c r="Z475" s="124"/>
      <c r="AA475" s="124"/>
      <c r="AB475" s="124"/>
      <c r="AC475" s="124"/>
      <c r="AD475" s="124"/>
      <c r="AE475" s="124"/>
      <c r="AF475" s="124"/>
      <c r="AG475" s="124"/>
      <c r="AH475" s="124"/>
    </row>
    <row r="476" spans="1:34" x14ac:dyDescent="0.3">
      <c r="A476" s="180" t="s">
        <v>761</v>
      </c>
      <c r="B476" s="180" t="s">
        <v>767</v>
      </c>
      <c r="C476" s="180">
        <v>145747</v>
      </c>
      <c r="D476" s="183">
        <v>44531</v>
      </c>
      <c r="E476" s="184">
        <v>17.07</v>
      </c>
      <c r="F476" s="184">
        <v>0.29380000000000001</v>
      </c>
      <c r="G476" s="184">
        <v>0.64859999999999995</v>
      </c>
      <c r="H476" s="184">
        <v>-1.5003</v>
      </c>
      <c r="I476" s="184">
        <v>-4.0472000000000001</v>
      </c>
      <c r="J476" s="184">
        <v>-1.2724</v>
      </c>
      <c r="K476" s="184">
        <v>3.5800999999999998</v>
      </c>
      <c r="L476" s="184">
        <v>14.7949</v>
      </c>
      <c r="M476" s="184">
        <v>23.249099999999999</v>
      </c>
      <c r="N476" s="184">
        <v>33.987400000000001</v>
      </c>
      <c r="O476" s="184"/>
      <c r="P476" s="184"/>
      <c r="Q476" s="184">
        <v>19.8887</v>
      </c>
      <c r="R476" s="184">
        <v>25.718399999999999</v>
      </c>
      <c r="S476" s="120"/>
      <c r="T476" s="123"/>
      <c r="U476" s="124"/>
      <c r="V476" s="124"/>
      <c r="W476" s="124"/>
      <c r="X476" s="124"/>
      <c r="Y476" s="124"/>
      <c r="Z476" s="124"/>
      <c r="AA476" s="124"/>
      <c r="AB476" s="124"/>
      <c r="AC476" s="124"/>
      <c r="AD476" s="124"/>
      <c r="AE476" s="124"/>
      <c r="AF476" s="124"/>
      <c r="AG476" s="124"/>
      <c r="AH476" s="124"/>
    </row>
    <row r="477" spans="1:34" x14ac:dyDescent="0.3">
      <c r="A477" s="180" t="s">
        <v>761</v>
      </c>
      <c r="B477" s="180" t="s">
        <v>768</v>
      </c>
      <c r="C477" s="180">
        <v>102807</v>
      </c>
      <c r="D477" s="183">
        <v>44531</v>
      </c>
      <c r="E477" s="184">
        <v>83.93</v>
      </c>
      <c r="F477" s="184">
        <v>0.58720000000000006</v>
      </c>
      <c r="G477" s="184">
        <v>0.81679999999999997</v>
      </c>
      <c r="H477" s="184">
        <v>-1.1774</v>
      </c>
      <c r="I477" s="184">
        <v>-3.7610000000000001</v>
      </c>
      <c r="J477" s="184">
        <v>-2.8813</v>
      </c>
      <c r="K477" s="184">
        <v>-1.1309</v>
      </c>
      <c r="L477" s="184">
        <v>12.026199999999999</v>
      </c>
      <c r="M477" s="184">
        <v>20.3643</v>
      </c>
      <c r="N477" s="184">
        <v>35.985100000000003</v>
      </c>
      <c r="O477" s="184">
        <v>17.569299999999998</v>
      </c>
      <c r="P477" s="184">
        <v>17.2058</v>
      </c>
      <c r="Q477" s="184">
        <v>13.215299999999999</v>
      </c>
      <c r="R477" s="184">
        <v>24.4313</v>
      </c>
      <c r="S477" s="120"/>
      <c r="T477" s="123"/>
      <c r="U477" s="124"/>
      <c r="V477" s="124"/>
      <c r="W477" s="124"/>
      <c r="X477" s="124"/>
      <c r="Y477" s="124"/>
      <c r="Z477" s="124"/>
      <c r="AA477" s="124"/>
      <c r="AB477" s="124"/>
      <c r="AC477" s="124"/>
      <c r="AD477" s="124"/>
      <c r="AE477" s="124"/>
      <c r="AF477" s="124"/>
      <c r="AG477" s="124"/>
      <c r="AH477" s="124"/>
    </row>
    <row r="478" spans="1:34" x14ac:dyDescent="0.3">
      <c r="A478" s="180" t="s">
        <v>761</v>
      </c>
      <c r="B478" s="180" t="s">
        <v>769</v>
      </c>
      <c r="C478" s="180">
        <v>119438</v>
      </c>
      <c r="D478" s="183">
        <v>44531</v>
      </c>
      <c r="E478" s="184">
        <v>87.88</v>
      </c>
      <c r="F478" s="184">
        <v>0.59519999999999995</v>
      </c>
      <c r="G478" s="184">
        <v>0.82609999999999995</v>
      </c>
      <c r="H478" s="184">
        <v>-1.1696</v>
      </c>
      <c r="I478" s="184">
        <v>-3.7458999999999998</v>
      </c>
      <c r="J478" s="184">
        <v>-2.8412999999999999</v>
      </c>
      <c r="K478" s="184">
        <v>-1.0248999999999999</v>
      </c>
      <c r="L478" s="184">
        <v>12.292400000000001</v>
      </c>
      <c r="M478" s="184">
        <v>20.7806</v>
      </c>
      <c r="N478" s="184">
        <v>36.5869</v>
      </c>
      <c r="O478" s="184">
        <v>18.219799999999999</v>
      </c>
      <c r="P478" s="184">
        <v>17.7957</v>
      </c>
      <c r="Q478" s="184">
        <v>14.4032</v>
      </c>
      <c r="R478" s="184">
        <v>25.0334</v>
      </c>
      <c r="S478" s="120"/>
      <c r="T478" s="123"/>
      <c r="U478" s="124"/>
      <c r="V478" s="124"/>
      <c r="W478" s="124"/>
      <c r="X478" s="124"/>
      <c r="Y478" s="124"/>
      <c r="Z478" s="124"/>
      <c r="AA478" s="124"/>
      <c r="AB478" s="124"/>
      <c r="AC478" s="124"/>
      <c r="AD478" s="124"/>
      <c r="AE478" s="124"/>
      <c r="AF478" s="124"/>
      <c r="AG478" s="124"/>
      <c r="AH478" s="124"/>
    </row>
    <row r="479" spans="1:34" x14ac:dyDescent="0.3">
      <c r="A479" s="180" t="s">
        <v>761</v>
      </c>
      <c r="B479" s="180" t="s">
        <v>770</v>
      </c>
      <c r="C479" s="180">
        <v>103678</v>
      </c>
      <c r="D479" s="183">
        <v>44531</v>
      </c>
      <c r="E479" s="184">
        <v>80.026700000000005</v>
      </c>
      <c r="F479" s="184">
        <v>0.27879999999999999</v>
      </c>
      <c r="G479" s="184">
        <v>0.25580000000000003</v>
      </c>
      <c r="H479" s="184">
        <v>-1.6452</v>
      </c>
      <c r="I479" s="184">
        <v>-3.6764000000000001</v>
      </c>
      <c r="J479" s="184">
        <v>-1.2079</v>
      </c>
      <c r="K479" s="184">
        <v>5.2821999999999996</v>
      </c>
      <c r="L479" s="184">
        <v>16.372900000000001</v>
      </c>
      <c r="M479" s="184">
        <v>27.192499999999999</v>
      </c>
      <c r="N479" s="184">
        <v>51.954500000000003</v>
      </c>
      <c r="O479" s="184">
        <v>22.074999999999999</v>
      </c>
      <c r="P479" s="184">
        <v>17.162400000000002</v>
      </c>
      <c r="Q479" s="184">
        <v>14.309799999999999</v>
      </c>
      <c r="R479" s="184">
        <v>31.7653</v>
      </c>
      <c r="S479" s="120"/>
      <c r="T479" s="123"/>
      <c r="U479" s="124"/>
      <c r="V479" s="124"/>
      <c r="W479" s="124"/>
      <c r="X479" s="124"/>
      <c r="Y479" s="124"/>
      <c r="Z479" s="124"/>
      <c r="AA479" s="124"/>
      <c r="AB479" s="124"/>
      <c r="AC479" s="124"/>
      <c r="AD479" s="124"/>
      <c r="AE479" s="124"/>
      <c r="AF479" s="124"/>
      <c r="AG479" s="124"/>
      <c r="AH479" s="124"/>
    </row>
    <row r="480" spans="1:34" x14ac:dyDescent="0.3">
      <c r="A480" s="180" t="s">
        <v>761</v>
      </c>
      <c r="B480" s="180" t="s">
        <v>771</v>
      </c>
      <c r="C480" s="180">
        <v>118527</v>
      </c>
      <c r="D480" s="183">
        <v>44531</v>
      </c>
      <c r="E480" s="184">
        <v>85.081800000000001</v>
      </c>
      <c r="F480" s="184">
        <v>0.28060000000000002</v>
      </c>
      <c r="G480" s="184">
        <v>0.26529999999999998</v>
      </c>
      <c r="H480" s="184">
        <v>-1.6323000000000001</v>
      </c>
      <c r="I480" s="184">
        <v>-3.6509</v>
      </c>
      <c r="J480" s="184">
        <v>-1.1515</v>
      </c>
      <c r="K480" s="184">
        <v>5.4679000000000002</v>
      </c>
      <c r="L480" s="184">
        <v>16.782699999999998</v>
      </c>
      <c r="M480" s="184">
        <v>27.8718</v>
      </c>
      <c r="N480" s="184">
        <v>53.079300000000003</v>
      </c>
      <c r="O480" s="184">
        <v>23.090299999999999</v>
      </c>
      <c r="P480" s="184">
        <v>18.0777</v>
      </c>
      <c r="Q480" s="184">
        <v>15.584300000000001</v>
      </c>
      <c r="R480" s="184">
        <v>32.985399999999998</v>
      </c>
      <c r="S480" s="120"/>
      <c r="T480" s="123"/>
      <c r="U480" s="124"/>
      <c r="V480" s="124"/>
      <c r="W480" s="124"/>
      <c r="X480" s="124"/>
      <c r="Y480" s="124"/>
      <c r="Z480" s="124"/>
      <c r="AA480" s="124"/>
      <c r="AB480" s="124"/>
      <c r="AC480" s="124"/>
      <c r="AD480" s="124"/>
      <c r="AE480" s="124"/>
      <c r="AF480" s="124"/>
      <c r="AG480" s="124"/>
      <c r="AH480" s="124"/>
    </row>
    <row r="481" spans="1:34" x14ac:dyDescent="0.3">
      <c r="A481" s="180" t="s">
        <v>761</v>
      </c>
      <c r="B481" s="180" t="s">
        <v>772</v>
      </c>
      <c r="C481" s="180">
        <v>120749</v>
      </c>
      <c r="D481" s="183">
        <v>44531</v>
      </c>
      <c r="E481" s="184">
        <v>110.5634</v>
      </c>
      <c r="F481" s="184">
        <v>0.85409999999999997</v>
      </c>
      <c r="G481" s="184">
        <v>2.9100000000000001E-2</v>
      </c>
      <c r="H481" s="184">
        <v>-2.1598999999999999</v>
      </c>
      <c r="I481" s="184">
        <v>-5.6736000000000004</v>
      </c>
      <c r="J481" s="184">
        <v>-3.8416999999999999</v>
      </c>
      <c r="K481" s="184">
        <v>-0.41649999999999998</v>
      </c>
      <c r="L481" s="184">
        <v>14.930400000000001</v>
      </c>
      <c r="M481" s="184">
        <v>27.654599999999999</v>
      </c>
      <c r="N481" s="184">
        <v>44.087000000000003</v>
      </c>
      <c r="O481" s="184">
        <v>19.661000000000001</v>
      </c>
      <c r="P481" s="184">
        <v>17.010200000000001</v>
      </c>
      <c r="Q481" s="184">
        <v>13.835599999999999</v>
      </c>
      <c r="R481" s="184">
        <v>27.050799999999999</v>
      </c>
      <c r="S481" s="120"/>
      <c r="T481" s="123"/>
      <c r="U481" s="124"/>
      <c r="V481" s="124"/>
      <c r="W481" s="124"/>
      <c r="X481" s="124"/>
      <c r="Y481" s="124"/>
      <c r="Z481" s="124"/>
      <c r="AA481" s="124"/>
      <c r="AB481" s="124"/>
      <c r="AC481" s="124"/>
      <c r="AD481" s="124"/>
      <c r="AE481" s="124"/>
      <c r="AF481" s="124"/>
      <c r="AG481" s="124"/>
      <c r="AH481" s="124"/>
    </row>
    <row r="482" spans="1:34" x14ac:dyDescent="0.3">
      <c r="A482" s="180" t="s">
        <v>761</v>
      </c>
      <c r="B482" s="180" t="s">
        <v>773</v>
      </c>
      <c r="C482" s="180">
        <v>103026</v>
      </c>
      <c r="D482" s="183">
        <v>44531</v>
      </c>
      <c r="E482" s="184">
        <v>104.71810000000001</v>
      </c>
      <c r="F482" s="184">
        <v>0.85229999999999995</v>
      </c>
      <c r="G482" s="184">
        <v>2.0500000000000001E-2</v>
      </c>
      <c r="H482" s="184">
        <v>-2.1718000000000002</v>
      </c>
      <c r="I482" s="184">
        <v>-5.6962000000000002</v>
      </c>
      <c r="J482" s="184">
        <v>-3.8904000000000001</v>
      </c>
      <c r="K482" s="184">
        <v>-0.56889999999999996</v>
      </c>
      <c r="L482" s="184">
        <v>14.5883</v>
      </c>
      <c r="M482" s="184">
        <v>27.090199999999999</v>
      </c>
      <c r="N482" s="184">
        <v>43.248699999999999</v>
      </c>
      <c r="O482" s="184">
        <v>18.970500000000001</v>
      </c>
      <c r="P482" s="184">
        <v>16.306999999999999</v>
      </c>
      <c r="Q482" s="184">
        <v>15.2066</v>
      </c>
      <c r="R482" s="184">
        <v>26.332699999999999</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0.57414285714285718</v>
      </c>
      <c r="G483" s="186">
        <v>0.57629999999999992</v>
      </c>
      <c r="H483" s="186">
        <v>-1.6002571428571428</v>
      </c>
      <c r="I483" s="186">
        <v>-4.1776785714285714</v>
      </c>
      <c r="J483" s="186">
        <v>-2.4643285714285712</v>
      </c>
      <c r="K483" s="186">
        <v>2.7056</v>
      </c>
      <c r="L483" s="186">
        <v>15.854928571428571</v>
      </c>
      <c r="M483" s="186">
        <v>26.623314285714287</v>
      </c>
      <c r="N483" s="186">
        <v>43.382733333333334</v>
      </c>
      <c r="O483" s="186">
        <v>18.931090000000001</v>
      </c>
      <c r="P483" s="186">
        <v>15.714519999999998</v>
      </c>
      <c r="Q483" s="186">
        <v>19.23085714285714</v>
      </c>
      <c r="R483" s="186">
        <v>27.185308333333328</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0.59119999999999995</v>
      </c>
      <c r="G484" s="186">
        <v>0.35719999999999996</v>
      </c>
      <c r="H484" s="186">
        <v>-1.6387499999999999</v>
      </c>
      <c r="I484" s="186">
        <v>-4.0305</v>
      </c>
      <c r="J484" s="186">
        <v>-2.8613</v>
      </c>
      <c r="K484" s="186">
        <v>3.7198500000000001</v>
      </c>
      <c r="L484" s="186">
        <v>15.127549999999999</v>
      </c>
      <c r="M484" s="186">
        <v>27.548249999999999</v>
      </c>
      <c r="N484" s="186">
        <v>41.098050000000001</v>
      </c>
      <c r="O484" s="186">
        <v>18.206400000000002</v>
      </c>
      <c r="P484" s="186">
        <v>16.6586</v>
      </c>
      <c r="Q484" s="186">
        <v>14.8049</v>
      </c>
      <c r="R484" s="186">
        <v>26.691749999999999</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44531</v>
      </c>
      <c r="E487" s="184">
        <v>37.677799999999998</v>
      </c>
      <c r="F487" s="184">
        <v>1.6469</v>
      </c>
      <c r="G487" s="184">
        <v>2.8104</v>
      </c>
      <c r="H487" s="184">
        <v>6.2488999999999999</v>
      </c>
      <c r="I487" s="184">
        <v>5.7351000000000001</v>
      </c>
      <c r="J487" s="184">
        <v>6.6003999999999996</v>
      </c>
      <c r="K487" s="184">
        <v>4.8952999999999998</v>
      </c>
      <c r="L487" s="184">
        <v>5.6813000000000002</v>
      </c>
      <c r="M487" s="184">
        <v>7.4119999999999999</v>
      </c>
      <c r="N487" s="184">
        <v>5.9892000000000003</v>
      </c>
      <c r="O487" s="184">
        <v>5.5461999999999998</v>
      </c>
      <c r="P487" s="184">
        <v>4.0199999999999996</v>
      </c>
      <c r="Q487" s="184">
        <v>7.7050999999999998</v>
      </c>
      <c r="R487" s="184">
        <v>7.67</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44531</v>
      </c>
      <c r="E488" s="184">
        <v>24.809899999999999</v>
      </c>
      <c r="F488" s="184">
        <v>1.177</v>
      </c>
      <c r="G488" s="184">
        <v>2.2073999999999998</v>
      </c>
      <c r="H488" s="184">
        <v>5.6597</v>
      </c>
      <c r="I488" s="184">
        <v>5.1382000000000003</v>
      </c>
      <c r="J488" s="184">
        <v>5.9974999999999996</v>
      </c>
      <c r="K488" s="184">
        <v>4.2775999999999996</v>
      </c>
      <c r="L488" s="184">
        <v>5.0545999999999998</v>
      </c>
      <c r="M488" s="184">
        <v>6.8406000000000002</v>
      </c>
      <c r="N488" s="184">
        <v>5.4005000000000001</v>
      </c>
      <c r="O488" s="184">
        <v>4.9421999999999997</v>
      </c>
      <c r="P488" s="184">
        <v>3.4354</v>
      </c>
      <c r="Q488" s="184">
        <v>7.4427000000000003</v>
      </c>
      <c r="R488" s="184">
        <v>7.06</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44531</v>
      </c>
      <c r="E489" s="184">
        <v>35.872700000000002</v>
      </c>
      <c r="F489" s="184">
        <v>1.2210000000000001</v>
      </c>
      <c r="G489" s="184">
        <v>2.2187999999999999</v>
      </c>
      <c r="H489" s="184">
        <v>5.6604999999999999</v>
      </c>
      <c r="I489" s="184">
        <v>5.1412000000000004</v>
      </c>
      <c r="J489" s="184">
        <v>6.0021000000000004</v>
      </c>
      <c r="K489" s="184">
        <v>4.2885999999999997</v>
      </c>
      <c r="L489" s="184">
        <v>5.0655999999999999</v>
      </c>
      <c r="M489" s="184">
        <v>6.8498999999999999</v>
      </c>
      <c r="N489" s="184">
        <v>5.4108999999999998</v>
      </c>
      <c r="O489" s="184">
        <v>4.9489000000000001</v>
      </c>
      <c r="P489" s="184">
        <v>3.4394</v>
      </c>
      <c r="Q489" s="184">
        <v>7.7145000000000001</v>
      </c>
      <c r="R489" s="184">
        <v>7.0701000000000001</v>
      </c>
      <c r="S489" s="120" t="s">
        <v>1998</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44531</v>
      </c>
      <c r="E490" s="184">
        <v>1.4522999999999999</v>
      </c>
      <c r="F490" s="184">
        <v>0</v>
      </c>
      <c r="G490" s="184">
        <v>0</v>
      </c>
      <c r="H490" s="184">
        <v>0</v>
      </c>
      <c r="I490" s="184">
        <v>0</v>
      </c>
      <c r="J490" s="184">
        <v>0</v>
      </c>
      <c r="K490" s="184">
        <v>0</v>
      </c>
      <c r="L490" s="184">
        <v>0</v>
      </c>
      <c r="M490" s="184">
        <v>0</v>
      </c>
      <c r="N490" s="184">
        <v>0</v>
      </c>
      <c r="O490" s="184"/>
      <c r="P490" s="184"/>
      <c r="Q490" s="184">
        <v>-12.6739</v>
      </c>
      <c r="R490" s="184">
        <v>-12.781700000000001</v>
      </c>
      <c r="S490" s="120" t="s">
        <v>1998</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44531</v>
      </c>
      <c r="E491" s="184">
        <v>0.96740000000000004</v>
      </c>
      <c r="F491" s="184">
        <v>0</v>
      </c>
      <c r="G491" s="184">
        <v>0</v>
      </c>
      <c r="H491" s="184">
        <v>0</v>
      </c>
      <c r="I491" s="184">
        <v>0</v>
      </c>
      <c r="J491" s="184">
        <v>0</v>
      </c>
      <c r="K491" s="184">
        <v>0</v>
      </c>
      <c r="L491" s="184">
        <v>0</v>
      </c>
      <c r="M491" s="184">
        <v>0</v>
      </c>
      <c r="N491" s="184">
        <v>0</v>
      </c>
      <c r="O491" s="184"/>
      <c r="P491" s="184"/>
      <c r="Q491" s="184">
        <v>-12.671099999999999</v>
      </c>
      <c r="R491" s="184">
        <v>-12.780099999999999</v>
      </c>
      <c r="S491" s="120" t="s">
        <v>1998</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44531</v>
      </c>
      <c r="E492" s="184">
        <v>1.3985000000000001</v>
      </c>
      <c r="F492" s="184">
        <v>0</v>
      </c>
      <c r="G492" s="184">
        <v>0</v>
      </c>
      <c r="H492" s="184">
        <v>0</v>
      </c>
      <c r="I492" s="184">
        <v>0</v>
      </c>
      <c r="J492" s="184">
        <v>0</v>
      </c>
      <c r="K492" s="184">
        <v>0</v>
      </c>
      <c r="L492" s="184">
        <v>0</v>
      </c>
      <c r="M492" s="184">
        <v>0</v>
      </c>
      <c r="N492" s="184">
        <v>0</v>
      </c>
      <c r="O492" s="184"/>
      <c r="P492" s="184"/>
      <c r="Q492" s="184">
        <v>-12.6723</v>
      </c>
      <c r="R492" s="184">
        <v>-12.781700000000001</v>
      </c>
      <c r="S492" s="120" t="s">
        <v>1998</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44531</v>
      </c>
      <c r="E493" s="184">
        <v>25.977699999999999</v>
      </c>
      <c r="F493" s="184">
        <v>1.8267</v>
      </c>
      <c r="G493" s="184">
        <v>14.3597</v>
      </c>
      <c r="H493" s="184">
        <v>13.039300000000001</v>
      </c>
      <c r="I493" s="184">
        <v>13.112500000000001</v>
      </c>
      <c r="J493" s="184">
        <v>11.354799999999999</v>
      </c>
      <c r="K493" s="184">
        <v>6.9507000000000003</v>
      </c>
      <c r="L493" s="184">
        <v>5.7660999999999998</v>
      </c>
      <c r="M493" s="184">
        <v>9.3490000000000002</v>
      </c>
      <c r="N493" s="184">
        <v>4.6605999999999996</v>
      </c>
      <c r="O493" s="184">
        <v>10.061299999999999</v>
      </c>
      <c r="P493" s="184">
        <v>7.5624000000000002</v>
      </c>
      <c r="Q493" s="184">
        <v>9.4019999999999992</v>
      </c>
      <c r="R493" s="184">
        <v>8.5924999999999994</v>
      </c>
      <c r="S493" s="120" t="s">
        <v>1998</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44531</v>
      </c>
      <c r="E494" s="184">
        <v>23.946899999999999</v>
      </c>
      <c r="F494" s="184">
        <v>1.2194</v>
      </c>
      <c r="G494" s="184">
        <v>14.0497</v>
      </c>
      <c r="H494" s="184">
        <v>12.7036</v>
      </c>
      <c r="I494" s="184">
        <v>12.7346</v>
      </c>
      <c r="J494" s="184">
        <v>10.9604</v>
      </c>
      <c r="K494" s="184">
        <v>6.5331999999999999</v>
      </c>
      <c r="L494" s="184">
        <v>5.3425000000000002</v>
      </c>
      <c r="M494" s="184">
        <v>8.9123000000000001</v>
      </c>
      <c r="N494" s="184">
        <v>4.2316000000000003</v>
      </c>
      <c r="O494" s="184">
        <v>9.4754000000000005</v>
      </c>
      <c r="P494" s="184">
        <v>6.8456999999999999</v>
      </c>
      <c r="Q494" s="184">
        <v>8.5824999999999996</v>
      </c>
      <c r="R494" s="184">
        <v>8.1424000000000003</v>
      </c>
      <c r="S494" s="120" t="s">
        <v>1998</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44531</v>
      </c>
      <c r="E495" s="184">
        <v>18.9194</v>
      </c>
      <c r="F495" s="184">
        <v>-34.308100000000003</v>
      </c>
      <c r="G495" s="184">
        <v>-1.7745</v>
      </c>
      <c r="H495" s="184">
        <v>10.162000000000001</v>
      </c>
      <c r="I495" s="184">
        <v>6.0636000000000001</v>
      </c>
      <c r="J495" s="184">
        <v>8.1506000000000007</v>
      </c>
      <c r="K495" s="184">
        <v>3.5137</v>
      </c>
      <c r="L495" s="184">
        <v>4.6540999999999997</v>
      </c>
      <c r="M495" s="184">
        <v>5.7507999999999999</v>
      </c>
      <c r="N495" s="184">
        <v>6.0368000000000004</v>
      </c>
      <c r="O495" s="184">
        <v>3.5019999999999998</v>
      </c>
      <c r="P495" s="184">
        <v>3.8713000000000002</v>
      </c>
      <c r="Q495" s="184">
        <v>6.9973000000000001</v>
      </c>
      <c r="R495" s="184">
        <v>6.6394000000000002</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44531</v>
      </c>
      <c r="E496" s="184">
        <v>20.0367</v>
      </c>
      <c r="F496" s="184">
        <v>-33.851399999999998</v>
      </c>
      <c r="G496" s="184">
        <v>-1.3842000000000001</v>
      </c>
      <c r="H496" s="184">
        <v>10.5609</v>
      </c>
      <c r="I496" s="184">
        <v>6.4568000000000003</v>
      </c>
      <c r="J496" s="184">
        <v>8.5486000000000004</v>
      </c>
      <c r="K496" s="184">
        <v>3.9072</v>
      </c>
      <c r="L496" s="184">
        <v>5.0396999999999998</v>
      </c>
      <c r="M496" s="184">
        <v>6.1238999999999999</v>
      </c>
      <c r="N496" s="184">
        <v>6.4089999999999998</v>
      </c>
      <c r="O496" s="184">
        <v>3.8955000000000002</v>
      </c>
      <c r="P496" s="184">
        <v>4.3598999999999997</v>
      </c>
      <c r="Q496" s="184">
        <v>7.4778000000000002</v>
      </c>
      <c r="R496" s="184">
        <v>7.0064000000000002</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44531</v>
      </c>
      <c r="E497" s="184">
        <v>36.8063</v>
      </c>
      <c r="F497" s="184">
        <v>-25.7654</v>
      </c>
      <c r="G497" s="184">
        <v>2.2021999999999999</v>
      </c>
      <c r="H497" s="184">
        <v>9.9783000000000008</v>
      </c>
      <c r="I497" s="184">
        <v>7.9291</v>
      </c>
      <c r="J497" s="184">
        <v>8.3641000000000005</v>
      </c>
      <c r="K497" s="184">
        <v>4.3757000000000001</v>
      </c>
      <c r="L497" s="184">
        <v>3.1781999999999999</v>
      </c>
      <c r="M497" s="184">
        <v>4.6467999999999998</v>
      </c>
      <c r="N497" s="184">
        <v>1.8772</v>
      </c>
      <c r="O497" s="184">
        <v>6.4661999999999997</v>
      </c>
      <c r="P497" s="184">
        <v>4.8726000000000003</v>
      </c>
      <c r="Q497" s="184">
        <v>7.8704000000000001</v>
      </c>
      <c r="R497" s="184">
        <v>5.3167</v>
      </c>
      <c r="S497" s="120" t="s">
        <v>1995</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44531</v>
      </c>
      <c r="E498" s="184">
        <v>39.554099999999998</v>
      </c>
      <c r="F498" s="184">
        <v>-24.4375</v>
      </c>
      <c r="G498" s="184">
        <v>3.4344000000000001</v>
      </c>
      <c r="H498" s="184">
        <v>11.2029</v>
      </c>
      <c r="I498" s="184">
        <v>9.1544000000000008</v>
      </c>
      <c r="J498" s="184">
        <v>9.5889000000000006</v>
      </c>
      <c r="K498" s="184">
        <v>5.6266999999999996</v>
      </c>
      <c r="L498" s="184">
        <v>4.4904000000000002</v>
      </c>
      <c r="M498" s="184">
        <v>6.0003000000000002</v>
      </c>
      <c r="N498" s="184">
        <v>3.1911999999999998</v>
      </c>
      <c r="O498" s="184">
        <v>7.6094999999999997</v>
      </c>
      <c r="P498" s="184">
        <v>5.9199000000000002</v>
      </c>
      <c r="Q498" s="184">
        <v>8.4473000000000003</v>
      </c>
      <c r="R498" s="184">
        <v>6.4405000000000001</v>
      </c>
      <c r="S498" s="120" t="s">
        <v>1995</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44531</v>
      </c>
      <c r="E499" s="184">
        <v>25.834399999999999</v>
      </c>
      <c r="F499" s="184">
        <v>-25.1313</v>
      </c>
      <c r="G499" s="184">
        <v>2.8551000000000002</v>
      </c>
      <c r="H499" s="184">
        <v>10.638199999999999</v>
      </c>
      <c r="I499" s="184">
        <v>8.5960999999999999</v>
      </c>
      <c r="J499" s="184">
        <v>9.0381999999999998</v>
      </c>
      <c r="K499" s="184">
        <v>5.0799000000000003</v>
      </c>
      <c r="L499" s="184">
        <v>3.9613</v>
      </c>
      <c r="M499" s="184">
        <v>5.468</v>
      </c>
      <c r="N499" s="184">
        <v>2.6648999999999998</v>
      </c>
      <c r="O499" s="184">
        <v>7.0918999999999999</v>
      </c>
      <c r="P499" s="184">
        <v>5.4574999999999996</v>
      </c>
      <c r="Q499" s="184">
        <v>7.6933999999999996</v>
      </c>
      <c r="R499" s="184">
        <v>5.8883999999999999</v>
      </c>
      <c r="S499" s="120" t="s">
        <v>1998</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44531</v>
      </c>
      <c r="E500" s="184">
        <v>25.783799999999999</v>
      </c>
      <c r="F500" s="184">
        <v>-12.0288</v>
      </c>
      <c r="G500" s="184">
        <v>2.3224</v>
      </c>
      <c r="H500" s="184">
        <v>6.1753999999999998</v>
      </c>
      <c r="I500" s="184">
        <v>4.5277000000000003</v>
      </c>
      <c r="J500" s="184">
        <v>4.7323000000000004</v>
      </c>
      <c r="K500" s="184">
        <v>3.3014999999999999</v>
      </c>
      <c r="L500" s="184">
        <v>3.7208999999999999</v>
      </c>
      <c r="M500" s="184">
        <v>3.9355000000000002</v>
      </c>
      <c r="N500" s="184">
        <v>2.5527000000000002</v>
      </c>
      <c r="O500" s="184">
        <v>7.6234000000000002</v>
      </c>
      <c r="P500" s="184">
        <v>5.8428000000000004</v>
      </c>
      <c r="Q500" s="184">
        <v>8.3919999999999995</v>
      </c>
      <c r="R500" s="184">
        <v>6.2392000000000003</v>
      </c>
      <c r="S500" s="120" t="s">
        <v>1998</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44531</v>
      </c>
      <c r="E501" s="184">
        <v>24.306000000000001</v>
      </c>
      <c r="F501" s="184">
        <v>-13.06</v>
      </c>
      <c r="G501" s="184">
        <v>1.2616000000000001</v>
      </c>
      <c r="H501" s="184">
        <v>5.0891999999999999</v>
      </c>
      <c r="I501" s="184">
        <v>3.4477000000000002</v>
      </c>
      <c r="J501" s="184">
        <v>3.645</v>
      </c>
      <c r="K501" s="184">
        <v>2.2185000000000001</v>
      </c>
      <c r="L501" s="184">
        <v>2.6221999999999999</v>
      </c>
      <c r="M501" s="184">
        <v>2.8441000000000001</v>
      </c>
      <c r="N501" s="184">
        <v>1.4927999999999999</v>
      </c>
      <c r="O501" s="184">
        <v>6.6588000000000003</v>
      </c>
      <c r="P501" s="184">
        <v>4.9992999999999999</v>
      </c>
      <c r="Q501" s="184">
        <v>7.3528000000000002</v>
      </c>
      <c r="R501" s="184">
        <v>5.2526999999999999</v>
      </c>
      <c r="S501" s="120" t="s">
        <v>1998</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44531</v>
      </c>
      <c r="E502" s="184">
        <v>2808.9792000000002</v>
      </c>
      <c r="F502" s="184">
        <v>-32.061900000000001</v>
      </c>
      <c r="G502" s="184">
        <v>-0.30609999999999998</v>
      </c>
      <c r="H502" s="184">
        <v>7.3449</v>
      </c>
      <c r="I502" s="184">
        <v>5.7281000000000004</v>
      </c>
      <c r="J502" s="184">
        <v>7.4814999999999996</v>
      </c>
      <c r="K502" s="184">
        <v>4.7698999999999998</v>
      </c>
      <c r="L502" s="184">
        <v>5.6140999999999996</v>
      </c>
      <c r="M502" s="184">
        <v>7.2272999999999996</v>
      </c>
      <c r="N502" s="184">
        <v>3.6461999999999999</v>
      </c>
      <c r="O502" s="184">
        <v>9.5820000000000007</v>
      </c>
      <c r="P502" s="184">
        <v>6.6055999999999999</v>
      </c>
      <c r="Q502" s="184">
        <v>8.7037999999999993</v>
      </c>
      <c r="R502" s="184">
        <v>8.1318000000000001</v>
      </c>
      <c r="S502" s="120" t="s">
        <v>1995</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44531</v>
      </c>
      <c r="E503" s="184">
        <v>2698.0237999999999</v>
      </c>
      <c r="F503" s="184">
        <v>-32.710799999999999</v>
      </c>
      <c r="G503" s="184">
        <v>-0.95630000000000004</v>
      </c>
      <c r="H503" s="184">
        <v>6.6939000000000002</v>
      </c>
      <c r="I503" s="184">
        <v>5.0766</v>
      </c>
      <c r="J503" s="184">
        <v>6.8277000000000001</v>
      </c>
      <c r="K503" s="184">
        <v>4.1201999999999996</v>
      </c>
      <c r="L503" s="184">
        <v>4.9737</v>
      </c>
      <c r="M503" s="184">
        <v>6.5693000000000001</v>
      </c>
      <c r="N503" s="184">
        <v>2.9847000000000001</v>
      </c>
      <c r="O503" s="184">
        <v>8.8922000000000008</v>
      </c>
      <c r="P503" s="184">
        <v>6.0476999999999999</v>
      </c>
      <c r="Q503" s="184">
        <v>7.0468000000000002</v>
      </c>
      <c r="R503" s="184">
        <v>7.4393000000000002</v>
      </c>
      <c r="S503" s="120" t="s">
        <v>1995</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44531</v>
      </c>
      <c r="E504" s="184">
        <v>77.786699999999996</v>
      </c>
      <c r="F504" s="184">
        <v>15.726000000000001</v>
      </c>
      <c r="G504" s="184">
        <v>9.5096000000000007</v>
      </c>
      <c r="H504" s="184">
        <v>11.9727</v>
      </c>
      <c r="I504" s="184">
        <v>10.6074</v>
      </c>
      <c r="J504" s="184">
        <v>9.3099000000000007</v>
      </c>
      <c r="K504" s="184">
        <v>29.540400000000002</v>
      </c>
      <c r="L504" s="184">
        <v>15.295299999999999</v>
      </c>
      <c r="M504" s="184">
        <v>15.843</v>
      </c>
      <c r="N504" s="184">
        <v>15.7895</v>
      </c>
      <c r="O504" s="184">
        <v>6.6794000000000002</v>
      </c>
      <c r="P504" s="184">
        <v>7.0396000000000001</v>
      </c>
      <c r="Q504" s="184">
        <v>8.6384000000000007</v>
      </c>
      <c r="R504" s="184">
        <v>5.9368999999999996</v>
      </c>
      <c r="S504" s="120" t="s">
        <v>1995</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44531</v>
      </c>
      <c r="E505" s="184">
        <v>83.152299999999997</v>
      </c>
      <c r="F505" s="184">
        <v>15.7652</v>
      </c>
      <c r="G505" s="184">
        <v>9.5200999999999993</v>
      </c>
      <c r="H505" s="184">
        <v>11.9795</v>
      </c>
      <c r="I505" s="184">
        <v>10.612399999999999</v>
      </c>
      <c r="J505" s="184">
        <v>9.3122000000000007</v>
      </c>
      <c r="K505" s="184">
        <v>29.5411</v>
      </c>
      <c r="L505" s="184">
        <v>15.2957</v>
      </c>
      <c r="M505" s="184">
        <v>15.8787</v>
      </c>
      <c r="N505" s="184">
        <v>16.045999999999999</v>
      </c>
      <c r="O505" s="184">
        <v>7.3738999999999999</v>
      </c>
      <c r="P505" s="184">
        <v>7.8509000000000002</v>
      </c>
      <c r="Q505" s="184">
        <v>8.8651</v>
      </c>
      <c r="R505" s="184">
        <v>6.4943</v>
      </c>
      <c r="S505" s="120" t="s">
        <v>1995</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1995</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1995</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1995</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1995</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1995</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1995</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44531</v>
      </c>
      <c r="E512" s="184">
        <v>73.438500000000005</v>
      </c>
      <c r="F512" s="184">
        <v>-31.632400000000001</v>
      </c>
      <c r="G512" s="184">
        <v>-2.2359</v>
      </c>
      <c r="H512" s="184">
        <v>7.4231999999999996</v>
      </c>
      <c r="I512" s="184">
        <v>3.9466000000000001</v>
      </c>
      <c r="J512" s="184">
        <v>7.4223999999999997</v>
      </c>
      <c r="K512" s="184">
        <v>2.6322000000000001</v>
      </c>
      <c r="L512" s="184">
        <v>14.8141</v>
      </c>
      <c r="M512" s="184">
        <v>11.396100000000001</v>
      </c>
      <c r="N512" s="184">
        <v>8.4258000000000006</v>
      </c>
      <c r="O512" s="184">
        <v>6.9428999999999998</v>
      </c>
      <c r="P512" s="184">
        <v>4.7317</v>
      </c>
      <c r="Q512" s="184">
        <v>8.4387000000000008</v>
      </c>
      <c r="R512" s="184">
        <v>8.3312000000000008</v>
      </c>
      <c r="S512" s="120" t="s">
        <v>1995</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44531</v>
      </c>
      <c r="E513" s="184">
        <v>78.331100000000006</v>
      </c>
      <c r="F513" s="184">
        <v>-30.449100000000001</v>
      </c>
      <c r="G513" s="184">
        <v>-1.0064</v>
      </c>
      <c r="H513" s="184">
        <v>8.6547999999999998</v>
      </c>
      <c r="I513" s="184">
        <v>5.1825999999999999</v>
      </c>
      <c r="J513" s="184">
        <v>8.6771999999999991</v>
      </c>
      <c r="K513" s="184">
        <v>3.6156999999999999</v>
      </c>
      <c r="L513" s="184">
        <v>15.6656</v>
      </c>
      <c r="M513" s="184">
        <v>12.094200000000001</v>
      </c>
      <c r="N513" s="184">
        <v>9.1095000000000006</v>
      </c>
      <c r="O513" s="184">
        <v>7.6520000000000001</v>
      </c>
      <c r="P513" s="184">
        <v>5.4120999999999997</v>
      </c>
      <c r="Q513" s="184">
        <v>8.2969000000000008</v>
      </c>
      <c r="R513" s="184">
        <v>9.0866000000000007</v>
      </c>
      <c r="S513" s="120" t="s">
        <v>1995</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44531</v>
      </c>
      <c r="E514" s="184">
        <v>73.438500000000005</v>
      </c>
      <c r="F514" s="184">
        <v>-31.632400000000001</v>
      </c>
      <c r="G514" s="184">
        <v>-2.2359</v>
      </c>
      <c r="H514" s="184">
        <v>7.4231999999999996</v>
      </c>
      <c r="I514" s="184">
        <v>3.9466000000000001</v>
      </c>
      <c r="J514" s="184">
        <v>7.4223999999999997</v>
      </c>
      <c r="K514" s="184">
        <v>2.6322000000000001</v>
      </c>
      <c r="L514" s="184">
        <v>14.8141</v>
      </c>
      <c r="M514" s="184">
        <v>11.396100000000001</v>
      </c>
      <c r="N514" s="184">
        <v>8.4258000000000006</v>
      </c>
      <c r="O514" s="184">
        <v>6.9428999999999998</v>
      </c>
      <c r="P514" s="184">
        <v>4.7317</v>
      </c>
      <c r="Q514" s="184">
        <v>8.4387000000000008</v>
      </c>
      <c r="R514" s="184">
        <v>8.3312000000000008</v>
      </c>
      <c r="S514" s="120" t="s">
        <v>1998</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44531</v>
      </c>
      <c r="E515" s="184">
        <v>73.438500000000005</v>
      </c>
      <c r="F515" s="184">
        <v>-31.632400000000001</v>
      </c>
      <c r="G515" s="184">
        <v>-2.2359</v>
      </c>
      <c r="H515" s="184">
        <v>7.4231999999999996</v>
      </c>
      <c r="I515" s="184">
        <v>3.9466000000000001</v>
      </c>
      <c r="J515" s="184">
        <v>7.4223999999999997</v>
      </c>
      <c r="K515" s="184">
        <v>2.6322000000000001</v>
      </c>
      <c r="L515" s="184">
        <v>14.8141</v>
      </c>
      <c r="M515" s="184">
        <v>11.396100000000001</v>
      </c>
      <c r="N515" s="184">
        <v>8.4258000000000006</v>
      </c>
      <c r="O515" s="184">
        <v>6.9428999999999998</v>
      </c>
      <c r="P515" s="184">
        <v>4.7317</v>
      </c>
      <c r="Q515" s="184">
        <v>8.4387000000000008</v>
      </c>
      <c r="R515" s="184">
        <v>8.3312000000000008</v>
      </c>
      <c r="S515" s="120" t="s">
        <v>1998</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44531</v>
      </c>
      <c r="E516" s="184">
        <v>28.9163</v>
      </c>
      <c r="F516" s="184">
        <v>-26.866399999999999</v>
      </c>
      <c r="G516" s="184">
        <v>0.2777</v>
      </c>
      <c r="H516" s="184">
        <v>8.1272000000000002</v>
      </c>
      <c r="I516" s="184">
        <v>4.7511000000000001</v>
      </c>
      <c r="J516" s="184">
        <v>8.4309999999999992</v>
      </c>
      <c r="K516" s="184">
        <v>3.2709000000000001</v>
      </c>
      <c r="L516" s="184">
        <v>3.5158999999999998</v>
      </c>
      <c r="M516" s="184">
        <v>4.7603999999999997</v>
      </c>
      <c r="N516" s="184">
        <v>2.3633000000000002</v>
      </c>
      <c r="O516" s="184">
        <v>7.2929000000000004</v>
      </c>
      <c r="P516" s="184">
        <v>4.8982999999999999</v>
      </c>
      <c r="Q516" s="184">
        <v>7.7830000000000004</v>
      </c>
      <c r="R516" s="184">
        <v>5.1950000000000003</v>
      </c>
      <c r="S516" s="120" t="s">
        <v>1998</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44531</v>
      </c>
      <c r="E517" s="184">
        <v>30.9636</v>
      </c>
      <c r="F517" s="184">
        <v>-26.033000000000001</v>
      </c>
      <c r="G517" s="184">
        <v>1.0847</v>
      </c>
      <c r="H517" s="184">
        <v>8.9236000000000004</v>
      </c>
      <c r="I517" s="184">
        <v>5.5437000000000003</v>
      </c>
      <c r="J517" s="184">
        <v>9.2248000000000001</v>
      </c>
      <c r="K517" s="184">
        <v>4.0669000000000004</v>
      </c>
      <c r="L517" s="184">
        <v>4.3185000000000002</v>
      </c>
      <c r="M517" s="184">
        <v>5.5776000000000003</v>
      </c>
      <c r="N517" s="184">
        <v>3.1720999999999999</v>
      </c>
      <c r="O517" s="184">
        <v>8.1285000000000007</v>
      </c>
      <c r="P517" s="184">
        <v>5.7027000000000001</v>
      </c>
      <c r="Q517" s="184">
        <v>7.6284000000000001</v>
      </c>
      <c r="R517" s="184">
        <v>6.0236000000000001</v>
      </c>
      <c r="S517" s="120" t="s">
        <v>1998</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44531</v>
      </c>
      <c r="E518" s="184">
        <v>27.774000000000001</v>
      </c>
      <c r="F518" s="184">
        <v>-27.183199999999999</v>
      </c>
      <c r="G518" s="184">
        <v>2.63E-2</v>
      </c>
      <c r="H518" s="184">
        <v>7.8593999999999999</v>
      </c>
      <c r="I518" s="184">
        <v>4.4946999999999999</v>
      </c>
      <c r="J518" s="184">
        <v>8.1761999999999997</v>
      </c>
      <c r="K518" s="184">
        <v>3.0177</v>
      </c>
      <c r="L518" s="184">
        <v>3.2610999999999999</v>
      </c>
      <c r="M518" s="184">
        <v>4.5026999999999999</v>
      </c>
      <c r="N518" s="184">
        <v>2.1103000000000001</v>
      </c>
      <c r="O518" s="184">
        <v>7.0305999999999997</v>
      </c>
      <c r="P518" s="184">
        <v>4.6383000000000001</v>
      </c>
      <c r="Q518" s="184">
        <v>7.4767999999999999</v>
      </c>
      <c r="R518" s="184">
        <v>4.9385000000000003</v>
      </c>
      <c r="S518" s="120" t="s">
        <v>1995</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44531</v>
      </c>
      <c r="E519" s="184">
        <v>29.055900000000001</v>
      </c>
      <c r="F519" s="184">
        <v>-5.2752999999999997</v>
      </c>
      <c r="G519" s="184">
        <v>1.5328999999999999</v>
      </c>
      <c r="H519" s="184">
        <v>3.9331</v>
      </c>
      <c r="I519" s="184">
        <v>3.1713</v>
      </c>
      <c r="J519" s="184">
        <v>5.3582000000000001</v>
      </c>
      <c r="K519" s="184">
        <v>4.5075000000000003</v>
      </c>
      <c r="L519" s="184">
        <v>5.2145999999999999</v>
      </c>
      <c r="M519" s="184">
        <v>6.14</v>
      </c>
      <c r="N519" s="184">
        <v>4.7758000000000003</v>
      </c>
      <c r="O519" s="184">
        <v>9.1783000000000001</v>
      </c>
      <c r="P519" s="184">
        <v>7.1031000000000004</v>
      </c>
      <c r="Q519" s="184">
        <v>9.4010999999999996</v>
      </c>
      <c r="R519" s="184">
        <v>8.3916000000000004</v>
      </c>
      <c r="S519" s="120" t="s">
        <v>1995</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44531</v>
      </c>
      <c r="E520" s="184">
        <v>30.581700000000001</v>
      </c>
      <c r="F520" s="184">
        <v>-4.2961999999999998</v>
      </c>
      <c r="G520" s="184">
        <v>2.3401000000000001</v>
      </c>
      <c r="H520" s="184">
        <v>4.7271999999999998</v>
      </c>
      <c r="I520" s="184">
        <v>3.9617</v>
      </c>
      <c r="J520" s="184">
        <v>6.1577999999999999</v>
      </c>
      <c r="K520" s="184">
        <v>5.3076999999999996</v>
      </c>
      <c r="L520" s="184">
        <v>6.0270000000000001</v>
      </c>
      <c r="M520" s="184">
        <v>6.9683999999999999</v>
      </c>
      <c r="N520" s="184">
        <v>5.6044999999999998</v>
      </c>
      <c r="O520" s="184">
        <v>9.9575999999999993</v>
      </c>
      <c r="P520" s="184">
        <v>7.8601000000000001</v>
      </c>
      <c r="Q520" s="184">
        <v>10.5259</v>
      </c>
      <c r="R520" s="184">
        <v>9.1819000000000006</v>
      </c>
      <c r="S520" s="120" t="s">
        <v>1995</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44531</v>
      </c>
      <c r="E521" s="184">
        <v>18.066600000000001</v>
      </c>
      <c r="F521" s="184">
        <v>-30.884499999999999</v>
      </c>
      <c r="G521" s="184">
        <v>-3.0695999999999999</v>
      </c>
      <c r="H521" s="184">
        <v>12.005100000000001</v>
      </c>
      <c r="I521" s="184">
        <v>6.7565999999999997</v>
      </c>
      <c r="J521" s="184">
        <v>8.9888999999999992</v>
      </c>
      <c r="K521" s="184">
        <v>9.0350999999999999</v>
      </c>
      <c r="L521" s="184">
        <v>6.8586</v>
      </c>
      <c r="M521" s="184">
        <v>7.1615000000000002</v>
      </c>
      <c r="N521" s="184">
        <v>5.6180000000000003</v>
      </c>
      <c r="O521" s="184">
        <v>7.1650999999999998</v>
      </c>
      <c r="P521" s="184">
        <v>4.3856999999999999</v>
      </c>
      <c r="Q521" s="184">
        <v>6.2321</v>
      </c>
      <c r="R521" s="184">
        <v>7.5532000000000004</v>
      </c>
      <c r="S521" s="120" t="s">
        <v>1996</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44531</v>
      </c>
      <c r="E522" s="184">
        <v>19.412500000000001</v>
      </c>
      <c r="F522" s="184">
        <v>-30.058900000000001</v>
      </c>
      <c r="G522" s="184">
        <v>-2.2932000000000001</v>
      </c>
      <c r="H522" s="184">
        <v>12.763</v>
      </c>
      <c r="I522" s="184">
        <v>7.5022000000000002</v>
      </c>
      <c r="J522" s="184">
        <v>9.7354000000000003</v>
      </c>
      <c r="K522" s="184">
        <v>9.8002000000000002</v>
      </c>
      <c r="L522" s="184">
        <v>7.6326999999999998</v>
      </c>
      <c r="M522" s="184">
        <v>7.9473000000000003</v>
      </c>
      <c r="N522" s="184">
        <v>6.4001999999999999</v>
      </c>
      <c r="O522" s="184">
        <v>8.0388999999999999</v>
      </c>
      <c r="P522" s="184">
        <v>5.4908000000000001</v>
      </c>
      <c r="Q522" s="184">
        <v>6.7491000000000003</v>
      </c>
      <c r="R522" s="184">
        <v>8.3696999999999999</v>
      </c>
      <c r="S522" s="120" t="s">
        <v>1996</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44531</v>
      </c>
      <c r="E523" s="184">
        <v>30.032499999999999</v>
      </c>
      <c r="F523" s="184">
        <v>-10.570499999999999</v>
      </c>
      <c r="G523" s="184">
        <v>1.2399</v>
      </c>
      <c r="H523" s="184">
        <v>3.9615999999999998</v>
      </c>
      <c r="I523" s="184">
        <v>3.1985999999999999</v>
      </c>
      <c r="J523" s="184">
        <v>7.2705000000000002</v>
      </c>
      <c r="K523" s="184">
        <v>3.6469</v>
      </c>
      <c r="L523" s="184">
        <v>5.1182999999999996</v>
      </c>
      <c r="M523" s="184">
        <v>6.5359999999999996</v>
      </c>
      <c r="N523" s="184">
        <v>3.4251999999999998</v>
      </c>
      <c r="O523" s="184">
        <v>9.9</v>
      </c>
      <c r="P523" s="184">
        <v>7.3887999999999998</v>
      </c>
      <c r="Q523" s="184">
        <v>9.2379999999999995</v>
      </c>
      <c r="R523" s="184">
        <v>8.2814999999999994</v>
      </c>
      <c r="S523" s="120" t="s">
        <v>1995</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44531</v>
      </c>
      <c r="E524" s="184">
        <v>27.868200000000002</v>
      </c>
      <c r="F524" s="184">
        <v>-11.3912</v>
      </c>
      <c r="G524" s="184">
        <v>0.36670000000000003</v>
      </c>
      <c r="H524" s="184">
        <v>3.0891000000000002</v>
      </c>
      <c r="I524" s="184">
        <v>2.3315000000000001</v>
      </c>
      <c r="J524" s="184">
        <v>6.3944000000000001</v>
      </c>
      <c r="K524" s="184">
        <v>2.7665000000000002</v>
      </c>
      <c r="L524" s="184">
        <v>4.2229000000000001</v>
      </c>
      <c r="M524" s="184">
        <v>5.5994000000000002</v>
      </c>
      <c r="N524" s="184">
        <v>2.5011000000000001</v>
      </c>
      <c r="O524" s="184">
        <v>9.0358000000000001</v>
      </c>
      <c r="P524" s="184">
        <v>6.5480999999999998</v>
      </c>
      <c r="Q524" s="184">
        <v>8.1975999999999996</v>
      </c>
      <c r="R524" s="184">
        <v>7.3708</v>
      </c>
      <c r="S524" s="120" t="s">
        <v>1995</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44531</v>
      </c>
      <c r="E525" s="184">
        <v>18.522600000000001</v>
      </c>
      <c r="F525" s="184">
        <v>3.7444999999999999</v>
      </c>
      <c r="G525" s="184">
        <v>2.9965000000000002</v>
      </c>
      <c r="H525" s="184">
        <v>6.4828000000000001</v>
      </c>
      <c r="I525" s="184">
        <v>3.1566999999999998</v>
      </c>
      <c r="J525" s="184">
        <v>7.7606999999999999</v>
      </c>
      <c r="K525" s="184">
        <v>4.3670999999999998</v>
      </c>
      <c r="L525" s="184">
        <v>6.4760999999999997</v>
      </c>
      <c r="M525" s="184">
        <v>8.1405999999999992</v>
      </c>
      <c r="N525" s="184">
        <v>6.1509999999999998</v>
      </c>
      <c r="O525" s="184">
        <v>7.9131999999999998</v>
      </c>
      <c r="P525" s="184">
        <v>7.1501999999999999</v>
      </c>
      <c r="Q525" s="184">
        <v>7.5731000000000002</v>
      </c>
      <c r="R525" s="184">
        <v>7.4652000000000003</v>
      </c>
      <c r="S525" s="120" t="s">
        <v>1995</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44531</v>
      </c>
      <c r="E526" s="184">
        <v>17.7149</v>
      </c>
      <c r="F526" s="184">
        <v>3.5030000000000001</v>
      </c>
      <c r="G526" s="184">
        <v>2.7208000000000001</v>
      </c>
      <c r="H526" s="184">
        <v>6.2180999999999997</v>
      </c>
      <c r="I526" s="184">
        <v>2.9024999999999999</v>
      </c>
      <c r="J526" s="184">
        <v>7.5046999999999997</v>
      </c>
      <c r="K526" s="184">
        <v>4.1151</v>
      </c>
      <c r="L526" s="184">
        <v>6.2183999999999999</v>
      </c>
      <c r="M526" s="184">
        <v>7.8590999999999998</v>
      </c>
      <c r="N526" s="184">
        <v>5.8079999999999998</v>
      </c>
      <c r="O526" s="184">
        <v>7.35</v>
      </c>
      <c r="P526" s="184">
        <v>6.5663999999999998</v>
      </c>
      <c r="Q526" s="184">
        <v>7.0065999999999997</v>
      </c>
      <c r="R526" s="184">
        <v>6.9713000000000003</v>
      </c>
      <c r="S526" s="120" t="s">
        <v>1995</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44531</v>
      </c>
      <c r="E527" s="184">
        <v>1240.6467</v>
      </c>
      <c r="F527" s="184">
        <v>-8.8562999999999992</v>
      </c>
      <c r="G527" s="184">
        <v>1.5307999999999999</v>
      </c>
      <c r="H527" s="184">
        <v>5.0685000000000002</v>
      </c>
      <c r="I527" s="184">
        <v>6.6265000000000001</v>
      </c>
      <c r="J527" s="184">
        <v>6.2638999999999996</v>
      </c>
      <c r="K527" s="184">
        <v>3.0747</v>
      </c>
      <c r="L527" s="184">
        <v>4.9706999999999999</v>
      </c>
      <c r="M527" s="184">
        <v>5.7881</v>
      </c>
      <c r="N527" s="184">
        <v>4.1618000000000004</v>
      </c>
      <c r="O527" s="184"/>
      <c r="P527" s="184"/>
      <c r="Q527" s="184">
        <v>7.4664999999999999</v>
      </c>
      <c r="R527" s="184">
        <v>5.9561000000000002</v>
      </c>
      <c r="S527" s="120" t="s">
        <v>1995</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44531</v>
      </c>
      <c r="E528" s="184">
        <v>1221.4793999999999</v>
      </c>
      <c r="F528" s="184">
        <v>-9.3744999999999994</v>
      </c>
      <c r="G528" s="184">
        <v>1.0113000000000001</v>
      </c>
      <c r="H528" s="184">
        <v>4.5438999999999998</v>
      </c>
      <c r="I528" s="184">
        <v>6.1025</v>
      </c>
      <c r="J528" s="184">
        <v>5.6273999999999997</v>
      </c>
      <c r="K528" s="184">
        <v>2.5173000000000001</v>
      </c>
      <c r="L528" s="184">
        <v>4.4229000000000003</v>
      </c>
      <c r="M528" s="184">
        <v>5.2363999999999997</v>
      </c>
      <c r="N528" s="184">
        <v>3.6162999999999998</v>
      </c>
      <c r="O528" s="184"/>
      <c r="P528" s="184"/>
      <c r="Q528" s="184">
        <v>6.9092000000000002</v>
      </c>
      <c r="R528" s="184">
        <v>5.4021999999999997</v>
      </c>
      <c r="S528" s="120" t="s">
        <v>1995</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44531</v>
      </c>
      <c r="E529" s="184">
        <v>34.9315</v>
      </c>
      <c r="F529" s="184">
        <v>-6.8951000000000002</v>
      </c>
      <c r="G529" s="184">
        <v>1.7977000000000001</v>
      </c>
      <c r="H529" s="184">
        <v>4.9604999999999997</v>
      </c>
      <c r="I529" s="184">
        <v>3.5874999999999999</v>
      </c>
      <c r="J529" s="184">
        <v>5.7355999999999998</v>
      </c>
      <c r="K529" s="184">
        <v>3.2784</v>
      </c>
      <c r="L529" s="184">
        <v>4.2088999999999999</v>
      </c>
      <c r="M529" s="184">
        <v>5.3444000000000003</v>
      </c>
      <c r="N529" s="184">
        <v>3.7345999999999999</v>
      </c>
      <c r="O529" s="184">
        <v>6.3700999999999999</v>
      </c>
      <c r="P529" s="184">
        <v>7.0147000000000004</v>
      </c>
      <c r="Q529" s="184">
        <v>7.9603999999999999</v>
      </c>
      <c r="R529" s="184">
        <v>6.0457999999999998</v>
      </c>
      <c r="S529" s="120" t="s">
        <v>1995</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44531</v>
      </c>
      <c r="E530" s="184">
        <v>33.215499999999999</v>
      </c>
      <c r="F530" s="184">
        <v>-7.5807000000000002</v>
      </c>
      <c r="G530" s="184">
        <v>1.0770999999999999</v>
      </c>
      <c r="H530" s="184">
        <v>4.242</v>
      </c>
      <c r="I530" s="184">
        <v>2.8601999999999999</v>
      </c>
      <c r="J530" s="184">
        <v>5.0021000000000004</v>
      </c>
      <c r="K530" s="184">
        <v>2.5434999999999999</v>
      </c>
      <c r="L530" s="184">
        <v>3.4657</v>
      </c>
      <c r="M530" s="184">
        <v>4.5876000000000001</v>
      </c>
      <c r="N530" s="184">
        <v>2.9803999999999999</v>
      </c>
      <c r="O530" s="184">
        <v>5.6943000000000001</v>
      </c>
      <c r="P530" s="184">
        <v>6.3823999999999996</v>
      </c>
      <c r="Q530" s="184">
        <v>6.7229999999999999</v>
      </c>
      <c r="R530" s="184">
        <v>5.2995000000000001</v>
      </c>
      <c r="S530" s="120" t="s">
        <v>1995</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44531</v>
      </c>
      <c r="E531" s="184">
        <v>31.973800000000001</v>
      </c>
      <c r="F531" s="184">
        <v>0</v>
      </c>
      <c r="G531" s="184">
        <v>-0.45660000000000001</v>
      </c>
      <c r="H531" s="184">
        <v>3.6065999999999998</v>
      </c>
      <c r="I531" s="184">
        <v>4.1406000000000001</v>
      </c>
      <c r="J531" s="184">
        <v>8.3020999999999994</v>
      </c>
      <c r="K531" s="184">
        <v>6.0305</v>
      </c>
      <c r="L531" s="184">
        <v>6.7510000000000003</v>
      </c>
      <c r="M531" s="184">
        <v>7.8605</v>
      </c>
      <c r="N531" s="184">
        <v>4.6334999999999997</v>
      </c>
      <c r="O531" s="184">
        <v>9.9854000000000003</v>
      </c>
      <c r="P531" s="184">
        <v>8.0603999999999996</v>
      </c>
      <c r="Q531" s="184">
        <v>9.5305999999999997</v>
      </c>
      <c r="R531" s="184">
        <v>8.1758000000000006</v>
      </c>
      <c r="S531" s="120" t="s">
        <v>1995</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44531</v>
      </c>
      <c r="E532" s="184">
        <v>30.224599999999999</v>
      </c>
      <c r="F532" s="184">
        <v>-0.84530000000000005</v>
      </c>
      <c r="G532" s="184">
        <v>-1.2074</v>
      </c>
      <c r="H532" s="184">
        <v>2.8481000000000001</v>
      </c>
      <c r="I532" s="184">
        <v>3.3771</v>
      </c>
      <c r="J532" s="184">
        <v>7.5458999999999996</v>
      </c>
      <c r="K532" s="184">
        <v>5.2840999999999996</v>
      </c>
      <c r="L532" s="184">
        <v>5.9924999999999997</v>
      </c>
      <c r="M532" s="184">
        <v>7.0829000000000004</v>
      </c>
      <c r="N532" s="184">
        <v>3.8702999999999999</v>
      </c>
      <c r="O532" s="184">
        <v>9.2353000000000005</v>
      </c>
      <c r="P532" s="184">
        <v>7.3788999999999998</v>
      </c>
      <c r="Q532" s="184">
        <v>8.5227000000000004</v>
      </c>
      <c r="R532" s="184">
        <v>7.4257</v>
      </c>
      <c r="S532" s="120" t="s">
        <v>1995</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44531</v>
      </c>
      <c r="E533" s="184">
        <v>25.342700000000001</v>
      </c>
      <c r="F533" s="184">
        <v>-21.3034</v>
      </c>
      <c r="G533" s="184">
        <v>0.23039999999999999</v>
      </c>
      <c r="H533" s="184">
        <v>0.45269999999999999</v>
      </c>
      <c r="I533" s="184">
        <v>2.492</v>
      </c>
      <c r="J533" s="184">
        <v>2.5884</v>
      </c>
      <c r="K533" s="184">
        <v>2.6815000000000002</v>
      </c>
      <c r="L533" s="184">
        <v>4.1445999999999996</v>
      </c>
      <c r="M533" s="184">
        <v>5.2919999999999998</v>
      </c>
      <c r="N533" s="184">
        <v>2.5588000000000002</v>
      </c>
      <c r="O533" s="184">
        <v>8.3129000000000008</v>
      </c>
      <c r="P533" s="184">
        <v>6.3665000000000003</v>
      </c>
      <c r="Q533" s="184">
        <v>8.6734000000000009</v>
      </c>
      <c r="R533" s="184">
        <v>6.4987000000000004</v>
      </c>
      <c r="S533" s="120" t="s">
        <v>1996</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44531</v>
      </c>
      <c r="E534" s="184">
        <v>23.8949</v>
      </c>
      <c r="F534" s="184">
        <v>-22.1356</v>
      </c>
      <c r="G534" s="184">
        <v>-0.48880000000000001</v>
      </c>
      <c r="H534" s="184">
        <v>-0.26179999999999998</v>
      </c>
      <c r="I534" s="184">
        <v>1.7797000000000001</v>
      </c>
      <c r="J534" s="184">
        <v>1.8664000000000001</v>
      </c>
      <c r="K534" s="184">
        <v>1.9583999999999999</v>
      </c>
      <c r="L534" s="184">
        <v>3.4112</v>
      </c>
      <c r="M534" s="184">
        <v>4.5453000000000001</v>
      </c>
      <c r="N534" s="184">
        <v>1.8250999999999999</v>
      </c>
      <c r="O534" s="184">
        <v>7.5563000000000002</v>
      </c>
      <c r="P534" s="184">
        <v>5.5521000000000003</v>
      </c>
      <c r="Q534" s="184">
        <v>5.8719999999999999</v>
      </c>
      <c r="R534" s="184">
        <v>5.7686000000000002</v>
      </c>
      <c r="S534" s="120" t="s">
        <v>1996</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1999</v>
      </c>
      <c r="C535" s="180">
        <v>144403</v>
      </c>
      <c r="D535" s="183">
        <v>44531</v>
      </c>
      <c r="E535" s="184">
        <v>12.3078</v>
      </c>
      <c r="F535" s="184">
        <v>-15.710900000000001</v>
      </c>
      <c r="G535" s="184">
        <v>1.0084</v>
      </c>
      <c r="H535" s="184">
        <v>6.9572000000000003</v>
      </c>
      <c r="I535" s="184">
        <v>5.6043000000000003</v>
      </c>
      <c r="J535" s="184">
        <v>6.2698</v>
      </c>
      <c r="K535" s="184">
        <v>3.1366000000000001</v>
      </c>
      <c r="L535" s="184">
        <v>3.9733999999999998</v>
      </c>
      <c r="M535" s="184">
        <v>4.6604000000000001</v>
      </c>
      <c r="N535" s="184">
        <v>4.0186999999999999</v>
      </c>
      <c r="O535" s="184">
        <v>6.6321000000000003</v>
      </c>
      <c r="P535" s="184"/>
      <c r="Q535" s="184">
        <v>6.5252999999999997</v>
      </c>
      <c r="R535" s="184">
        <v>5.4008000000000003</v>
      </c>
      <c r="S535" s="120" t="s">
        <v>1998</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2000</v>
      </c>
      <c r="C536" s="180">
        <v>144401</v>
      </c>
      <c r="D536" s="183">
        <v>44531</v>
      </c>
      <c r="E536" s="184">
        <v>11.8691</v>
      </c>
      <c r="F536" s="184">
        <v>-16.598600000000001</v>
      </c>
      <c r="G536" s="184">
        <v>-6.1499999999999999E-2</v>
      </c>
      <c r="H536" s="184">
        <v>5.8935000000000004</v>
      </c>
      <c r="I536" s="184">
        <v>4.4886999999999997</v>
      </c>
      <c r="J536" s="184">
        <v>5.1574</v>
      </c>
      <c r="K536" s="184">
        <v>2.0207999999999999</v>
      </c>
      <c r="L536" s="184">
        <v>2.8498000000000001</v>
      </c>
      <c r="M536" s="184">
        <v>3.5335999999999999</v>
      </c>
      <c r="N536" s="184">
        <v>2.8990999999999998</v>
      </c>
      <c r="O536" s="184">
        <v>5.4726999999999997</v>
      </c>
      <c r="P536" s="184"/>
      <c r="Q536" s="184">
        <v>5.3548</v>
      </c>
      <c r="R536" s="184">
        <v>4.2331000000000003</v>
      </c>
      <c r="S536" s="120" t="s">
        <v>1998</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44531</v>
      </c>
      <c r="E537" s="184">
        <v>14.2988</v>
      </c>
      <c r="F537" s="184">
        <v>20.177199999999999</v>
      </c>
      <c r="G537" s="184">
        <v>16.578800000000001</v>
      </c>
      <c r="H537" s="184">
        <v>17.269200000000001</v>
      </c>
      <c r="I537" s="184">
        <v>10.783799999999999</v>
      </c>
      <c r="J537" s="184">
        <v>9.9770000000000003</v>
      </c>
      <c r="K537" s="184">
        <v>3.6686999999999999</v>
      </c>
      <c r="L537" s="184">
        <v>4.4390000000000001</v>
      </c>
      <c r="M537" s="184">
        <v>5.2895000000000003</v>
      </c>
      <c r="N537" s="184">
        <v>3.7837000000000001</v>
      </c>
      <c r="O537" s="184">
        <v>9.4335000000000004</v>
      </c>
      <c r="P537" s="184"/>
      <c r="Q537" s="184">
        <v>7.9172000000000002</v>
      </c>
      <c r="R537" s="184">
        <v>7.3335999999999997</v>
      </c>
      <c r="S537" s="120" t="s">
        <v>1995</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44531</v>
      </c>
      <c r="E538" s="184">
        <v>13.5159</v>
      </c>
      <c r="F538" s="184">
        <v>19.183800000000002</v>
      </c>
      <c r="G538" s="184">
        <v>15.588200000000001</v>
      </c>
      <c r="H538" s="184">
        <v>16.2925</v>
      </c>
      <c r="I538" s="184">
        <v>9.8360000000000003</v>
      </c>
      <c r="J538" s="184">
        <v>9.0231999999999992</v>
      </c>
      <c r="K538" s="184">
        <v>2.7038000000000002</v>
      </c>
      <c r="L538" s="184">
        <v>3.4651000000000001</v>
      </c>
      <c r="M538" s="184">
        <v>4.2965</v>
      </c>
      <c r="N538" s="184">
        <v>2.7957999999999998</v>
      </c>
      <c r="O538" s="184">
        <v>8.3125</v>
      </c>
      <c r="P538" s="184"/>
      <c r="Q538" s="184">
        <v>6.6300999999999997</v>
      </c>
      <c r="R538" s="184">
        <v>6.3314000000000004</v>
      </c>
      <c r="S538" s="120" t="s">
        <v>1995</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44531</v>
      </c>
      <c r="E539" s="184">
        <v>30.010200000000001</v>
      </c>
      <c r="F539" s="184">
        <v>10.5845</v>
      </c>
      <c r="G539" s="184">
        <v>19.365300000000001</v>
      </c>
      <c r="H539" s="184">
        <v>23.1065</v>
      </c>
      <c r="I539" s="184">
        <v>19.976800000000001</v>
      </c>
      <c r="J539" s="184">
        <v>16.115200000000002</v>
      </c>
      <c r="K539" s="184">
        <v>7.4340999999999999</v>
      </c>
      <c r="L539" s="184">
        <v>5.8097000000000003</v>
      </c>
      <c r="M539" s="184">
        <v>8.6699000000000002</v>
      </c>
      <c r="N539" s="184">
        <v>3.8357999999999999</v>
      </c>
      <c r="O539" s="184">
        <v>8.1739999999999995</v>
      </c>
      <c r="P539" s="184">
        <v>5.5754000000000001</v>
      </c>
      <c r="Q539" s="184">
        <v>6.6558000000000002</v>
      </c>
      <c r="R539" s="184">
        <v>7.0220000000000002</v>
      </c>
      <c r="S539" s="120" t="s">
        <v>1998</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44531</v>
      </c>
      <c r="E540" s="184">
        <v>31.736999999999998</v>
      </c>
      <c r="F540" s="184">
        <v>10.929</v>
      </c>
      <c r="G540" s="184">
        <v>19.788799999999998</v>
      </c>
      <c r="H540" s="184">
        <v>23.517900000000001</v>
      </c>
      <c r="I540" s="184">
        <v>20.391400000000001</v>
      </c>
      <c r="J540" s="184">
        <v>16.5336</v>
      </c>
      <c r="K540" s="184">
        <v>7.8512000000000004</v>
      </c>
      <c r="L540" s="184">
        <v>6.2313999999999998</v>
      </c>
      <c r="M540" s="184">
        <v>9.1074999999999999</v>
      </c>
      <c r="N540" s="184">
        <v>4.2697000000000003</v>
      </c>
      <c r="O540" s="184">
        <v>8.7774000000000001</v>
      </c>
      <c r="P540" s="184">
        <v>6.2089999999999996</v>
      </c>
      <c r="Q540" s="184">
        <v>8.4506999999999994</v>
      </c>
      <c r="R540" s="184">
        <v>7.5332999999999997</v>
      </c>
      <c r="S540" s="120" t="s">
        <v>1998</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44531</v>
      </c>
      <c r="E541" s="184">
        <v>2140.0673000000002</v>
      </c>
      <c r="F541" s="184">
        <v>-23.572600000000001</v>
      </c>
      <c r="G541" s="184">
        <v>-0.67869999999999997</v>
      </c>
      <c r="H541" s="184">
        <v>3.8214999999999999</v>
      </c>
      <c r="I541" s="184">
        <v>0.82620000000000005</v>
      </c>
      <c r="J541" s="184">
        <v>2.9085000000000001</v>
      </c>
      <c r="K541" s="184">
        <v>2.6194000000000002</v>
      </c>
      <c r="L541" s="184">
        <v>3.4213</v>
      </c>
      <c r="M541" s="184">
        <v>4.9938000000000002</v>
      </c>
      <c r="N541" s="184">
        <v>2.7690999999999999</v>
      </c>
      <c r="O541" s="184">
        <v>7.9451999999999998</v>
      </c>
      <c r="P541" s="184">
        <v>6.2403000000000004</v>
      </c>
      <c r="Q541" s="184">
        <v>7.9939999999999998</v>
      </c>
      <c r="R541" s="184">
        <v>5.7580999999999998</v>
      </c>
      <c r="S541" s="120" t="s">
        <v>1995</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44531</v>
      </c>
      <c r="E542" s="184">
        <v>2323.6559999999999</v>
      </c>
      <c r="F542" s="184">
        <v>-22.354500000000002</v>
      </c>
      <c r="G542" s="184">
        <v>0.53979999999999995</v>
      </c>
      <c r="H542" s="184">
        <v>5.0408999999999997</v>
      </c>
      <c r="I542" s="184">
        <v>2.0449999999999999</v>
      </c>
      <c r="J542" s="184">
        <v>4.1299000000000001</v>
      </c>
      <c r="K542" s="184">
        <v>3.8473999999999999</v>
      </c>
      <c r="L542" s="184">
        <v>4.6054000000000004</v>
      </c>
      <c r="M542" s="184">
        <v>6.2207999999999997</v>
      </c>
      <c r="N542" s="184">
        <v>3.9933999999999998</v>
      </c>
      <c r="O542" s="184">
        <v>8.9475999999999996</v>
      </c>
      <c r="P542" s="184">
        <v>7.3095999999999997</v>
      </c>
      <c r="Q542" s="184">
        <v>8.8070000000000004</v>
      </c>
      <c r="R542" s="184">
        <v>6.8765000000000001</v>
      </c>
      <c r="S542" s="120" t="s">
        <v>1995</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1995</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1995</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1995</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1995</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44531</v>
      </c>
      <c r="E547" s="184">
        <v>16.9056</v>
      </c>
      <c r="F547" s="184">
        <v>-21.362100000000002</v>
      </c>
      <c r="G547" s="184">
        <v>4.4504000000000001</v>
      </c>
      <c r="H547" s="184">
        <v>7.1654999999999998</v>
      </c>
      <c r="I547" s="184">
        <v>6.2918000000000003</v>
      </c>
      <c r="J547" s="184">
        <v>7.9974999999999996</v>
      </c>
      <c r="K547" s="184">
        <v>4.6077000000000004</v>
      </c>
      <c r="L547" s="184">
        <v>4.6481000000000003</v>
      </c>
      <c r="M547" s="184">
        <v>5.5683999999999996</v>
      </c>
      <c r="N547" s="184">
        <v>4.0542999999999996</v>
      </c>
      <c r="O547" s="184">
        <v>8.3470999999999993</v>
      </c>
      <c r="P547" s="184">
        <v>6.3814000000000002</v>
      </c>
      <c r="Q547" s="184">
        <v>8.3561999999999994</v>
      </c>
      <c r="R547" s="184">
        <v>6.8270999999999997</v>
      </c>
      <c r="S547" s="120" t="s">
        <v>1995</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44531</v>
      </c>
      <c r="E548" s="184">
        <v>16.817</v>
      </c>
      <c r="F548" s="184">
        <v>-21.474499999999999</v>
      </c>
      <c r="G548" s="184">
        <v>4.3</v>
      </c>
      <c r="H548" s="184">
        <v>7.0167999999999999</v>
      </c>
      <c r="I548" s="184">
        <v>6.1692999999999998</v>
      </c>
      <c r="J548" s="184">
        <v>7.8787000000000003</v>
      </c>
      <c r="K548" s="184">
        <v>4.4882999999999997</v>
      </c>
      <c r="L548" s="184">
        <v>4.5266999999999999</v>
      </c>
      <c r="M548" s="184">
        <v>5.444</v>
      </c>
      <c r="N548" s="184">
        <v>3.9304999999999999</v>
      </c>
      <c r="O548" s="184">
        <v>8.2144999999999992</v>
      </c>
      <c r="P548" s="184">
        <v>6.2626999999999997</v>
      </c>
      <c r="Q548" s="184">
        <v>8.2383000000000006</v>
      </c>
      <c r="R548" s="184">
        <v>6.6940999999999997</v>
      </c>
      <c r="S548" s="120" t="s">
        <v>1995</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44531</v>
      </c>
      <c r="E549" s="184">
        <v>30.034199999999998</v>
      </c>
      <c r="F549" s="184">
        <v>-7.8975999999999997</v>
      </c>
      <c r="G549" s="184">
        <v>1.4829000000000001</v>
      </c>
      <c r="H549" s="184">
        <v>3.1095000000000002</v>
      </c>
      <c r="I549" s="184">
        <v>3.3201999999999998</v>
      </c>
      <c r="J549" s="184">
        <v>5.4402999999999997</v>
      </c>
      <c r="K549" s="184">
        <v>3.2418</v>
      </c>
      <c r="L549" s="184">
        <v>3.9544999999999999</v>
      </c>
      <c r="M549" s="184">
        <v>4.7039</v>
      </c>
      <c r="N549" s="184">
        <v>2.8828999999999998</v>
      </c>
      <c r="O549" s="184">
        <v>9.3693000000000008</v>
      </c>
      <c r="P549" s="184">
        <v>7.1889000000000003</v>
      </c>
      <c r="Q549" s="184">
        <v>8.6189</v>
      </c>
      <c r="R549" s="184">
        <v>7.0580999999999996</v>
      </c>
      <c r="S549" s="120" t="s">
        <v>1998</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44531</v>
      </c>
      <c r="E550" s="184">
        <v>28.244700000000002</v>
      </c>
      <c r="F550" s="184">
        <v>-8.6562000000000001</v>
      </c>
      <c r="G550" s="184">
        <v>0.72370000000000001</v>
      </c>
      <c r="H550" s="184">
        <v>2.3456000000000001</v>
      </c>
      <c r="I550" s="184">
        <v>2.5409000000000002</v>
      </c>
      <c r="J550" s="184">
        <v>4.6657000000000002</v>
      </c>
      <c r="K550" s="184">
        <v>2.4661</v>
      </c>
      <c r="L550" s="184">
        <v>3.1709000000000001</v>
      </c>
      <c r="M550" s="184">
        <v>3.9093</v>
      </c>
      <c r="N550" s="184">
        <v>2.0943000000000001</v>
      </c>
      <c r="O550" s="184">
        <v>8.6280999999999999</v>
      </c>
      <c r="P550" s="184">
        <v>6.4058999999999999</v>
      </c>
      <c r="Q550" s="184">
        <v>5.9736000000000002</v>
      </c>
      <c r="R550" s="184">
        <v>6.2906000000000004</v>
      </c>
      <c r="S550" s="120" t="s">
        <v>1998</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44531</v>
      </c>
      <c r="E551" s="184">
        <v>36.366500000000002</v>
      </c>
      <c r="F551" s="184">
        <v>4.7179000000000002</v>
      </c>
      <c r="G551" s="184">
        <v>5.0016999999999996</v>
      </c>
      <c r="H551" s="184">
        <v>5.7127999999999997</v>
      </c>
      <c r="I551" s="184">
        <v>4.3517000000000001</v>
      </c>
      <c r="J551" s="184">
        <v>4.9311999999999996</v>
      </c>
      <c r="K551" s="184">
        <v>2.9184999999999999</v>
      </c>
      <c r="L551" s="184">
        <v>5.0705999999999998</v>
      </c>
      <c r="M551" s="184">
        <v>6.3498999999999999</v>
      </c>
      <c r="N551" s="184">
        <v>4.8422000000000001</v>
      </c>
      <c r="O551" s="184">
        <v>8.0336999999999996</v>
      </c>
      <c r="P551" s="184">
        <v>6.2813999999999997</v>
      </c>
      <c r="Q551" s="184">
        <v>8.9849999999999994</v>
      </c>
      <c r="R551" s="184">
        <v>7.3037999999999998</v>
      </c>
      <c r="S551" s="120" t="s">
        <v>1995</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44531</v>
      </c>
      <c r="E552" s="184">
        <v>33.2956</v>
      </c>
      <c r="F552" s="184">
        <v>4.2758000000000003</v>
      </c>
      <c r="G552" s="184">
        <v>4.5852000000000004</v>
      </c>
      <c r="H552" s="184">
        <v>5.2987000000000002</v>
      </c>
      <c r="I552" s="184">
        <v>3.9367000000000001</v>
      </c>
      <c r="J552" s="184">
        <v>4.5113000000000003</v>
      </c>
      <c r="K552" s="184">
        <v>2.4653</v>
      </c>
      <c r="L552" s="184">
        <v>4.6113999999999997</v>
      </c>
      <c r="M552" s="184">
        <v>5.8219000000000003</v>
      </c>
      <c r="N552" s="184">
        <v>4.1844999999999999</v>
      </c>
      <c r="O552" s="184">
        <v>7.0128000000000004</v>
      </c>
      <c r="P552" s="184">
        <v>5.2375999999999996</v>
      </c>
      <c r="Q552" s="184">
        <v>6.8101000000000003</v>
      </c>
      <c r="R552" s="184">
        <v>6.3320999999999996</v>
      </c>
      <c r="S552" s="120" t="s">
        <v>1995</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44531</v>
      </c>
      <c r="E553" s="184">
        <v>19.416899999999998</v>
      </c>
      <c r="F553" s="184">
        <v>-11.275399999999999</v>
      </c>
      <c r="G553" s="184">
        <v>3.9497</v>
      </c>
      <c r="H553" s="184">
        <v>12.301399999999999</v>
      </c>
      <c r="I553" s="184">
        <v>7.4870000000000001</v>
      </c>
      <c r="J553" s="184">
        <v>10.102600000000001</v>
      </c>
      <c r="K553" s="184">
        <v>4.4001999999999999</v>
      </c>
      <c r="L553" s="184">
        <v>4.6460999999999997</v>
      </c>
      <c r="M553" s="184">
        <v>6.1885000000000003</v>
      </c>
      <c r="N553" s="184">
        <v>2.7734999999999999</v>
      </c>
      <c r="O553" s="184">
        <v>8.1231000000000009</v>
      </c>
      <c r="P553" s="184">
        <v>5.1590999999999996</v>
      </c>
      <c r="Q553" s="184">
        <v>7.0015000000000001</v>
      </c>
      <c r="R553" s="184">
        <v>6.4462000000000002</v>
      </c>
      <c r="S553" s="120" t="s">
        <v>1995</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44531</v>
      </c>
      <c r="E554" s="184">
        <v>20.325900000000001</v>
      </c>
      <c r="F554" s="184">
        <v>-11.1302</v>
      </c>
      <c r="G554" s="184">
        <v>4.2043999999999997</v>
      </c>
      <c r="H554" s="184">
        <v>12.497400000000001</v>
      </c>
      <c r="I554" s="184">
        <v>7.6284999999999998</v>
      </c>
      <c r="J554" s="184">
        <v>10.212999999999999</v>
      </c>
      <c r="K554" s="184">
        <v>4.5644</v>
      </c>
      <c r="L554" s="184">
        <v>4.9095000000000004</v>
      </c>
      <c r="M554" s="184">
        <v>6.4659000000000004</v>
      </c>
      <c r="N554" s="184">
        <v>3.0036</v>
      </c>
      <c r="O554" s="184">
        <v>8.3819999999999997</v>
      </c>
      <c r="P554" s="184">
        <v>5.5308000000000002</v>
      </c>
      <c r="Q554" s="184">
        <v>7.3137999999999996</v>
      </c>
      <c r="R554" s="184">
        <v>6.7142999999999997</v>
      </c>
      <c r="S554" s="120" t="s">
        <v>1995</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44531</v>
      </c>
      <c r="E555" s="184">
        <v>0.3367</v>
      </c>
      <c r="F555" s="184">
        <v>10.8437</v>
      </c>
      <c r="G555" s="184">
        <v>10.8566</v>
      </c>
      <c r="H555" s="184">
        <v>10.863099999999999</v>
      </c>
      <c r="I555" s="184">
        <v>10.1052</v>
      </c>
      <c r="J555" s="184">
        <v>10.5702</v>
      </c>
      <c r="K555" s="184">
        <v>10.7645</v>
      </c>
      <c r="L555" s="184">
        <v>11.0009</v>
      </c>
      <c r="M555" s="184">
        <v>11.338699999999999</v>
      </c>
      <c r="N555" s="184">
        <v>-15.7829</v>
      </c>
      <c r="O555" s="184"/>
      <c r="P555" s="184"/>
      <c r="Q555" s="184">
        <v>-5.6471</v>
      </c>
      <c r="R555" s="184"/>
      <c r="S555" s="120" t="s">
        <v>1998</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44531</v>
      </c>
      <c r="E556" s="184">
        <v>0.32100000000000001</v>
      </c>
      <c r="F556" s="184">
        <v>0</v>
      </c>
      <c r="G556" s="184">
        <v>9.1079000000000008</v>
      </c>
      <c r="H556" s="184">
        <v>9.7645999999999997</v>
      </c>
      <c r="I556" s="184">
        <v>9.7828999999999997</v>
      </c>
      <c r="J556" s="184">
        <v>10.320499999999999</v>
      </c>
      <c r="K556" s="184">
        <v>10.6464</v>
      </c>
      <c r="L556" s="184">
        <v>11.0152</v>
      </c>
      <c r="M556" s="184">
        <v>11.307399999999999</v>
      </c>
      <c r="N556" s="184">
        <v>-15.9686</v>
      </c>
      <c r="O556" s="184"/>
      <c r="P556" s="184"/>
      <c r="Q556" s="184">
        <v>-5.7683999999999997</v>
      </c>
      <c r="R556" s="184"/>
      <c r="S556" s="120" t="s">
        <v>1998</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44531</v>
      </c>
      <c r="E557" s="184">
        <v>24.747399999999999</v>
      </c>
      <c r="F557" s="184">
        <v>-13.1219</v>
      </c>
      <c r="G557" s="184">
        <v>-2.8307000000000002</v>
      </c>
      <c r="H557" s="184">
        <v>1.2645</v>
      </c>
      <c r="I557" s="184">
        <v>1.3281000000000001</v>
      </c>
      <c r="J557" s="184">
        <v>2.3348</v>
      </c>
      <c r="K557" s="184">
        <v>39.341200000000001</v>
      </c>
      <c r="L557" s="184">
        <v>21.758900000000001</v>
      </c>
      <c r="M557" s="184">
        <v>16.247499999999999</v>
      </c>
      <c r="N557" s="184">
        <v>11.804600000000001</v>
      </c>
      <c r="O557" s="184">
        <v>5.1981999999999999</v>
      </c>
      <c r="P557" s="184">
        <v>4.6551</v>
      </c>
      <c r="Q557" s="184">
        <v>7.9295999999999998</v>
      </c>
      <c r="R557" s="184">
        <v>8.9024999999999999</v>
      </c>
      <c r="S557" s="120" t="s">
        <v>1998</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44531</v>
      </c>
      <c r="E558" s="184">
        <v>23.4115</v>
      </c>
      <c r="F558" s="184">
        <v>-13.5588</v>
      </c>
      <c r="G558" s="184">
        <v>-3.2726000000000002</v>
      </c>
      <c r="H558" s="184">
        <v>0.80189999999999995</v>
      </c>
      <c r="I558" s="184">
        <v>0.86890000000000001</v>
      </c>
      <c r="J558" s="184">
        <v>1.8737999999999999</v>
      </c>
      <c r="K558" s="184">
        <v>38.811500000000002</v>
      </c>
      <c r="L558" s="184">
        <v>21.1934</v>
      </c>
      <c r="M558" s="184">
        <v>15.6556</v>
      </c>
      <c r="N558" s="184">
        <v>11.2027</v>
      </c>
      <c r="O558" s="184">
        <v>4.5716000000000001</v>
      </c>
      <c r="P558" s="184">
        <v>3.9668000000000001</v>
      </c>
      <c r="Q558" s="184">
        <v>7.7126000000000001</v>
      </c>
      <c r="R558" s="184">
        <v>8.2918000000000003</v>
      </c>
      <c r="S558" s="120" t="s">
        <v>1998</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-10.781020967741938</v>
      </c>
      <c r="G559" s="186">
        <v>2.9035774193548396</v>
      </c>
      <c r="H559" s="186">
        <v>7.413322580645163</v>
      </c>
      <c r="I559" s="186">
        <v>5.7029677419354847</v>
      </c>
      <c r="J559" s="186">
        <v>7.0281806451612878</v>
      </c>
      <c r="K559" s="186">
        <v>6.0922645161290321</v>
      </c>
      <c r="L559" s="186">
        <v>6.2483306451612908</v>
      </c>
      <c r="M559" s="186">
        <v>6.9135032258064486</v>
      </c>
      <c r="N559" s="186">
        <v>3.9591596774193545</v>
      </c>
      <c r="O559" s="186">
        <v>7.5736381818181835</v>
      </c>
      <c r="P559" s="186">
        <v>5.8562490196078416</v>
      </c>
      <c r="Q559" s="186">
        <v>6.4073564516129045</v>
      </c>
      <c r="R559" s="186">
        <v>5.9453566666666671</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-10.850349999999999</v>
      </c>
      <c r="G560" s="186">
        <v>1.25075</v>
      </c>
      <c r="H560" s="186">
        <v>6.5883500000000002</v>
      </c>
      <c r="I560" s="186">
        <v>4.9138500000000001</v>
      </c>
      <c r="J560" s="186">
        <v>7.4223999999999997</v>
      </c>
      <c r="K560" s="186">
        <v>3.98705</v>
      </c>
      <c r="L560" s="186">
        <v>4.9401000000000002</v>
      </c>
      <c r="M560" s="186">
        <v>6.16425</v>
      </c>
      <c r="N560" s="186">
        <v>3.8530499999999996</v>
      </c>
      <c r="O560" s="186">
        <v>7.6520000000000001</v>
      </c>
      <c r="P560" s="186">
        <v>5.9199000000000002</v>
      </c>
      <c r="Q560" s="186">
        <v>7.7135499999999997</v>
      </c>
      <c r="R560" s="186">
        <v>6.8517999999999999</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44531</v>
      </c>
      <c r="E563" s="184">
        <v>50.67</v>
      </c>
      <c r="F563" s="184">
        <v>0.2969</v>
      </c>
      <c r="G563" s="184">
        <v>-9.8599999999999993E-2</v>
      </c>
      <c r="H563" s="184">
        <v>-1.6116999999999999</v>
      </c>
      <c r="I563" s="184">
        <v>-4.4142999999999999</v>
      </c>
      <c r="J563" s="184">
        <v>-2.9681999999999999</v>
      </c>
      <c r="K563" s="184">
        <v>3.95E-2</v>
      </c>
      <c r="L563" s="184">
        <v>5.3868999999999998</v>
      </c>
      <c r="M563" s="184">
        <v>6.0486000000000004</v>
      </c>
      <c r="N563" s="184">
        <v>19.223500000000001</v>
      </c>
      <c r="O563" s="184">
        <v>10.066700000000001</v>
      </c>
      <c r="P563" s="184">
        <v>12.387700000000001</v>
      </c>
      <c r="Q563" s="184">
        <v>11.2881</v>
      </c>
      <c r="R563" s="184">
        <v>12.6358</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44531</v>
      </c>
      <c r="E564" s="184">
        <v>54.9</v>
      </c>
      <c r="F564" s="184">
        <v>0.31059999999999999</v>
      </c>
      <c r="G564" s="184">
        <v>-9.0999999999999998E-2</v>
      </c>
      <c r="H564" s="184">
        <v>-1.5775999999999999</v>
      </c>
      <c r="I564" s="184">
        <v>-4.3887</v>
      </c>
      <c r="J564" s="184">
        <v>-2.9178000000000002</v>
      </c>
      <c r="K564" s="184">
        <v>0.20080000000000001</v>
      </c>
      <c r="L564" s="184">
        <v>5.7396000000000003</v>
      </c>
      <c r="M564" s="184">
        <v>6.5811999999999999</v>
      </c>
      <c r="N564" s="184">
        <v>20.026199999999999</v>
      </c>
      <c r="O564" s="184">
        <v>10.816000000000001</v>
      </c>
      <c r="P564" s="184">
        <v>13.350199999999999</v>
      </c>
      <c r="Q564" s="184">
        <v>15.2479</v>
      </c>
      <c r="R564" s="184">
        <v>13.370699999999999</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44531</v>
      </c>
      <c r="E565" s="184">
        <v>41.62</v>
      </c>
      <c r="F565" s="184">
        <v>0.28920000000000001</v>
      </c>
      <c r="G565" s="184">
        <v>-0.12</v>
      </c>
      <c r="H565" s="184">
        <v>-1.6540999999999999</v>
      </c>
      <c r="I565" s="184">
        <v>-4.4317000000000002</v>
      </c>
      <c r="J565" s="184">
        <v>-2.9611000000000001</v>
      </c>
      <c r="K565" s="184">
        <v>0.16850000000000001</v>
      </c>
      <c r="L565" s="184">
        <v>5.7956000000000003</v>
      </c>
      <c r="M565" s="184">
        <v>6.8000999999999996</v>
      </c>
      <c r="N565" s="184">
        <v>19.8733</v>
      </c>
      <c r="O565" s="184">
        <v>10.8725</v>
      </c>
      <c r="P565" s="184">
        <v>13.1225</v>
      </c>
      <c r="Q565" s="184">
        <v>11.036199999999999</v>
      </c>
      <c r="R565" s="184">
        <v>13.4377</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44531</v>
      </c>
      <c r="E566" s="184">
        <v>41.62</v>
      </c>
      <c r="F566" s="184">
        <v>0.28920000000000001</v>
      </c>
      <c r="G566" s="184">
        <v>-0.12</v>
      </c>
      <c r="H566" s="184">
        <v>-1.6540999999999999</v>
      </c>
      <c r="I566" s="184">
        <v>-4.4317000000000002</v>
      </c>
      <c r="J566" s="184">
        <v>-2.9611000000000001</v>
      </c>
      <c r="K566" s="184">
        <v>0.16850000000000001</v>
      </c>
      <c r="L566" s="184">
        <v>5.7956000000000003</v>
      </c>
      <c r="M566" s="184">
        <v>6.8000999999999996</v>
      </c>
      <c r="N566" s="184">
        <v>19.8733</v>
      </c>
      <c r="O566" s="184">
        <v>10.8725</v>
      </c>
      <c r="P566" s="184">
        <v>13.1225</v>
      </c>
      <c r="Q566" s="184">
        <v>11.036199999999999</v>
      </c>
      <c r="R566" s="184">
        <v>13.4377</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44531</v>
      </c>
      <c r="E567" s="184">
        <v>45.17</v>
      </c>
      <c r="F567" s="184">
        <v>0.31090000000000001</v>
      </c>
      <c r="G567" s="184">
        <v>-0.1106</v>
      </c>
      <c r="H567" s="184">
        <v>-1.6117999999999999</v>
      </c>
      <c r="I567" s="184">
        <v>-4.3818999999999999</v>
      </c>
      <c r="J567" s="184">
        <v>-2.8811</v>
      </c>
      <c r="K567" s="184">
        <v>0.37780000000000002</v>
      </c>
      <c r="L567" s="184">
        <v>6.2573999999999996</v>
      </c>
      <c r="M567" s="184">
        <v>7.4964000000000004</v>
      </c>
      <c r="N567" s="184">
        <v>20.904699999999998</v>
      </c>
      <c r="O567" s="184">
        <v>11.9434</v>
      </c>
      <c r="P567" s="184">
        <v>14.275499999999999</v>
      </c>
      <c r="Q567" s="184">
        <v>16.052600000000002</v>
      </c>
      <c r="R567" s="184">
        <v>14.492800000000001</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44531</v>
      </c>
      <c r="E568" s="184">
        <v>81.249399999999994</v>
      </c>
      <c r="F568" s="184">
        <v>0.54320000000000002</v>
      </c>
      <c r="G568" s="184">
        <v>0.85809999999999997</v>
      </c>
      <c r="H568" s="184">
        <v>-1.3746</v>
      </c>
      <c r="I568" s="184">
        <v>-4.8422000000000001</v>
      </c>
      <c r="J568" s="184">
        <v>-2.6655000000000002</v>
      </c>
      <c r="K568" s="184">
        <v>-7.3099999999999998E-2</v>
      </c>
      <c r="L568" s="184">
        <v>15.442600000000001</v>
      </c>
      <c r="M568" s="184">
        <v>21.9346</v>
      </c>
      <c r="N568" s="184">
        <v>34.278100000000002</v>
      </c>
      <c r="O568" s="184">
        <v>21.240400000000001</v>
      </c>
      <c r="P568" s="184">
        <v>19.991800000000001</v>
      </c>
      <c r="Q568" s="184">
        <v>20.9285</v>
      </c>
      <c r="R568" s="184">
        <v>24.267900000000001</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44531</v>
      </c>
      <c r="E569" s="184">
        <v>73.993399999999994</v>
      </c>
      <c r="F569" s="184">
        <v>0.54090000000000005</v>
      </c>
      <c r="G569" s="184">
        <v>0.84660000000000002</v>
      </c>
      <c r="H569" s="184">
        <v>-1.3906000000000001</v>
      </c>
      <c r="I569" s="184">
        <v>-4.8737000000000004</v>
      </c>
      <c r="J569" s="184">
        <v>-2.7319</v>
      </c>
      <c r="K569" s="184">
        <v>-0.27129999999999999</v>
      </c>
      <c r="L569" s="184">
        <v>14.97</v>
      </c>
      <c r="M569" s="184">
        <v>21.161200000000001</v>
      </c>
      <c r="N569" s="184">
        <v>33.1374</v>
      </c>
      <c r="O569" s="184">
        <v>20.2044</v>
      </c>
      <c r="P569" s="184">
        <v>18.866199999999999</v>
      </c>
      <c r="Q569" s="184">
        <v>18.262899999999998</v>
      </c>
      <c r="R569" s="184">
        <v>23.247299999999999</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44531</v>
      </c>
      <c r="E570" s="184">
        <v>71.08</v>
      </c>
      <c r="F570" s="184">
        <v>0.75119999999999998</v>
      </c>
      <c r="G570" s="184">
        <v>0.59440000000000004</v>
      </c>
      <c r="H570" s="184">
        <v>-2.1071</v>
      </c>
      <c r="I570" s="184">
        <v>-4.5137</v>
      </c>
      <c r="J570" s="184">
        <v>-4.2565</v>
      </c>
      <c r="K570" s="184">
        <v>2.8654000000000002</v>
      </c>
      <c r="L570" s="184">
        <v>18.664400000000001</v>
      </c>
      <c r="M570" s="184">
        <v>25.582999999999998</v>
      </c>
      <c r="N570" s="184">
        <v>41.565399999999997</v>
      </c>
      <c r="O570" s="184">
        <v>18.924700000000001</v>
      </c>
      <c r="P570" s="184">
        <v>14.1136</v>
      </c>
      <c r="Q570" s="184">
        <v>9.3408999999999995</v>
      </c>
      <c r="R570" s="184">
        <v>26.546900000000001</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44531</v>
      </c>
      <c r="E571" s="184">
        <v>77.790000000000006</v>
      </c>
      <c r="F571" s="184">
        <v>0.75119999999999998</v>
      </c>
      <c r="G571" s="184">
        <v>0.59489999999999998</v>
      </c>
      <c r="H571" s="184">
        <v>-2.1017000000000001</v>
      </c>
      <c r="I571" s="184">
        <v>-4.4935999999999998</v>
      </c>
      <c r="J571" s="184">
        <v>-4.1877000000000004</v>
      </c>
      <c r="K571" s="184">
        <v>3.0876999999999999</v>
      </c>
      <c r="L571" s="184">
        <v>19.145399999999999</v>
      </c>
      <c r="M571" s="184">
        <v>26.323499999999999</v>
      </c>
      <c r="N571" s="184">
        <v>42.6554</v>
      </c>
      <c r="O571" s="184">
        <v>19.807400000000001</v>
      </c>
      <c r="P571" s="184">
        <v>15.065899999999999</v>
      </c>
      <c r="Q571" s="184">
        <v>10.297499999999999</v>
      </c>
      <c r="R571" s="184">
        <v>27.456</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44531</v>
      </c>
      <c r="E572" s="184">
        <v>59.607999999999997</v>
      </c>
      <c r="F572" s="184">
        <v>0.48380000000000001</v>
      </c>
      <c r="G572" s="184">
        <v>0.79300000000000004</v>
      </c>
      <c r="H572" s="184">
        <v>-1.6823999999999999</v>
      </c>
      <c r="I572" s="184">
        <v>-4.4912000000000001</v>
      </c>
      <c r="J572" s="184">
        <v>-4.1239999999999997</v>
      </c>
      <c r="K572" s="184">
        <v>1.3966000000000001</v>
      </c>
      <c r="L572" s="184">
        <v>11.289899999999999</v>
      </c>
      <c r="M572" s="184">
        <v>15.898999999999999</v>
      </c>
      <c r="N572" s="184">
        <v>29.819700000000001</v>
      </c>
      <c r="O572" s="184">
        <v>18.571300000000001</v>
      </c>
      <c r="P572" s="184">
        <v>15.69</v>
      </c>
      <c r="Q572" s="184">
        <v>11.8704</v>
      </c>
      <c r="R572" s="184">
        <v>20.753699999999998</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44531</v>
      </c>
      <c r="E573" s="184">
        <v>64.301000000000002</v>
      </c>
      <c r="F573" s="184">
        <v>0.48759999999999998</v>
      </c>
      <c r="G573" s="184">
        <v>0.8105</v>
      </c>
      <c r="H573" s="184">
        <v>-1.6578999999999999</v>
      </c>
      <c r="I573" s="184">
        <v>-4.4433999999999996</v>
      </c>
      <c r="J573" s="184">
        <v>-4.0198</v>
      </c>
      <c r="K573" s="184">
        <v>1.7307999999999999</v>
      </c>
      <c r="L573" s="184">
        <v>12.0305</v>
      </c>
      <c r="M573" s="184">
        <v>17.066299999999998</v>
      </c>
      <c r="N573" s="184">
        <v>31.551400000000001</v>
      </c>
      <c r="O573" s="184">
        <v>20.0398</v>
      </c>
      <c r="P573" s="184">
        <v>17.0502</v>
      </c>
      <c r="Q573" s="184">
        <v>16.063800000000001</v>
      </c>
      <c r="R573" s="184">
        <v>22.298100000000002</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44531</v>
      </c>
      <c r="E574" s="184">
        <v>17.559999999999999</v>
      </c>
      <c r="F574" s="184">
        <v>0.34289999999999998</v>
      </c>
      <c r="G574" s="184">
        <v>0.97760000000000002</v>
      </c>
      <c r="H574" s="184">
        <v>-0.84699999999999998</v>
      </c>
      <c r="I574" s="184">
        <v>-3.9912999999999998</v>
      </c>
      <c r="J574" s="184">
        <v>-1.6797</v>
      </c>
      <c r="K574" s="184">
        <v>0.68810000000000004</v>
      </c>
      <c r="L574" s="184">
        <v>18.889600000000002</v>
      </c>
      <c r="M574" s="184">
        <v>32.7286</v>
      </c>
      <c r="N574" s="184">
        <v>50.600299999999997</v>
      </c>
      <c r="O574" s="184">
        <v>28.009899999999998</v>
      </c>
      <c r="P574" s="184"/>
      <c r="Q574" s="184">
        <v>16.045500000000001</v>
      </c>
      <c r="R574" s="184">
        <v>39.106999999999999</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44531</v>
      </c>
      <c r="E575" s="184">
        <v>17.07</v>
      </c>
      <c r="F575" s="184">
        <v>0.35270000000000001</v>
      </c>
      <c r="G575" s="184">
        <v>1.0059</v>
      </c>
      <c r="H575" s="184">
        <v>-0.8135</v>
      </c>
      <c r="I575" s="184">
        <v>-4.0472000000000001</v>
      </c>
      <c r="J575" s="184">
        <v>-1.7271000000000001</v>
      </c>
      <c r="K575" s="184">
        <v>0.58930000000000005</v>
      </c>
      <c r="L575" s="184">
        <v>18.623999999999999</v>
      </c>
      <c r="M575" s="184">
        <v>32.223100000000002</v>
      </c>
      <c r="N575" s="184">
        <v>49.605600000000003</v>
      </c>
      <c r="O575" s="184">
        <v>27.1144</v>
      </c>
      <c r="P575" s="184"/>
      <c r="Q575" s="184">
        <v>15.1807</v>
      </c>
      <c r="R575" s="184">
        <v>38.152099999999997</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44531</v>
      </c>
      <c r="E576" s="184">
        <v>20.92</v>
      </c>
      <c r="F576" s="184">
        <v>0.38390000000000002</v>
      </c>
      <c r="G576" s="184">
        <v>1.014</v>
      </c>
      <c r="H576" s="184">
        <v>-1.0874999999999999</v>
      </c>
      <c r="I576" s="184">
        <v>-4.6055999999999999</v>
      </c>
      <c r="J576" s="184">
        <v>-2.7429000000000001</v>
      </c>
      <c r="K576" s="184">
        <v>-1.1342000000000001</v>
      </c>
      <c r="L576" s="184">
        <v>16.157699999999998</v>
      </c>
      <c r="M576" s="184">
        <v>29.937899999999999</v>
      </c>
      <c r="N576" s="184">
        <v>47.220300000000002</v>
      </c>
      <c r="O576" s="184">
        <v>26.220700000000001</v>
      </c>
      <c r="P576" s="184"/>
      <c r="Q576" s="184">
        <v>26.685300000000002</v>
      </c>
      <c r="R576" s="184">
        <v>34.535400000000003</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44531</v>
      </c>
      <c r="E577" s="184">
        <v>20.25</v>
      </c>
      <c r="F577" s="184">
        <v>0.39660000000000001</v>
      </c>
      <c r="G577" s="184">
        <v>0.99750000000000005</v>
      </c>
      <c r="H577" s="184">
        <v>-1.123</v>
      </c>
      <c r="I577" s="184">
        <v>-4.6161000000000003</v>
      </c>
      <c r="J577" s="184">
        <v>-2.8311000000000002</v>
      </c>
      <c r="K577" s="184">
        <v>-1.3158000000000001</v>
      </c>
      <c r="L577" s="184">
        <v>15.7804</v>
      </c>
      <c r="M577" s="184">
        <v>29.145399999999999</v>
      </c>
      <c r="N577" s="184">
        <v>45.8934</v>
      </c>
      <c r="O577" s="184">
        <v>24.8611</v>
      </c>
      <c r="P577" s="184"/>
      <c r="Q577" s="184">
        <v>25.370699999999999</v>
      </c>
      <c r="R577" s="184">
        <v>33.180100000000003</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44531</v>
      </c>
      <c r="E578" s="184">
        <v>111.47</v>
      </c>
      <c r="F578" s="184">
        <v>0.60470000000000002</v>
      </c>
      <c r="G578" s="184">
        <v>0.98750000000000004</v>
      </c>
      <c r="H578" s="184">
        <v>-1.1791</v>
      </c>
      <c r="I578" s="184">
        <v>-4.1778000000000004</v>
      </c>
      <c r="J578" s="184">
        <v>-2.0129999999999999</v>
      </c>
      <c r="K578" s="184">
        <v>0.62290000000000001</v>
      </c>
      <c r="L578" s="184">
        <v>17.275099999999998</v>
      </c>
      <c r="M578" s="184">
        <v>28.7331</v>
      </c>
      <c r="N578" s="184">
        <v>46.343699999999998</v>
      </c>
      <c r="O578" s="184">
        <v>28.895900000000001</v>
      </c>
      <c r="P578" s="184">
        <v>22.741800000000001</v>
      </c>
      <c r="Q578" s="184">
        <v>19.135000000000002</v>
      </c>
      <c r="R578" s="184">
        <v>36.5383</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44531</v>
      </c>
      <c r="E579" s="184">
        <v>99.68</v>
      </c>
      <c r="F579" s="184">
        <v>0.59540000000000004</v>
      </c>
      <c r="G579" s="184">
        <v>0.97240000000000004</v>
      </c>
      <c r="H579" s="184">
        <v>-1.1895</v>
      </c>
      <c r="I579" s="184">
        <v>-4.2091000000000003</v>
      </c>
      <c r="J579" s="184">
        <v>-2.0920999999999998</v>
      </c>
      <c r="K579" s="184">
        <v>0.38269999999999998</v>
      </c>
      <c r="L579" s="184">
        <v>16.748699999999999</v>
      </c>
      <c r="M579" s="184">
        <v>27.7621</v>
      </c>
      <c r="N579" s="184">
        <v>44.862699999999997</v>
      </c>
      <c r="O579" s="184">
        <v>27.489899999999999</v>
      </c>
      <c r="P579" s="184">
        <v>21.2987</v>
      </c>
      <c r="Q579" s="184">
        <v>19.724699999999999</v>
      </c>
      <c r="R579" s="184">
        <v>35.110199999999999</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44531</v>
      </c>
      <c r="E580" s="184">
        <v>106.78</v>
      </c>
      <c r="F580" s="184">
        <v>0.59350000000000003</v>
      </c>
      <c r="G580" s="184">
        <v>0.97399999999999998</v>
      </c>
      <c r="H580" s="184">
        <v>-1.1937</v>
      </c>
      <c r="I580" s="184">
        <v>-4.2073999999999998</v>
      </c>
      <c r="J580" s="184">
        <v>-2.0815999999999999</v>
      </c>
      <c r="K580" s="184">
        <v>0.43269999999999997</v>
      </c>
      <c r="L580" s="184">
        <v>16.865500000000001</v>
      </c>
      <c r="M580" s="184">
        <v>28.064299999999999</v>
      </c>
      <c r="N580" s="184">
        <v>45.397599999999997</v>
      </c>
      <c r="O580" s="184">
        <v>28.225100000000001</v>
      </c>
      <c r="P580" s="184">
        <v>22.1096</v>
      </c>
      <c r="Q580" s="184">
        <v>20.371300000000002</v>
      </c>
      <c r="R580" s="184">
        <v>35.783799999999999</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44531</v>
      </c>
      <c r="E581" s="184">
        <v>122.84</v>
      </c>
      <c r="F581" s="184">
        <v>0.91190000000000004</v>
      </c>
      <c r="G581" s="184">
        <v>1.0612999999999999</v>
      </c>
      <c r="H581" s="184">
        <v>-1.5232000000000001</v>
      </c>
      <c r="I581" s="184">
        <v>-4.5012999999999996</v>
      </c>
      <c r="J581" s="184">
        <v>-3.1993999999999998</v>
      </c>
      <c r="K581" s="184">
        <v>1.2779</v>
      </c>
      <c r="L581" s="184">
        <v>14.610900000000001</v>
      </c>
      <c r="M581" s="184">
        <v>22.204499999999999</v>
      </c>
      <c r="N581" s="184">
        <v>43.0535</v>
      </c>
      <c r="O581" s="184">
        <v>24.7148</v>
      </c>
      <c r="P581" s="184">
        <v>21.296199999999999</v>
      </c>
      <c r="Q581" s="184">
        <v>17.1768</v>
      </c>
      <c r="R581" s="184">
        <v>31.869199999999999</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44531</v>
      </c>
      <c r="E582" s="184">
        <v>114.95</v>
      </c>
      <c r="F582" s="184">
        <v>0.91300000000000003</v>
      </c>
      <c r="G582" s="184">
        <v>1.0548999999999999</v>
      </c>
      <c r="H582" s="184">
        <v>-1.5333000000000001</v>
      </c>
      <c r="I582" s="184">
        <v>-4.5345000000000004</v>
      </c>
      <c r="J582" s="184">
        <v>-3.2976999999999999</v>
      </c>
      <c r="K582" s="184">
        <v>0.95730000000000004</v>
      </c>
      <c r="L582" s="184">
        <v>13.8795</v>
      </c>
      <c r="M582" s="184">
        <v>21.050999999999998</v>
      </c>
      <c r="N582" s="184">
        <v>41.320399999999999</v>
      </c>
      <c r="O582" s="184">
        <v>23.408799999999999</v>
      </c>
      <c r="P582" s="184">
        <v>20.142199999999999</v>
      </c>
      <c r="Q582" s="184">
        <v>20.567499999999999</v>
      </c>
      <c r="R582" s="184">
        <v>30.403600000000001</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44531</v>
      </c>
      <c r="E583" s="184">
        <v>85.25</v>
      </c>
      <c r="F583" s="184">
        <v>0.75519999999999998</v>
      </c>
      <c r="G583" s="184">
        <v>0.71830000000000005</v>
      </c>
      <c r="H583" s="184">
        <v>-2.1105</v>
      </c>
      <c r="I583" s="184">
        <v>-4.5736999999999997</v>
      </c>
      <c r="J583" s="184">
        <v>-4.4786000000000001</v>
      </c>
      <c r="K583" s="184">
        <v>-0.98380000000000001</v>
      </c>
      <c r="L583" s="184">
        <v>11.904500000000001</v>
      </c>
      <c r="M583" s="184">
        <v>22.417000000000002</v>
      </c>
      <c r="N583" s="184">
        <v>42.981699999999996</v>
      </c>
      <c r="O583" s="184">
        <v>22.2867</v>
      </c>
      <c r="P583" s="184">
        <v>18.110299999999999</v>
      </c>
      <c r="Q583" s="184">
        <v>18.369599999999998</v>
      </c>
      <c r="R583" s="184">
        <v>25.252199999999998</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44531</v>
      </c>
      <c r="E584" s="184">
        <v>79.418999999999997</v>
      </c>
      <c r="F584" s="184">
        <v>0.75360000000000005</v>
      </c>
      <c r="G584" s="184">
        <v>0.70499999999999996</v>
      </c>
      <c r="H584" s="184">
        <v>-2.1282999999999999</v>
      </c>
      <c r="I584" s="184">
        <v>-4.6086999999999998</v>
      </c>
      <c r="J584" s="184">
        <v>-4.5548000000000002</v>
      </c>
      <c r="K584" s="184">
        <v>-1.2189000000000001</v>
      </c>
      <c r="L584" s="184">
        <v>11.380800000000001</v>
      </c>
      <c r="M584" s="184">
        <v>21.550999999999998</v>
      </c>
      <c r="N584" s="184">
        <v>41.624899999999997</v>
      </c>
      <c r="O584" s="184">
        <v>21.0992</v>
      </c>
      <c r="P584" s="184">
        <v>16.891300000000001</v>
      </c>
      <c r="Q584" s="184">
        <v>14.942600000000001</v>
      </c>
      <c r="R584" s="184">
        <v>24.0732</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44531</v>
      </c>
      <c r="E585" s="184">
        <v>77.14</v>
      </c>
      <c r="F585" s="184">
        <v>0.82340000000000002</v>
      </c>
      <c r="G585" s="184">
        <v>0.45579999999999998</v>
      </c>
      <c r="H585" s="184">
        <v>-2.0070999999999999</v>
      </c>
      <c r="I585" s="184">
        <v>-4.4351000000000003</v>
      </c>
      <c r="J585" s="184">
        <v>-3.7795000000000001</v>
      </c>
      <c r="K585" s="184">
        <v>0.63929999999999998</v>
      </c>
      <c r="L585" s="184">
        <v>12.9594</v>
      </c>
      <c r="M585" s="184">
        <v>18.023299999999999</v>
      </c>
      <c r="N585" s="184">
        <v>36.362000000000002</v>
      </c>
      <c r="O585" s="184">
        <v>18.165500000000002</v>
      </c>
      <c r="P585" s="184">
        <v>15.675800000000001</v>
      </c>
      <c r="Q585" s="184">
        <v>15.319800000000001</v>
      </c>
      <c r="R585" s="184">
        <v>22.369</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44531</v>
      </c>
      <c r="E586" s="184">
        <v>69.31</v>
      </c>
      <c r="F586" s="184">
        <v>0.82920000000000005</v>
      </c>
      <c r="G586" s="184">
        <v>0.43469999999999998</v>
      </c>
      <c r="H586" s="184">
        <v>-2.0352999999999999</v>
      </c>
      <c r="I586" s="184">
        <v>-4.4922000000000004</v>
      </c>
      <c r="J586" s="184">
        <v>-3.9096000000000002</v>
      </c>
      <c r="K586" s="184">
        <v>0.21690000000000001</v>
      </c>
      <c r="L586" s="184">
        <v>12.007099999999999</v>
      </c>
      <c r="M586" s="184">
        <v>16.526599999999998</v>
      </c>
      <c r="N586" s="184">
        <v>34.061900000000001</v>
      </c>
      <c r="O586" s="184">
        <v>16.137699999999999</v>
      </c>
      <c r="P586" s="184">
        <v>13.9459</v>
      </c>
      <c r="Q586" s="184">
        <v>16.153700000000001</v>
      </c>
      <c r="R586" s="184">
        <v>20.311900000000001</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44531</v>
      </c>
      <c r="E587" s="184">
        <v>856.11360000000002</v>
      </c>
      <c r="F587" s="184">
        <v>0.99970000000000003</v>
      </c>
      <c r="G587" s="184">
        <v>0.44779999999999998</v>
      </c>
      <c r="H587" s="184">
        <v>-2.4073000000000002</v>
      </c>
      <c r="I587" s="184">
        <v>-4.8082000000000003</v>
      </c>
      <c r="J587" s="184">
        <v>-4.0373999999999999</v>
      </c>
      <c r="K587" s="184">
        <v>4.1376999999999997</v>
      </c>
      <c r="L587" s="184">
        <v>13.9002</v>
      </c>
      <c r="M587" s="184">
        <v>20.904299999999999</v>
      </c>
      <c r="N587" s="184">
        <v>41.290999999999997</v>
      </c>
      <c r="O587" s="184">
        <v>16.577100000000002</v>
      </c>
      <c r="P587" s="184">
        <v>14.034800000000001</v>
      </c>
      <c r="Q587" s="184">
        <v>21.697800000000001</v>
      </c>
      <c r="R587" s="184">
        <v>22.12</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44531</v>
      </c>
      <c r="E588" s="184">
        <v>926.62710000000004</v>
      </c>
      <c r="F588" s="184">
        <v>1.0019</v>
      </c>
      <c r="G588" s="184">
        <v>0.4592</v>
      </c>
      <c r="H588" s="184">
        <v>-2.3919000000000001</v>
      </c>
      <c r="I588" s="184">
        <v>-4.7782</v>
      </c>
      <c r="J588" s="184">
        <v>-3.9735</v>
      </c>
      <c r="K588" s="184">
        <v>4.3532000000000002</v>
      </c>
      <c r="L588" s="184">
        <v>14.378</v>
      </c>
      <c r="M588" s="184">
        <v>21.673200000000001</v>
      </c>
      <c r="N588" s="184">
        <v>42.496699999999997</v>
      </c>
      <c r="O588" s="184">
        <v>17.657399999999999</v>
      </c>
      <c r="P588" s="184">
        <v>15.131</v>
      </c>
      <c r="Q588" s="184">
        <v>16.208300000000001</v>
      </c>
      <c r="R588" s="184">
        <v>23.221699999999998</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44531</v>
      </c>
      <c r="E589" s="184">
        <v>561.52700000000004</v>
      </c>
      <c r="F589" s="184">
        <v>0.85660000000000003</v>
      </c>
      <c r="G589" s="184">
        <v>0.11749999999999999</v>
      </c>
      <c r="H589" s="184">
        <v>-2.3456999999999999</v>
      </c>
      <c r="I589" s="184">
        <v>-4.3617999999999997</v>
      </c>
      <c r="J589" s="184">
        <v>-3.1663000000000001</v>
      </c>
      <c r="K589" s="184">
        <v>3.3056000000000001</v>
      </c>
      <c r="L589" s="184">
        <v>13.1151</v>
      </c>
      <c r="M589" s="184">
        <v>20.278700000000001</v>
      </c>
      <c r="N589" s="184">
        <v>42.541200000000003</v>
      </c>
      <c r="O589" s="184">
        <v>18.103000000000002</v>
      </c>
      <c r="P589" s="184">
        <v>16.554500000000001</v>
      </c>
      <c r="Q589" s="184">
        <v>21.226600000000001</v>
      </c>
      <c r="R589" s="184">
        <v>22.8005</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44531</v>
      </c>
      <c r="E590" s="184">
        <v>589.822</v>
      </c>
      <c r="F590" s="184">
        <v>0.85750000000000004</v>
      </c>
      <c r="G590" s="184">
        <v>0.1236</v>
      </c>
      <c r="H590" s="184">
        <v>-2.3372999999999999</v>
      </c>
      <c r="I590" s="184">
        <v>-4.3455000000000004</v>
      </c>
      <c r="J590" s="184">
        <v>-3.1305999999999998</v>
      </c>
      <c r="K590" s="184">
        <v>3.4215</v>
      </c>
      <c r="L590" s="184">
        <v>13.3706</v>
      </c>
      <c r="M590" s="184">
        <v>20.666399999999999</v>
      </c>
      <c r="N590" s="184">
        <v>43.157600000000002</v>
      </c>
      <c r="O590" s="184">
        <v>18.659500000000001</v>
      </c>
      <c r="P590" s="184">
        <v>17.196000000000002</v>
      </c>
      <c r="Q590" s="184">
        <v>16.866700000000002</v>
      </c>
      <c r="R590" s="184">
        <v>23.366900000000001</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44531</v>
      </c>
      <c r="E591" s="184">
        <v>2388.7819397470798</v>
      </c>
      <c r="F591" s="184">
        <v>0.72740000000000005</v>
      </c>
      <c r="G591" s="184">
        <v>0.81810000000000005</v>
      </c>
      <c r="H591" s="184">
        <v>-1.2299</v>
      </c>
      <c r="I591" s="184">
        <v>-3.3359999999999999</v>
      </c>
      <c r="J591" s="184">
        <v>-2.3252999999999999</v>
      </c>
      <c r="K591" s="184">
        <v>4.0410000000000004</v>
      </c>
      <c r="L591" s="184">
        <v>17.546199999999999</v>
      </c>
      <c r="M591" s="184">
        <v>24.2806</v>
      </c>
      <c r="N591" s="184">
        <v>43.16</v>
      </c>
      <c r="O591" s="184">
        <v>14.199400000000001</v>
      </c>
      <c r="P591" s="184">
        <v>12.1983</v>
      </c>
      <c r="Q591" s="184">
        <v>23.76</v>
      </c>
      <c r="R591" s="184">
        <v>18.785699999999999</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44531</v>
      </c>
      <c r="E592" s="184">
        <v>773.20299999999997</v>
      </c>
      <c r="F592" s="184">
        <v>0.72919999999999996</v>
      </c>
      <c r="G592" s="184">
        <v>0.82709999999999995</v>
      </c>
      <c r="H592" s="184">
        <v>-1.2181999999999999</v>
      </c>
      <c r="I592" s="184">
        <v>-3.3123999999999998</v>
      </c>
      <c r="J592" s="184">
        <v>-2.2734999999999999</v>
      </c>
      <c r="K592" s="184">
        <v>4.2092999999999998</v>
      </c>
      <c r="L592" s="184">
        <v>17.896899999999999</v>
      </c>
      <c r="M592" s="184">
        <v>24.808599999999998</v>
      </c>
      <c r="N592" s="184">
        <v>43.9709</v>
      </c>
      <c r="O592" s="184">
        <v>14.8689</v>
      </c>
      <c r="P592" s="184">
        <v>12.9201</v>
      </c>
      <c r="Q592" s="184">
        <v>13.798999999999999</v>
      </c>
      <c r="R592" s="184">
        <v>19.473400000000002</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44531</v>
      </c>
      <c r="E593" s="184">
        <v>55.347900000000003</v>
      </c>
      <c r="F593" s="184">
        <v>0.91810000000000003</v>
      </c>
      <c r="G593" s="184">
        <v>0.74809999999999999</v>
      </c>
      <c r="H593" s="184">
        <v>-1.8939999999999999</v>
      </c>
      <c r="I593" s="184">
        <v>-4.8071000000000002</v>
      </c>
      <c r="J593" s="184">
        <v>-4.2621000000000002</v>
      </c>
      <c r="K593" s="184">
        <v>1.7393000000000001</v>
      </c>
      <c r="L593" s="184">
        <v>14.845599999999999</v>
      </c>
      <c r="M593" s="184">
        <v>20.688800000000001</v>
      </c>
      <c r="N593" s="184">
        <v>36.835799999999999</v>
      </c>
      <c r="O593" s="184">
        <v>16.6465</v>
      </c>
      <c r="P593" s="184">
        <v>14.495900000000001</v>
      </c>
      <c r="Q593" s="184">
        <v>12.155900000000001</v>
      </c>
      <c r="R593" s="184">
        <v>20.481000000000002</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44531</v>
      </c>
      <c r="E594" s="184">
        <v>59.865600000000001</v>
      </c>
      <c r="F594" s="184">
        <v>0.92149999999999999</v>
      </c>
      <c r="G594" s="184">
        <v>0.76529999999999998</v>
      </c>
      <c r="H594" s="184">
        <v>-1.8705000000000001</v>
      </c>
      <c r="I594" s="184">
        <v>-4.7610000000000001</v>
      </c>
      <c r="J594" s="184">
        <v>-4.1628999999999996</v>
      </c>
      <c r="K594" s="184">
        <v>2.0585</v>
      </c>
      <c r="L594" s="184">
        <v>15.570399999999999</v>
      </c>
      <c r="M594" s="184">
        <v>21.84</v>
      </c>
      <c r="N594" s="184">
        <v>38.569800000000001</v>
      </c>
      <c r="O594" s="184">
        <v>18.0383</v>
      </c>
      <c r="P594" s="184">
        <v>15.642099999999999</v>
      </c>
      <c r="Q594" s="184">
        <v>15.1873</v>
      </c>
      <c r="R594" s="184">
        <v>22.013999999999999</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44531</v>
      </c>
      <c r="E595" s="184">
        <v>586.54999999999995</v>
      </c>
      <c r="F595" s="184">
        <v>0.74539999999999995</v>
      </c>
      <c r="G595" s="184">
        <v>0.53990000000000005</v>
      </c>
      <c r="H595" s="184">
        <v>-2.5032999999999999</v>
      </c>
      <c r="I595" s="184">
        <v>-4.9089999999999998</v>
      </c>
      <c r="J595" s="184">
        <v>-4.4458000000000002</v>
      </c>
      <c r="K595" s="184">
        <v>1.3320000000000001</v>
      </c>
      <c r="L595" s="184">
        <v>14.665800000000001</v>
      </c>
      <c r="M595" s="184">
        <v>21.165500000000002</v>
      </c>
      <c r="N595" s="184">
        <v>40.625700000000002</v>
      </c>
      <c r="O595" s="184">
        <v>18.146599999999999</v>
      </c>
      <c r="P595" s="184">
        <v>15.285</v>
      </c>
      <c r="Q595" s="184">
        <v>20.0304</v>
      </c>
      <c r="R595" s="184">
        <v>22.845199999999998</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44531</v>
      </c>
      <c r="E596" s="184">
        <v>635.95000000000005</v>
      </c>
      <c r="F596" s="184">
        <v>0.74770000000000003</v>
      </c>
      <c r="G596" s="184">
        <v>0.55179999999999996</v>
      </c>
      <c r="H596" s="184">
        <v>-2.4885999999999999</v>
      </c>
      <c r="I596" s="184">
        <v>-4.8791000000000002</v>
      </c>
      <c r="J596" s="184">
        <v>-4.3841999999999999</v>
      </c>
      <c r="K596" s="184">
        <v>1.5294000000000001</v>
      </c>
      <c r="L596" s="184">
        <v>15.1145</v>
      </c>
      <c r="M596" s="184">
        <v>21.799199999999999</v>
      </c>
      <c r="N596" s="184">
        <v>41.589700000000001</v>
      </c>
      <c r="O596" s="184">
        <v>18.991900000000001</v>
      </c>
      <c r="P596" s="184">
        <v>16.320699999999999</v>
      </c>
      <c r="Q596" s="184">
        <v>16.8079</v>
      </c>
      <c r="R596" s="184">
        <v>23.6721</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44531</v>
      </c>
      <c r="E597" s="184">
        <v>15.55</v>
      </c>
      <c r="F597" s="184">
        <v>0.71240000000000003</v>
      </c>
      <c r="G597" s="184">
        <v>0.25790000000000002</v>
      </c>
      <c r="H597" s="184">
        <v>-3.8936999999999999</v>
      </c>
      <c r="I597" s="184">
        <v>-7.1642000000000001</v>
      </c>
      <c r="J597" s="184">
        <v>-5.5286</v>
      </c>
      <c r="K597" s="184">
        <v>3.1850999999999998</v>
      </c>
      <c r="L597" s="184">
        <v>11.951000000000001</v>
      </c>
      <c r="M597" s="184">
        <v>15.441700000000001</v>
      </c>
      <c r="N597" s="184">
        <v>32.003399999999999</v>
      </c>
      <c r="O597" s="184">
        <v>15.516</v>
      </c>
      <c r="P597" s="184"/>
      <c r="Q597" s="184">
        <v>12.6877</v>
      </c>
      <c r="R597" s="184">
        <v>16.870999999999999</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44531</v>
      </c>
      <c r="E598" s="184">
        <v>16</v>
      </c>
      <c r="F598" s="184">
        <v>0.69230000000000003</v>
      </c>
      <c r="G598" s="184">
        <v>0.25059999999999999</v>
      </c>
      <c r="H598" s="184">
        <v>-3.9039000000000001</v>
      </c>
      <c r="I598" s="184">
        <v>-7.1925999999999997</v>
      </c>
      <c r="J598" s="184">
        <v>-5.4931999999999999</v>
      </c>
      <c r="K598" s="184">
        <v>3.2258</v>
      </c>
      <c r="L598" s="184">
        <v>12.1233</v>
      </c>
      <c r="M598" s="184">
        <v>15.7742</v>
      </c>
      <c r="N598" s="184">
        <v>32.560099999999998</v>
      </c>
      <c r="O598" s="184">
        <v>16.197299999999998</v>
      </c>
      <c r="P598" s="184"/>
      <c r="Q598" s="184">
        <v>13.5609</v>
      </c>
      <c r="R598" s="184">
        <v>17.417200000000001</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44531</v>
      </c>
      <c r="E599" s="184">
        <v>41.15</v>
      </c>
      <c r="F599" s="184">
        <v>0.88260000000000005</v>
      </c>
      <c r="G599" s="184">
        <v>0.14599999999999999</v>
      </c>
      <c r="H599" s="184">
        <v>-2.7416999999999998</v>
      </c>
      <c r="I599" s="184">
        <v>-5.7489999999999997</v>
      </c>
      <c r="J599" s="184">
        <v>-5.2934000000000001</v>
      </c>
      <c r="K599" s="184">
        <v>0.7591</v>
      </c>
      <c r="L599" s="184">
        <v>12.462400000000001</v>
      </c>
      <c r="M599" s="184">
        <v>17.403700000000001</v>
      </c>
      <c r="N599" s="184">
        <v>30.967500000000001</v>
      </c>
      <c r="O599" s="184">
        <v>13.8299</v>
      </c>
      <c r="P599" s="184">
        <v>14.5677</v>
      </c>
      <c r="Q599" s="184">
        <v>18.754200000000001</v>
      </c>
      <c r="R599" s="184">
        <v>17.081299999999999</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44531</v>
      </c>
      <c r="E600" s="184">
        <v>37.340000000000003</v>
      </c>
      <c r="F600" s="184">
        <v>0.86439999999999995</v>
      </c>
      <c r="G600" s="184">
        <v>0.1072</v>
      </c>
      <c r="H600" s="184">
        <v>-2.7856999999999998</v>
      </c>
      <c r="I600" s="184">
        <v>-5.8022</v>
      </c>
      <c r="J600" s="184">
        <v>-5.3964999999999996</v>
      </c>
      <c r="K600" s="184">
        <v>0.43030000000000002</v>
      </c>
      <c r="L600" s="184">
        <v>11.7629</v>
      </c>
      <c r="M600" s="184">
        <v>16.360199999999999</v>
      </c>
      <c r="N600" s="184">
        <v>29.383199999999999</v>
      </c>
      <c r="O600" s="184">
        <v>12.3833</v>
      </c>
      <c r="P600" s="184">
        <v>12.9109</v>
      </c>
      <c r="Q600" s="184">
        <v>17.360499999999998</v>
      </c>
      <c r="R600" s="184">
        <v>15.680099999999999</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44531</v>
      </c>
      <c r="E601" s="184">
        <v>103.33</v>
      </c>
      <c r="F601" s="184">
        <v>0.86880000000000002</v>
      </c>
      <c r="G601" s="184">
        <v>0.3886</v>
      </c>
      <c r="H601" s="184">
        <v>-2.5556000000000001</v>
      </c>
      <c r="I601" s="184">
        <v>-5.4013999999999998</v>
      </c>
      <c r="J601" s="184">
        <v>-4.6067</v>
      </c>
      <c r="K601" s="184">
        <v>4.2473999999999998</v>
      </c>
      <c r="L601" s="184">
        <v>14.050800000000001</v>
      </c>
      <c r="M601" s="184">
        <v>25.006</v>
      </c>
      <c r="N601" s="184">
        <v>53.764899999999997</v>
      </c>
      <c r="O601" s="184">
        <v>21.7742</v>
      </c>
      <c r="P601" s="184">
        <v>20.234999999999999</v>
      </c>
      <c r="Q601" s="184">
        <v>18.747699999999998</v>
      </c>
      <c r="R601" s="184">
        <v>31.643799999999999</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44531</v>
      </c>
      <c r="E602" s="184">
        <v>93.8</v>
      </c>
      <c r="F602" s="184">
        <v>0.87109999999999999</v>
      </c>
      <c r="G602" s="184">
        <v>0.3745</v>
      </c>
      <c r="H602" s="184">
        <v>-2.5758000000000001</v>
      </c>
      <c r="I602" s="184">
        <v>-5.4435000000000002</v>
      </c>
      <c r="J602" s="184">
        <v>-4.6942000000000004</v>
      </c>
      <c r="K602" s="184">
        <v>3.9449999999999998</v>
      </c>
      <c r="L602" s="184">
        <v>13.422000000000001</v>
      </c>
      <c r="M602" s="184">
        <v>23.9757</v>
      </c>
      <c r="N602" s="184">
        <v>52.099899999999998</v>
      </c>
      <c r="O602" s="184">
        <v>20.391400000000001</v>
      </c>
      <c r="P602" s="184">
        <v>18.859400000000001</v>
      </c>
      <c r="Q602" s="184">
        <v>18.886700000000001</v>
      </c>
      <c r="R602" s="184">
        <v>30.238399999999999</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44531</v>
      </c>
      <c r="E603" s="184">
        <v>14.14</v>
      </c>
      <c r="F603" s="184">
        <v>0.64059999999999995</v>
      </c>
      <c r="G603" s="184">
        <v>0.28370000000000001</v>
      </c>
      <c r="H603" s="184">
        <v>-1.6006</v>
      </c>
      <c r="I603" s="184">
        <v>-4.524</v>
      </c>
      <c r="J603" s="184">
        <v>-3.6785000000000001</v>
      </c>
      <c r="K603" s="184">
        <v>1.0722</v>
      </c>
      <c r="L603" s="184">
        <v>12.1332</v>
      </c>
      <c r="M603" s="184">
        <v>17.149999999999999</v>
      </c>
      <c r="N603" s="184">
        <v>30.082799999999999</v>
      </c>
      <c r="O603" s="184">
        <v>14.836399999999999</v>
      </c>
      <c r="P603" s="184"/>
      <c r="Q603" s="184">
        <v>9.218</v>
      </c>
      <c r="R603" s="184">
        <v>17.546800000000001</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44531</v>
      </c>
      <c r="E604" s="184">
        <v>13.23</v>
      </c>
      <c r="F604" s="184">
        <v>0.60840000000000005</v>
      </c>
      <c r="G604" s="184">
        <v>0.30330000000000001</v>
      </c>
      <c r="H604" s="184">
        <v>-1.6356999999999999</v>
      </c>
      <c r="I604" s="184">
        <v>-4.6143000000000001</v>
      </c>
      <c r="J604" s="184">
        <v>-3.7818000000000001</v>
      </c>
      <c r="K604" s="184">
        <v>0.68489999999999995</v>
      </c>
      <c r="L604" s="184">
        <v>11.176500000000001</v>
      </c>
      <c r="M604" s="184">
        <v>15.5459</v>
      </c>
      <c r="N604" s="184">
        <v>25.880099999999999</v>
      </c>
      <c r="O604" s="184">
        <v>12.6449</v>
      </c>
      <c r="P604" s="184"/>
      <c r="Q604" s="184">
        <v>7.3842999999999996</v>
      </c>
      <c r="R604" s="184">
        <v>14.727600000000001</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44531</v>
      </c>
      <c r="E605" s="184">
        <v>83.01</v>
      </c>
      <c r="F605" s="184">
        <v>0.92400000000000004</v>
      </c>
      <c r="G605" s="184">
        <v>0.9486</v>
      </c>
      <c r="H605" s="184">
        <v>-1.1786000000000001</v>
      </c>
      <c r="I605" s="184">
        <v>-3.9458000000000002</v>
      </c>
      <c r="J605" s="184">
        <v>-2.6503999999999999</v>
      </c>
      <c r="K605" s="184">
        <v>4.0747</v>
      </c>
      <c r="L605" s="184">
        <v>13.9778</v>
      </c>
      <c r="M605" s="184">
        <v>22.037600000000001</v>
      </c>
      <c r="N605" s="184">
        <v>38.165799999999997</v>
      </c>
      <c r="O605" s="184">
        <v>19.0503</v>
      </c>
      <c r="P605" s="184">
        <v>17.567699999999999</v>
      </c>
      <c r="Q605" s="184">
        <v>15.224600000000001</v>
      </c>
      <c r="R605" s="184">
        <v>24.87</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44531</v>
      </c>
      <c r="E606" s="184">
        <v>94</v>
      </c>
      <c r="F606" s="184">
        <v>0.93420000000000003</v>
      </c>
      <c r="G606" s="184">
        <v>0.9667</v>
      </c>
      <c r="H606" s="184">
        <v>-1.1463000000000001</v>
      </c>
      <c r="I606" s="184">
        <v>-3.8953000000000002</v>
      </c>
      <c r="J606" s="184">
        <v>-2.5402</v>
      </c>
      <c r="K606" s="184">
        <v>4.3979999999999997</v>
      </c>
      <c r="L606" s="184">
        <v>14.662100000000001</v>
      </c>
      <c r="M606" s="184">
        <v>23.165600000000001</v>
      </c>
      <c r="N606" s="184">
        <v>39.901800000000001</v>
      </c>
      <c r="O606" s="184">
        <v>20.551500000000001</v>
      </c>
      <c r="P606" s="184">
        <v>19.219799999999999</v>
      </c>
      <c r="Q606" s="184">
        <v>19.118600000000001</v>
      </c>
      <c r="R606" s="184">
        <v>26.358799999999999</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44531</v>
      </c>
      <c r="E607" s="184">
        <v>14.7956</v>
      </c>
      <c r="F607" s="184">
        <v>0.95179999999999998</v>
      </c>
      <c r="G607" s="184">
        <v>-0.5806</v>
      </c>
      <c r="H607" s="184">
        <v>-2.5983999999999998</v>
      </c>
      <c r="I607" s="184">
        <v>-6.0304000000000002</v>
      </c>
      <c r="J607" s="184">
        <v>-5.2935999999999996</v>
      </c>
      <c r="K607" s="184">
        <v>-2.0943000000000001</v>
      </c>
      <c r="L607" s="184">
        <v>2.5606</v>
      </c>
      <c r="M607" s="184">
        <v>11.228400000000001</v>
      </c>
      <c r="N607" s="184">
        <v>28.352699999999999</v>
      </c>
      <c r="O607" s="184"/>
      <c r="P607" s="184"/>
      <c r="Q607" s="184">
        <v>20.261600000000001</v>
      </c>
      <c r="R607" s="184">
        <v>18.456299999999999</v>
      </c>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44531</v>
      </c>
      <c r="E608" s="184">
        <v>14.123200000000001</v>
      </c>
      <c r="F608" s="184">
        <v>0.9456</v>
      </c>
      <c r="G608" s="184">
        <v>-0.60940000000000005</v>
      </c>
      <c r="H608" s="184">
        <v>-2.6381999999999999</v>
      </c>
      <c r="I608" s="184">
        <v>-6.1082000000000001</v>
      </c>
      <c r="J608" s="184">
        <v>-5.4608999999999996</v>
      </c>
      <c r="K608" s="184">
        <v>-2.6248</v>
      </c>
      <c r="L608" s="184">
        <v>1.4408000000000001</v>
      </c>
      <c r="M608" s="184">
        <v>9.4057999999999993</v>
      </c>
      <c r="N608" s="184">
        <v>25.566299999999998</v>
      </c>
      <c r="O608" s="184"/>
      <c r="P608" s="184"/>
      <c r="Q608" s="184">
        <v>17.655899999999999</v>
      </c>
      <c r="R608" s="184">
        <v>15.8902</v>
      </c>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44531</v>
      </c>
      <c r="E609" s="184">
        <v>28.3673</v>
      </c>
      <c r="F609" s="184">
        <v>0.55049999999999999</v>
      </c>
      <c r="G609" s="184">
        <v>0.47710000000000002</v>
      </c>
      <c r="H609" s="184">
        <v>-2.0760000000000001</v>
      </c>
      <c r="I609" s="184">
        <v>-5.6295000000000002</v>
      </c>
      <c r="J609" s="184">
        <v>-4.4356999999999998</v>
      </c>
      <c r="K609" s="184">
        <v>2.6213000000000002</v>
      </c>
      <c r="L609" s="184">
        <v>15.7499</v>
      </c>
      <c r="M609" s="184">
        <v>20.9481</v>
      </c>
      <c r="N609" s="184">
        <v>38.186999999999998</v>
      </c>
      <c r="O609" s="184">
        <v>21.041799999999999</v>
      </c>
      <c r="P609" s="184">
        <v>18.683499999999999</v>
      </c>
      <c r="Q609" s="184">
        <v>7.92</v>
      </c>
      <c r="R609" s="184">
        <v>24.837199999999999</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44531</v>
      </c>
      <c r="E610" s="184">
        <v>31.1599</v>
      </c>
      <c r="F610" s="184">
        <v>0.55249999999999999</v>
      </c>
      <c r="G610" s="184">
        <v>0.48759999999999998</v>
      </c>
      <c r="H610" s="184">
        <v>-2.0621999999999998</v>
      </c>
      <c r="I610" s="184">
        <v>-5.6024000000000003</v>
      </c>
      <c r="J610" s="184">
        <v>-4.3766999999999996</v>
      </c>
      <c r="K610" s="184">
        <v>2.8134999999999999</v>
      </c>
      <c r="L610" s="184">
        <v>16.1859</v>
      </c>
      <c r="M610" s="184">
        <v>21.633299999999998</v>
      </c>
      <c r="N610" s="184">
        <v>39.223500000000001</v>
      </c>
      <c r="O610" s="184">
        <v>21.950500000000002</v>
      </c>
      <c r="P610" s="184">
        <v>19.682099999999998</v>
      </c>
      <c r="Q610" s="184">
        <v>17.947900000000001</v>
      </c>
      <c r="R610" s="184">
        <v>25.773900000000001</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44531</v>
      </c>
      <c r="E611" s="184">
        <v>70.966999999999999</v>
      </c>
      <c r="F611" s="184">
        <v>0.69810000000000005</v>
      </c>
      <c r="G611" s="184">
        <v>0.44019999999999998</v>
      </c>
      <c r="H611" s="184">
        <v>-1.7499</v>
      </c>
      <c r="I611" s="184">
        <v>-4.1452999999999998</v>
      </c>
      <c r="J611" s="184">
        <v>-0.9657</v>
      </c>
      <c r="K611" s="184">
        <v>2.6053999999999999</v>
      </c>
      <c r="L611" s="184">
        <v>13.454599999999999</v>
      </c>
      <c r="M611" s="184">
        <v>21.126799999999999</v>
      </c>
      <c r="N611" s="184">
        <v>38.501899999999999</v>
      </c>
      <c r="O611" s="184">
        <v>19.921099999999999</v>
      </c>
      <c r="P611" s="184">
        <v>16.752099999999999</v>
      </c>
      <c r="Q611" s="184">
        <v>13.0009</v>
      </c>
      <c r="R611" s="184">
        <v>23.71</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44531</v>
      </c>
      <c r="E612" s="184">
        <v>79.432000000000002</v>
      </c>
      <c r="F612" s="184">
        <v>0.70240000000000002</v>
      </c>
      <c r="G612" s="184">
        <v>0.45910000000000001</v>
      </c>
      <c r="H612" s="184">
        <v>-1.7246999999999999</v>
      </c>
      <c r="I612" s="184">
        <v>-4.0953999999999997</v>
      </c>
      <c r="J612" s="184">
        <v>-0.85750000000000004</v>
      </c>
      <c r="K612" s="184">
        <v>2.9472</v>
      </c>
      <c r="L612" s="184">
        <v>14.218299999999999</v>
      </c>
      <c r="M612" s="184">
        <v>22.355599999999999</v>
      </c>
      <c r="N612" s="184">
        <v>40.373899999999999</v>
      </c>
      <c r="O612" s="184">
        <v>21.434999999999999</v>
      </c>
      <c r="P612" s="184">
        <v>18.241900000000001</v>
      </c>
      <c r="Q612" s="184">
        <v>16.510999999999999</v>
      </c>
      <c r="R612" s="184">
        <v>25.3292</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44531</v>
      </c>
      <c r="E613" s="184">
        <v>83.51</v>
      </c>
      <c r="F613" s="184">
        <v>0.6048</v>
      </c>
      <c r="G613" s="184">
        <v>1.3459000000000001</v>
      </c>
      <c r="H613" s="184">
        <v>-1.1564000000000001</v>
      </c>
      <c r="I613" s="184">
        <v>-4.2096999999999998</v>
      </c>
      <c r="J613" s="184">
        <v>-1.6615</v>
      </c>
      <c r="K613" s="184">
        <v>0.73580000000000001</v>
      </c>
      <c r="L613" s="184">
        <v>11.647399999999999</v>
      </c>
      <c r="M613" s="184">
        <v>18.875399999999999</v>
      </c>
      <c r="N613" s="184">
        <v>32.817</v>
      </c>
      <c r="O613" s="184">
        <v>14.5167</v>
      </c>
      <c r="P613" s="184">
        <v>14.777699999999999</v>
      </c>
      <c r="Q613" s="184">
        <v>15.189399999999999</v>
      </c>
      <c r="R613" s="184">
        <v>20.290199999999999</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44531</v>
      </c>
      <c r="E614" s="184">
        <v>78.837000000000003</v>
      </c>
      <c r="F614" s="184">
        <v>0.60229999999999995</v>
      </c>
      <c r="G614" s="184">
        <v>1.3354999999999999</v>
      </c>
      <c r="H614" s="184">
        <v>-1.1696</v>
      </c>
      <c r="I614" s="184">
        <v>-4.2369000000000003</v>
      </c>
      <c r="J614" s="184">
        <v>-1.7228000000000001</v>
      </c>
      <c r="K614" s="184">
        <v>0.54710000000000003</v>
      </c>
      <c r="L614" s="184">
        <v>11.224399999999999</v>
      </c>
      <c r="M614" s="184">
        <v>18.212399999999999</v>
      </c>
      <c r="N614" s="184">
        <v>31.874099999999999</v>
      </c>
      <c r="O614" s="184">
        <v>13.819800000000001</v>
      </c>
      <c r="P614" s="184">
        <v>14.0054</v>
      </c>
      <c r="Q614" s="184">
        <v>13.9892</v>
      </c>
      <c r="R614" s="184">
        <v>19.500299999999999</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189</v>
      </c>
      <c r="C615" s="180">
        <v>120270</v>
      </c>
      <c r="D615" s="183">
        <v>44531</v>
      </c>
      <c r="E615" s="184">
        <v>108.2899</v>
      </c>
      <c r="F615" s="184">
        <v>0.54830000000000001</v>
      </c>
      <c r="G615" s="184">
        <v>0.97940000000000005</v>
      </c>
      <c r="H615" s="184">
        <v>-1.3991</v>
      </c>
      <c r="I615" s="184">
        <v>-4.1952999999999996</v>
      </c>
      <c r="J615" s="184">
        <v>-3.2932999999999999</v>
      </c>
      <c r="K615" s="184">
        <v>1.1475</v>
      </c>
      <c r="L615" s="184">
        <v>15.457000000000001</v>
      </c>
      <c r="M615" s="184">
        <v>22.292200000000001</v>
      </c>
      <c r="N615" s="184">
        <v>34.162500000000001</v>
      </c>
      <c r="O615" s="184">
        <v>16.905200000000001</v>
      </c>
      <c r="P615" s="184">
        <v>16.556000000000001</v>
      </c>
      <c r="Q615" s="184">
        <v>15.476599999999999</v>
      </c>
      <c r="R615" s="184">
        <v>18.639299999999999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2025</v>
      </c>
      <c r="C616" s="180">
        <v>100865</v>
      </c>
      <c r="D616" s="183">
        <v>44531</v>
      </c>
      <c r="E616" s="184">
        <v>98.871499999999997</v>
      </c>
      <c r="F616" s="184">
        <v>0.54490000000000005</v>
      </c>
      <c r="G616" s="184">
        <v>0.96220000000000006</v>
      </c>
      <c r="H616" s="184">
        <v>-1.4226000000000001</v>
      </c>
      <c r="I616" s="184">
        <v>-4.2408999999999999</v>
      </c>
      <c r="J616" s="184">
        <v>-3.3932000000000002</v>
      </c>
      <c r="K616" s="184">
        <v>0.82779999999999998</v>
      </c>
      <c r="L616" s="184">
        <v>14.723800000000001</v>
      </c>
      <c r="M616" s="184">
        <v>21.125399999999999</v>
      </c>
      <c r="N616" s="184">
        <v>32.477499999999999</v>
      </c>
      <c r="O616" s="184">
        <v>15.5345</v>
      </c>
      <c r="P616" s="184">
        <v>15.1683</v>
      </c>
      <c r="Q616" s="184">
        <v>10.005100000000001</v>
      </c>
      <c r="R616" s="184">
        <v>17.153199999999998</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44531</v>
      </c>
      <c r="E617" s="184">
        <v>20.229900000000001</v>
      </c>
      <c r="F617" s="184">
        <v>0.65880000000000005</v>
      </c>
      <c r="G617" s="184">
        <v>0.67779999999999996</v>
      </c>
      <c r="H617" s="184">
        <v>-1.2414000000000001</v>
      </c>
      <c r="I617" s="184">
        <v>-4.1428000000000003</v>
      </c>
      <c r="J617" s="184">
        <v>-4.1372999999999998</v>
      </c>
      <c r="K617" s="184">
        <v>0.92490000000000006</v>
      </c>
      <c r="L617" s="184">
        <v>15.1828</v>
      </c>
      <c r="M617" s="184">
        <v>25.1633</v>
      </c>
      <c r="N617" s="184">
        <v>47.391300000000001</v>
      </c>
      <c r="O617" s="184">
        <v>19.737400000000001</v>
      </c>
      <c r="P617" s="184">
        <v>14.9171</v>
      </c>
      <c r="Q617" s="184">
        <v>14.743</v>
      </c>
      <c r="R617" s="184">
        <v>26.425699999999999</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44531</v>
      </c>
      <c r="E618" s="184">
        <v>18.303599999999999</v>
      </c>
      <c r="F618" s="184">
        <v>0.65380000000000005</v>
      </c>
      <c r="G618" s="184">
        <v>0.65439999999999998</v>
      </c>
      <c r="H618" s="184">
        <v>-1.2719</v>
      </c>
      <c r="I618" s="184">
        <v>-4.2027000000000001</v>
      </c>
      <c r="J618" s="184">
        <v>-4.2644000000000002</v>
      </c>
      <c r="K618" s="184">
        <v>0.50790000000000002</v>
      </c>
      <c r="L618" s="184">
        <v>14.227600000000001</v>
      </c>
      <c r="M618" s="184">
        <v>23.6145</v>
      </c>
      <c r="N618" s="184">
        <v>44.9893</v>
      </c>
      <c r="O618" s="184">
        <v>17.729800000000001</v>
      </c>
      <c r="P618" s="184">
        <v>12.706</v>
      </c>
      <c r="Q618" s="184">
        <v>12.5236</v>
      </c>
      <c r="R618" s="184">
        <v>24.340599999999998</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44531</v>
      </c>
      <c r="E619" s="184">
        <v>33.551000000000002</v>
      </c>
      <c r="F619" s="184">
        <v>0.9083</v>
      </c>
      <c r="G619" s="184">
        <v>0.69930000000000003</v>
      </c>
      <c r="H619" s="184">
        <v>-1.6358999999999999</v>
      </c>
      <c r="I619" s="184">
        <v>-4.3830999999999998</v>
      </c>
      <c r="J619" s="184">
        <v>-3.5142000000000002</v>
      </c>
      <c r="K619" s="184">
        <v>1.5311999999999999</v>
      </c>
      <c r="L619" s="184">
        <v>13.6205</v>
      </c>
      <c r="M619" s="184">
        <v>22.462299999999999</v>
      </c>
      <c r="N619" s="184">
        <v>42.297899999999998</v>
      </c>
      <c r="O619" s="184">
        <v>24.7636</v>
      </c>
      <c r="P619" s="184">
        <v>23.1068</v>
      </c>
      <c r="Q619" s="184">
        <v>22.639199999999999</v>
      </c>
      <c r="R619" s="184">
        <v>29.306000000000001</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44531</v>
      </c>
      <c r="E620" s="184">
        <v>30.814</v>
      </c>
      <c r="F620" s="184">
        <v>0.90380000000000005</v>
      </c>
      <c r="G620" s="184">
        <v>0.68289999999999995</v>
      </c>
      <c r="H620" s="184">
        <v>-1.6595</v>
      </c>
      <c r="I620" s="184">
        <v>-4.4290000000000003</v>
      </c>
      <c r="J620" s="184">
        <v>-3.6158999999999999</v>
      </c>
      <c r="K620" s="184">
        <v>1.2087000000000001</v>
      </c>
      <c r="L620" s="184">
        <v>12.8925</v>
      </c>
      <c r="M620" s="184">
        <v>21.2577</v>
      </c>
      <c r="N620" s="184">
        <v>40.344299999999997</v>
      </c>
      <c r="O620" s="184">
        <v>22.857299999999999</v>
      </c>
      <c r="P620" s="184">
        <v>21.3886</v>
      </c>
      <c r="Q620" s="184">
        <v>20.892299999999999</v>
      </c>
      <c r="R620" s="184">
        <v>27.444199999999999</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44531</v>
      </c>
      <c r="E621" s="184">
        <v>29.168199999999999</v>
      </c>
      <c r="F621" s="184">
        <v>0.31709999999999999</v>
      </c>
      <c r="G621" s="184">
        <v>0.30880000000000002</v>
      </c>
      <c r="H621" s="184">
        <v>-2.0684999999999998</v>
      </c>
      <c r="I621" s="184">
        <v>-4.2076000000000002</v>
      </c>
      <c r="J621" s="184">
        <v>-2.7444999999999999</v>
      </c>
      <c r="K621" s="184">
        <v>-1.8956</v>
      </c>
      <c r="L621" s="184">
        <v>14.5707</v>
      </c>
      <c r="M621" s="184">
        <v>21.170200000000001</v>
      </c>
      <c r="N621" s="184">
        <v>41.195</v>
      </c>
      <c r="O621" s="184">
        <v>18.658000000000001</v>
      </c>
      <c r="P621" s="184">
        <v>17.390799999999999</v>
      </c>
      <c r="Q621" s="184">
        <v>16.873000000000001</v>
      </c>
      <c r="R621" s="184">
        <v>21.293900000000001</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44531</v>
      </c>
      <c r="E622" s="184">
        <v>26.596499999999999</v>
      </c>
      <c r="F622" s="184">
        <v>0.31419999999999998</v>
      </c>
      <c r="G622" s="184">
        <v>0.29220000000000002</v>
      </c>
      <c r="H622" s="184">
        <v>-2.0912999999999999</v>
      </c>
      <c r="I622" s="184">
        <v>-4.2530000000000001</v>
      </c>
      <c r="J622" s="184">
        <v>-2.8452999999999999</v>
      </c>
      <c r="K622" s="184">
        <v>-2.2086999999999999</v>
      </c>
      <c r="L622" s="184">
        <v>13.83</v>
      </c>
      <c r="M622" s="184">
        <v>19.996500000000001</v>
      </c>
      <c r="N622" s="184">
        <v>39.3735</v>
      </c>
      <c r="O622" s="184">
        <v>17.0992</v>
      </c>
      <c r="P622" s="184">
        <v>15.854699999999999</v>
      </c>
      <c r="Q622" s="184">
        <v>15.3124</v>
      </c>
      <c r="R622" s="184">
        <v>19.691199999999998</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2007</v>
      </c>
      <c r="C623" s="180">
        <v>135654</v>
      </c>
      <c r="D623" s="183">
        <v>44531</v>
      </c>
      <c r="E623" s="184">
        <v>22.569800000000001</v>
      </c>
      <c r="F623" s="184">
        <v>0.85980000000000001</v>
      </c>
      <c r="G623" s="184">
        <v>0.54979999999999996</v>
      </c>
      <c r="H623" s="184">
        <v>-1.8017000000000001</v>
      </c>
      <c r="I623" s="184">
        <v>-4.9127999999999998</v>
      </c>
      <c r="J623" s="184">
        <v>-4.0529999999999999</v>
      </c>
      <c r="K623" s="184">
        <v>3.4893999999999998</v>
      </c>
      <c r="L623" s="184">
        <v>14.925700000000001</v>
      </c>
      <c r="M623" s="184">
        <v>19.288799999999998</v>
      </c>
      <c r="N623" s="184">
        <v>35.220599999999997</v>
      </c>
      <c r="O623" s="184">
        <v>16.283100000000001</v>
      </c>
      <c r="P623" s="184">
        <v>15.1386</v>
      </c>
      <c r="Q623" s="184">
        <v>14.7247</v>
      </c>
      <c r="R623" s="184">
        <v>19.3002</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2008</v>
      </c>
      <c r="C624" s="180">
        <v>135655</v>
      </c>
      <c r="D624" s="183">
        <v>44531</v>
      </c>
      <c r="E624" s="184">
        <v>20.407</v>
      </c>
      <c r="F624" s="184">
        <v>0.85450000000000004</v>
      </c>
      <c r="G624" s="184">
        <v>0.52359999999999995</v>
      </c>
      <c r="H624" s="184">
        <v>-1.8374999999999999</v>
      </c>
      <c r="I624" s="184">
        <v>-4.9821</v>
      </c>
      <c r="J624" s="184">
        <v>-4.2023999999999999</v>
      </c>
      <c r="K624" s="184">
        <v>3.0266000000000002</v>
      </c>
      <c r="L624" s="184">
        <v>13.8644</v>
      </c>
      <c r="M624" s="184">
        <v>17.599900000000002</v>
      </c>
      <c r="N624" s="184">
        <v>32.659399999999998</v>
      </c>
      <c r="O624" s="184">
        <v>14.1973</v>
      </c>
      <c r="P624" s="184">
        <v>13.1793</v>
      </c>
      <c r="Q624" s="184">
        <v>12.791</v>
      </c>
      <c r="R624" s="184">
        <v>17.177900000000001</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44531</v>
      </c>
      <c r="E625" s="184">
        <v>75.578500000000005</v>
      </c>
      <c r="F625" s="184">
        <v>1.1114999999999999</v>
      </c>
      <c r="G625" s="184">
        <v>0.54759999999999998</v>
      </c>
      <c r="H625" s="184">
        <v>-2.3458999999999999</v>
      </c>
      <c r="I625" s="184">
        <v>-4.6013999999999999</v>
      </c>
      <c r="J625" s="184">
        <v>-4.4428000000000001</v>
      </c>
      <c r="K625" s="184">
        <v>1.1402000000000001</v>
      </c>
      <c r="L625" s="184">
        <v>13.82</v>
      </c>
      <c r="M625" s="184">
        <v>20.727399999999999</v>
      </c>
      <c r="N625" s="184">
        <v>45.547899999999998</v>
      </c>
      <c r="O625" s="184">
        <v>12.0502</v>
      </c>
      <c r="P625" s="184">
        <v>9.4789999999999992</v>
      </c>
      <c r="Q625" s="184">
        <v>13.293200000000001</v>
      </c>
      <c r="R625" s="184">
        <v>17.426200000000001</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44531</v>
      </c>
      <c r="E626" s="184">
        <v>80.899199999999993</v>
      </c>
      <c r="F626" s="184">
        <v>1.1135999999999999</v>
      </c>
      <c r="G626" s="184">
        <v>0.55840000000000001</v>
      </c>
      <c r="H626" s="184">
        <v>-2.3325</v>
      </c>
      <c r="I626" s="184">
        <v>-4.5749000000000004</v>
      </c>
      <c r="J626" s="184">
        <v>-4.3830999999999998</v>
      </c>
      <c r="K626" s="184">
        <v>1.3357000000000001</v>
      </c>
      <c r="L626" s="184">
        <v>14.220499999999999</v>
      </c>
      <c r="M626" s="184">
        <v>21.373899999999999</v>
      </c>
      <c r="N626" s="184">
        <v>46.59</v>
      </c>
      <c r="O626" s="184">
        <v>12.850300000000001</v>
      </c>
      <c r="P626" s="184">
        <v>10.370100000000001</v>
      </c>
      <c r="Q626" s="184">
        <v>14.174799999999999</v>
      </c>
      <c r="R626" s="184">
        <v>18.262699999999999</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44531</v>
      </c>
      <c r="E627" s="184">
        <v>18.847200000000001</v>
      </c>
      <c r="F627" s="184">
        <v>0.68330000000000002</v>
      </c>
      <c r="G627" s="184">
        <v>0.93400000000000005</v>
      </c>
      <c r="H627" s="184">
        <v>-0.98499999999999999</v>
      </c>
      <c r="I627" s="184">
        <v>-3.6678000000000002</v>
      </c>
      <c r="J627" s="184">
        <v>-1.6274</v>
      </c>
      <c r="K627" s="184">
        <v>4.6741000000000001</v>
      </c>
      <c r="L627" s="184">
        <v>16.817399999999999</v>
      </c>
      <c r="M627" s="184">
        <v>28.2332</v>
      </c>
      <c r="N627" s="184">
        <v>41.181800000000003</v>
      </c>
      <c r="O627" s="184"/>
      <c r="P627" s="184"/>
      <c r="Q627" s="184">
        <v>30.823</v>
      </c>
      <c r="R627" s="184">
        <v>32.061900000000001</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44531</v>
      </c>
      <c r="E628" s="184">
        <v>18.307700000000001</v>
      </c>
      <c r="F628" s="184">
        <v>0.67969999999999997</v>
      </c>
      <c r="G628" s="184">
        <v>0.91669999999999996</v>
      </c>
      <c r="H628" s="184">
        <v>-1.0095000000000001</v>
      </c>
      <c r="I628" s="184">
        <v>-3.7155999999999998</v>
      </c>
      <c r="J628" s="184">
        <v>-1.7316</v>
      </c>
      <c r="K628" s="184">
        <v>4.3357999999999999</v>
      </c>
      <c r="L628" s="184">
        <v>16.058800000000002</v>
      </c>
      <c r="M628" s="184">
        <v>27.011600000000001</v>
      </c>
      <c r="N628" s="184">
        <v>39.433100000000003</v>
      </c>
      <c r="O628" s="184"/>
      <c r="P628" s="184"/>
      <c r="Q628" s="184">
        <v>29.222200000000001</v>
      </c>
      <c r="R628" s="184">
        <v>30.432300000000001</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44531</v>
      </c>
      <c r="E629" s="184">
        <v>25.09</v>
      </c>
      <c r="F629" s="184">
        <v>0.80349999999999999</v>
      </c>
      <c r="G629" s="184">
        <v>0.88460000000000005</v>
      </c>
      <c r="H629" s="184">
        <v>-1.2982</v>
      </c>
      <c r="I629" s="184">
        <v>-3.2395</v>
      </c>
      <c r="J629" s="184">
        <v>-1.3757999999999999</v>
      </c>
      <c r="K629" s="184">
        <v>3.9354</v>
      </c>
      <c r="L629" s="184">
        <v>13.993600000000001</v>
      </c>
      <c r="M629" s="184">
        <v>24.950199999999999</v>
      </c>
      <c r="N629" s="184">
        <v>45.365000000000002</v>
      </c>
      <c r="O629" s="184">
        <v>20.9939</v>
      </c>
      <c r="P629" s="184">
        <v>18.772600000000001</v>
      </c>
      <c r="Q629" s="184">
        <v>16.634599999999999</v>
      </c>
      <c r="R629" s="184">
        <v>27.021599999999999</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44531</v>
      </c>
      <c r="E630" s="184">
        <v>23.14</v>
      </c>
      <c r="F630" s="184">
        <v>0.82789999999999997</v>
      </c>
      <c r="G630" s="184">
        <v>0.87180000000000002</v>
      </c>
      <c r="H630" s="184">
        <v>-1.3220000000000001</v>
      </c>
      <c r="I630" s="184">
        <v>-3.3012999999999999</v>
      </c>
      <c r="J630" s="184">
        <v>-1.49</v>
      </c>
      <c r="K630" s="184">
        <v>3.6274000000000002</v>
      </c>
      <c r="L630" s="184">
        <v>13.3758</v>
      </c>
      <c r="M630" s="184">
        <v>23.875800000000002</v>
      </c>
      <c r="N630" s="184">
        <v>43.726700000000001</v>
      </c>
      <c r="O630" s="184">
        <v>19.344200000000001</v>
      </c>
      <c r="P630" s="184">
        <v>16.999700000000001</v>
      </c>
      <c r="Q630" s="184">
        <v>15.066800000000001</v>
      </c>
      <c r="R630" s="184">
        <v>25.476299999999998</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44531</v>
      </c>
      <c r="E631" s="184">
        <v>894.38518690465605</v>
      </c>
      <c r="F631" s="184">
        <v>0.82479999999999998</v>
      </c>
      <c r="G631" s="184">
        <v>0.65339999999999998</v>
      </c>
      <c r="H631" s="184">
        <v>-2.2058</v>
      </c>
      <c r="I631" s="184">
        <v>-5.1699000000000002</v>
      </c>
      <c r="J631" s="184">
        <v>-4.0640999999999998</v>
      </c>
      <c r="K631" s="184">
        <v>3.1606000000000001</v>
      </c>
      <c r="L631" s="184">
        <v>14.4764</v>
      </c>
      <c r="M631" s="184">
        <v>21.594799999999999</v>
      </c>
      <c r="N631" s="184">
        <v>39.590400000000002</v>
      </c>
      <c r="O631" s="184">
        <v>16.863499999999998</v>
      </c>
      <c r="P631" s="184">
        <v>13.678800000000001</v>
      </c>
      <c r="Q631" s="184">
        <v>19.116299999999999</v>
      </c>
      <c r="R631" s="184">
        <v>24.724900000000002</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44531</v>
      </c>
      <c r="E632" s="184">
        <v>316.14999999999998</v>
      </c>
      <c r="F632" s="184">
        <v>0.82599999999999996</v>
      </c>
      <c r="G632" s="184">
        <v>0.65910000000000002</v>
      </c>
      <c r="H632" s="184">
        <v>-2.1995</v>
      </c>
      <c r="I632" s="184">
        <v>-5.1540999999999997</v>
      </c>
      <c r="J632" s="184">
        <v>-4.0312000000000001</v>
      </c>
      <c r="K632" s="184">
        <v>3.2696999999999998</v>
      </c>
      <c r="L632" s="184">
        <v>14.7134</v>
      </c>
      <c r="M632" s="184">
        <v>21.976199999999999</v>
      </c>
      <c r="N632" s="184">
        <v>40.162300000000002</v>
      </c>
      <c r="O632" s="184">
        <v>17.3066</v>
      </c>
      <c r="P632" s="184">
        <v>14.1911</v>
      </c>
      <c r="Q632" s="184">
        <v>13.539199999999999</v>
      </c>
      <c r="R632" s="184">
        <v>25.2334</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44531</v>
      </c>
      <c r="E633" s="184">
        <v>487.75750388507402</v>
      </c>
      <c r="F633" s="184">
        <v>0.81689999999999996</v>
      </c>
      <c r="G633" s="184">
        <v>0.68189999999999995</v>
      </c>
      <c r="H633" s="184">
        <v>-2.1635</v>
      </c>
      <c r="I633" s="184">
        <v>-5.1260000000000003</v>
      </c>
      <c r="J633" s="184">
        <v>-4.0191999999999997</v>
      </c>
      <c r="K633" s="184">
        <v>3.2441</v>
      </c>
      <c r="L633" s="184">
        <v>14.407999999999999</v>
      </c>
      <c r="M633" s="184">
        <v>21.5198</v>
      </c>
      <c r="N633" s="184">
        <v>39.448799999999999</v>
      </c>
      <c r="O633" s="184">
        <v>17.087</v>
      </c>
      <c r="P633" s="184">
        <v>16.336500000000001</v>
      </c>
      <c r="Q633" s="184">
        <v>16.337700000000002</v>
      </c>
      <c r="R633" s="184">
        <v>24.8431</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44531</v>
      </c>
      <c r="E634" s="184">
        <v>338.67</v>
      </c>
      <c r="F634" s="184">
        <v>0.8216</v>
      </c>
      <c r="G634" s="184">
        <v>0.69279999999999997</v>
      </c>
      <c r="H634" s="184">
        <v>-2.1524000000000001</v>
      </c>
      <c r="I634" s="184">
        <v>-5.1052</v>
      </c>
      <c r="J634" s="184">
        <v>-3.9752000000000001</v>
      </c>
      <c r="K634" s="184">
        <v>3.3822999999999999</v>
      </c>
      <c r="L634" s="184">
        <v>14.714</v>
      </c>
      <c r="M634" s="184">
        <v>22.008099999999999</v>
      </c>
      <c r="N634" s="184">
        <v>40.177999999999997</v>
      </c>
      <c r="O634" s="184">
        <v>17.681100000000001</v>
      </c>
      <c r="P634" s="184">
        <v>16.956800000000001</v>
      </c>
      <c r="Q634" s="184">
        <v>16.655999999999999</v>
      </c>
      <c r="R634" s="184">
        <v>25.489599999999999</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44531</v>
      </c>
      <c r="E635" s="184">
        <v>220.6893</v>
      </c>
      <c r="F635" s="184">
        <v>1.8717999999999999</v>
      </c>
      <c r="G635" s="184">
        <v>8.6900000000000005E-2</v>
      </c>
      <c r="H635" s="184">
        <v>-1.6408</v>
      </c>
      <c r="I635" s="184">
        <v>-2.7627000000000002</v>
      </c>
      <c r="J635" s="184">
        <v>1.0543</v>
      </c>
      <c r="K635" s="184">
        <v>8.0254999999999992</v>
      </c>
      <c r="L635" s="184">
        <v>17.316800000000001</v>
      </c>
      <c r="M635" s="184">
        <v>43.556699999999999</v>
      </c>
      <c r="N635" s="184">
        <v>73.841899999999995</v>
      </c>
      <c r="O635" s="184">
        <v>34.0274</v>
      </c>
      <c r="P635" s="184">
        <v>25.452300000000001</v>
      </c>
      <c r="Q635" s="184">
        <v>15.3369</v>
      </c>
      <c r="R635" s="184">
        <v>51.004199999999997</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44531</v>
      </c>
      <c r="E636" s="184">
        <v>235.49590000000001</v>
      </c>
      <c r="F636" s="184">
        <v>1.8767</v>
      </c>
      <c r="G636" s="184">
        <v>0.1116</v>
      </c>
      <c r="H636" s="184">
        <v>-1.605</v>
      </c>
      <c r="I636" s="184">
        <v>-2.6898</v>
      </c>
      <c r="J636" s="184">
        <v>1.2181999999999999</v>
      </c>
      <c r="K636" s="184">
        <v>8.5940999999999992</v>
      </c>
      <c r="L636" s="184">
        <v>18.540600000000001</v>
      </c>
      <c r="M636" s="184">
        <v>45.877099999999999</v>
      </c>
      <c r="N636" s="184">
        <v>77.596599999999995</v>
      </c>
      <c r="O636" s="184">
        <v>36.301400000000001</v>
      </c>
      <c r="P636" s="184">
        <v>26.8687</v>
      </c>
      <c r="Q636" s="184">
        <v>22.3245</v>
      </c>
      <c r="R636" s="184">
        <v>54.011099999999999</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44531</v>
      </c>
      <c r="E637" s="184">
        <v>74.849999999999994</v>
      </c>
      <c r="F637" s="184">
        <v>0.63190000000000002</v>
      </c>
      <c r="G637" s="184">
        <v>-0.27979999999999999</v>
      </c>
      <c r="H637" s="184">
        <v>-3.5065</v>
      </c>
      <c r="I637" s="184">
        <v>-6.0027999999999997</v>
      </c>
      <c r="J637" s="184">
        <v>-5.5877999999999997</v>
      </c>
      <c r="K637" s="184">
        <v>-1.6941999999999999</v>
      </c>
      <c r="L637" s="184">
        <v>5.1116000000000001</v>
      </c>
      <c r="M637" s="184">
        <v>12.793900000000001</v>
      </c>
      <c r="N637" s="184">
        <v>29.007200000000001</v>
      </c>
      <c r="O637" s="184">
        <v>12.2698</v>
      </c>
      <c r="P637" s="184">
        <v>11.3262</v>
      </c>
      <c r="Q637" s="184">
        <v>16.819600000000001</v>
      </c>
      <c r="R637" s="184">
        <v>18.732500000000002</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44531</v>
      </c>
      <c r="E638" s="184">
        <v>73.59</v>
      </c>
      <c r="F638" s="184">
        <v>0.64280000000000004</v>
      </c>
      <c r="G638" s="184">
        <v>-0.28460000000000002</v>
      </c>
      <c r="H638" s="184">
        <v>-3.5137999999999998</v>
      </c>
      <c r="I638" s="184">
        <v>-6.0152999999999999</v>
      </c>
      <c r="J638" s="184">
        <v>-5.6295999999999999</v>
      </c>
      <c r="K638" s="184">
        <v>-1.8013999999999999</v>
      </c>
      <c r="L638" s="184">
        <v>4.8589000000000002</v>
      </c>
      <c r="M638" s="184">
        <v>12.3855</v>
      </c>
      <c r="N638" s="184">
        <v>28.4069</v>
      </c>
      <c r="O638" s="184">
        <v>11.7431</v>
      </c>
      <c r="P638" s="184">
        <v>10.928800000000001</v>
      </c>
      <c r="Q638" s="184">
        <v>16.479500000000002</v>
      </c>
      <c r="R638" s="184">
        <v>18.1554</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44531</v>
      </c>
      <c r="E639" s="184">
        <v>232.5068</v>
      </c>
      <c r="F639" s="184">
        <v>0.61629999999999996</v>
      </c>
      <c r="G639" s="184">
        <v>-0.1759</v>
      </c>
      <c r="H639" s="184">
        <v>-2.4714999999999998</v>
      </c>
      <c r="I639" s="184">
        <v>-5.3655999999999997</v>
      </c>
      <c r="J639" s="184">
        <v>-3.8578999999999999</v>
      </c>
      <c r="K639" s="184">
        <v>2.4144000000000001</v>
      </c>
      <c r="L639" s="184">
        <v>12.9613</v>
      </c>
      <c r="M639" s="184">
        <v>21.158899999999999</v>
      </c>
      <c r="N639" s="184">
        <v>38.904299999999999</v>
      </c>
      <c r="O639" s="184">
        <v>18.104399999999998</v>
      </c>
      <c r="P639" s="184">
        <v>14.805099999999999</v>
      </c>
      <c r="Q639" s="184">
        <v>14.860200000000001</v>
      </c>
      <c r="R639" s="184">
        <v>24.519200000000001</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44531</v>
      </c>
      <c r="E640" s="184">
        <v>684.26609757666802</v>
      </c>
      <c r="F640" s="184">
        <v>0.61460000000000004</v>
      </c>
      <c r="G640" s="184">
        <v>-0.18290000000000001</v>
      </c>
      <c r="H640" s="184">
        <v>-2.4815999999999998</v>
      </c>
      <c r="I640" s="184">
        <v>-5.3869999999999996</v>
      </c>
      <c r="J640" s="184">
        <v>-3.9066000000000001</v>
      </c>
      <c r="K640" s="184">
        <v>2.2576000000000001</v>
      </c>
      <c r="L640" s="184">
        <v>12.620699999999999</v>
      </c>
      <c r="M640" s="184">
        <v>20.5977</v>
      </c>
      <c r="N640" s="184">
        <v>38.039400000000001</v>
      </c>
      <c r="O640" s="184">
        <v>17.386700000000001</v>
      </c>
      <c r="P640" s="184">
        <v>14.06</v>
      </c>
      <c r="Q640" s="184">
        <v>15.8688</v>
      </c>
      <c r="R640" s="184">
        <v>23.7424</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44531</v>
      </c>
      <c r="E641" s="184">
        <v>25.8064</v>
      </c>
      <c r="F641" s="184">
        <v>1.0629</v>
      </c>
      <c r="G641" s="184">
        <v>2.0188999999999999</v>
      </c>
      <c r="H641" s="184">
        <v>-0.125</v>
      </c>
      <c r="I641" s="184">
        <v>0.58819999999999995</v>
      </c>
      <c r="J641" s="184">
        <v>4.4104000000000001</v>
      </c>
      <c r="K641" s="184">
        <v>10.6175</v>
      </c>
      <c r="L641" s="184">
        <v>21.061900000000001</v>
      </c>
      <c r="M641" s="184">
        <v>33.5535</v>
      </c>
      <c r="N641" s="184">
        <v>53.788899999999998</v>
      </c>
      <c r="O641" s="184">
        <v>26.662400000000002</v>
      </c>
      <c r="P641" s="184">
        <v>18.0929</v>
      </c>
      <c r="Q641" s="184">
        <v>15.004300000000001</v>
      </c>
      <c r="R641" s="184">
        <v>35.517499999999998</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44531</v>
      </c>
      <c r="E642" s="184">
        <v>25.1356</v>
      </c>
      <c r="F642" s="184">
        <v>1.0619000000000001</v>
      </c>
      <c r="G642" s="184">
        <v>2.0137999999999998</v>
      </c>
      <c r="H642" s="184">
        <v>-0.13150000000000001</v>
      </c>
      <c r="I642" s="184">
        <v>0.5746</v>
      </c>
      <c r="J642" s="184">
        <v>4.3807</v>
      </c>
      <c r="K642" s="184">
        <v>10.521100000000001</v>
      </c>
      <c r="L642" s="184">
        <v>20.849499999999999</v>
      </c>
      <c r="M642" s="184">
        <v>33.201900000000002</v>
      </c>
      <c r="N642" s="184">
        <v>53.248100000000001</v>
      </c>
      <c r="O642" s="184">
        <v>26.111899999999999</v>
      </c>
      <c r="P642" s="184">
        <v>17.560199999999998</v>
      </c>
      <c r="Q642" s="184">
        <v>14.5604</v>
      </c>
      <c r="R642" s="184">
        <v>35.044199999999996</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44531</v>
      </c>
      <c r="E643" s="184">
        <v>27.3185</v>
      </c>
      <c r="F643" s="184">
        <v>1.08</v>
      </c>
      <c r="G643" s="184">
        <v>1.9624999999999999</v>
      </c>
      <c r="H643" s="184">
        <v>-0.16739999999999999</v>
      </c>
      <c r="I643" s="184">
        <v>0.4017</v>
      </c>
      <c r="J643" s="184">
        <v>4.1779999999999999</v>
      </c>
      <c r="K643" s="184">
        <v>10.1317</v>
      </c>
      <c r="L643" s="184">
        <v>21.0792</v>
      </c>
      <c r="M643" s="184">
        <v>33.374200000000002</v>
      </c>
      <c r="N643" s="184">
        <v>52.901800000000001</v>
      </c>
      <c r="O643" s="184">
        <v>28.0261</v>
      </c>
      <c r="P643" s="184">
        <v>19.254100000000001</v>
      </c>
      <c r="Q643" s="184">
        <v>16.2088</v>
      </c>
      <c r="R643" s="184">
        <v>36.938000000000002</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44531</v>
      </c>
      <c r="E644" s="184">
        <v>26.616099999999999</v>
      </c>
      <c r="F644" s="184">
        <v>1.0792999999999999</v>
      </c>
      <c r="G644" s="184">
        <v>1.9579</v>
      </c>
      <c r="H644" s="184">
        <v>-0.17369999999999999</v>
      </c>
      <c r="I644" s="184">
        <v>0.38850000000000001</v>
      </c>
      <c r="J644" s="184">
        <v>4.1481000000000003</v>
      </c>
      <c r="K644" s="184">
        <v>10.0357</v>
      </c>
      <c r="L644" s="184">
        <v>20.8674</v>
      </c>
      <c r="M644" s="184">
        <v>33.024000000000001</v>
      </c>
      <c r="N644" s="184">
        <v>52.368899999999996</v>
      </c>
      <c r="O644" s="184">
        <v>27.474399999999999</v>
      </c>
      <c r="P644" s="184">
        <v>18.729700000000001</v>
      </c>
      <c r="Q644" s="184">
        <v>15.756500000000001</v>
      </c>
      <c r="R644" s="184">
        <v>36.466000000000001</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44531</v>
      </c>
      <c r="E645" s="184">
        <v>27.012899999999998</v>
      </c>
      <c r="F645" s="184">
        <v>1.0742</v>
      </c>
      <c r="G645" s="184">
        <v>1.974</v>
      </c>
      <c r="H645" s="184">
        <v>-9.8699999999999996E-2</v>
      </c>
      <c r="I645" s="184">
        <v>0.53559999999999997</v>
      </c>
      <c r="J645" s="184">
        <v>4.5468000000000002</v>
      </c>
      <c r="K645" s="184">
        <v>10.482699999999999</v>
      </c>
      <c r="L645" s="184">
        <v>21.058599999999998</v>
      </c>
      <c r="M645" s="184">
        <v>33.628</v>
      </c>
      <c r="N645" s="184">
        <v>53.756700000000002</v>
      </c>
      <c r="O645" s="184">
        <v>28.392199999999999</v>
      </c>
      <c r="P645" s="184">
        <v>19.751899999999999</v>
      </c>
      <c r="Q645" s="184">
        <v>19.141100000000002</v>
      </c>
      <c r="R645" s="184">
        <v>36.905099999999997</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44531</v>
      </c>
      <c r="E646" s="184">
        <v>25.7195</v>
      </c>
      <c r="F646" s="184">
        <v>1.0731999999999999</v>
      </c>
      <c r="G646" s="184">
        <v>1.968</v>
      </c>
      <c r="H646" s="184">
        <v>-0.1072</v>
      </c>
      <c r="I646" s="184">
        <v>0.51819999999999999</v>
      </c>
      <c r="J646" s="184">
        <v>4.5083000000000002</v>
      </c>
      <c r="K646" s="184">
        <v>10.358499999999999</v>
      </c>
      <c r="L646" s="184">
        <v>20.787400000000002</v>
      </c>
      <c r="M646" s="184">
        <v>33.178199999999997</v>
      </c>
      <c r="N646" s="184">
        <v>53.056699999999999</v>
      </c>
      <c r="O646" s="184">
        <v>27.6907</v>
      </c>
      <c r="P646" s="184">
        <v>18.829000000000001</v>
      </c>
      <c r="Q646" s="184">
        <v>18.115300000000001</v>
      </c>
      <c r="R646" s="184">
        <v>36.261699999999998</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44531</v>
      </c>
      <c r="E647" s="184">
        <v>30.560199999999998</v>
      </c>
      <c r="F647" s="184">
        <v>2.6200000000000001E-2</v>
      </c>
      <c r="G647" s="184">
        <v>-0.78920000000000001</v>
      </c>
      <c r="H647" s="184">
        <v>-2.6919</v>
      </c>
      <c r="I647" s="184">
        <v>-3.6958000000000002</v>
      </c>
      <c r="J647" s="184">
        <v>-2.7698999999999998</v>
      </c>
      <c r="K647" s="184">
        <v>6.0465999999999998</v>
      </c>
      <c r="L647" s="184">
        <v>29.6616</v>
      </c>
      <c r="M647" s="184">
        <v>46.512700000000002</v>
      </c>
      <c r="N647" s="184">
        <v>72.813699999999997</v>
      </c>
      <c r="O647" s="184">
        <v>35.021900000000002</v>
      </c>
      <c r="P647" s="184"/>
      <c r="Q647" s="184">
        <v>26.998799999999999</v>
      </c>
      <c r="R647" s="184">
        <v>45.703400000000002</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44531</v>
      </c>
      <c r="E648" s="184">
        <v>29.584800000000001</v>
      </c>
      <c r="F648" s="184">
        <v>2.47E-2</v>
      </c>
      <c r="G648" s="184">
        <v>-0.79569999999999996</v>
      </c>
      <c r="H648" s="184">
        <v>-2.7004999999999999</v>
      </c>
      <c r="I648" s="184">
        <v>-3.7126000000000001</v>
      </c>
      <c r="J648" s="184">
        <v>-2.8058999999999998</v>
      </c>
      <c r="K648" s="184">
        <v>5.9278000000000004</v>
      </c>
      <c r="L648" s="184">
        <v>29.3687</v>
      </c>
      <c r="M648" s="184">
        <v>46.017699999999998</v>
      </c>
      <c r="N648" s="184">
        <v>72.026700000000005</v>
      </c>
      <c r="O648" s="184">
        <v>34.291200000000003</v>
      </c>
      <c r="P648" s="184"/>
      <c r="Q648" s="184">
        <v>26.1204</v>
      </c>
      <c r="R648" s="184">
        <v>45.006399999999999</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44531</v>
      </c>
      <c r="E649" s="184">
        <v>16.664999999999999</v>
      </c>
      <c r="F649" s="184">
        <v>0.44240000000000002</v>
      </c>
      <c r="G649" s="184">
        <v>0.6</v>
      </c>
      <c r="H649" s="184">
        <v>-1.3625</v>
      </c>
      <c r="I649" s="184">
        <v>-3.1634000000000002</v>
      </c>
      <c r="J649" s="184">
        <v>-2.6412</v>
      </c>
      <c r="K649" s="184">
        <v>4.9850000000000003</v>
      </c>
      <c r="L649" s="184">
        <v>14.5314</v>
      </c>
      <c r="M649" s="184">
        <v>22.7697</v>
      </c>
      <c r="N649" s="184">
        <v>40.6982</v>
      </c>
      <c r="O649" s="184">
        <v>20.926100000000002</v>
      </c>
      <c r="P649" s="184"/>
      <c r="Q649" s="184">
        <v>14.866300000000001</v>
      </c>
      <c r="R649" s="184">
        <v>23.749500000000001</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44531</v>
      </c>
      <c r="E650" s="184">
        <v>16.257300000000001</v>
      </c>
      <c r="F650" s="184">
        <v>0.44109999999999999</v>
      </c>
      <c r="G650" s="184">
        <v>0.59399999999999997</v>
      </c>
      <c r="H650" s="184">
        <v>-1.3698999999999999</v>
      </c>
      <c r="I650" s="184">
        <v>-3.1785000000000001</v>
      </c>
      <c r="J650" s="184">
        <v>-2.6736</v>
      </c>
      <c r="K650" s="184">
        <v>4.8803999999999998</v>
      </c>
      <c r="L650" s="184">
        <v>14.301299999999999</v>
      </c>
      <c r="M650" s="184">
        <v>22.416699999999999</v>
      </c>
      <c r="N650" s="184">
        <v>40.1661</v>
      </c>
      <c r="O650" s="184">
        <v>20.259699999999999</v>
      </c>
      <c r="P650" s="184"/>
      <c r="Q650" s="184">
        <v>14.0968</v>
      </c>
      <c r="R650" s="184">
        <v>23.1477</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44531</v>
      </c>
      <c r="E651" s="184">
        <v>17.883800000000001</v>
      </c>
      <c r="F651" s="184">
        <v>-0.2031</v>
      </c>
      <c r="G651" s="184">
        <v>-0.34439999999999998</v>
      </c>
      <c r="H651" s="184">
        <v>-2.2391000000000001</v>
      </c>
      <c r="I651" s="184">
        <v>-3.4929999999999999</v>
      </c>
      <c r="J651" s="184">
        <v>-3.6598999999999999</v>
      </c>
      <c r="K651" s="184">
        <v>2.2785000000000002</v>
      </c>
      <c r="L651" s="184">
        <v>12.227600000000001</v>
      </c>
      <c r="M651" s="184">
        <v>21.410699999999999</v>
      </c>
      <c r="N651" s="184">
        <v>39.267800000000001</v>
      </c>
      <c r="O651" s="184">
        <v>21.648099999999999</v>
      </c>
      <c r="P651" s="184"/>
      <c r="Q651" s="184">
        <v>18.7776</v>
      </c>
      <c r="R651" s="184">
        <v>25.9587</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44531</v>
      </c>
      <c r="E652" s="184">
        <v>17.4514</v>
      </c>
      <c r="F652" s="184">
        <v>-0.20419999999999999</v>
      </c>
      <c r="G652" s="184">
        <v>-0.34949999999999998</v>
      </c>
      <c r="H652" s="184">
        <v>-2.2462</v>
      </c>
      <c r="I652" s="184">
        <v>-3.5076999999999998</v>
      </c>
      <c r="J652" s="184">
        <v>-3.6913999999999998</v>
      </c>
      <c r="K652" s="184">
        <v>2.1768999999999998</v>
      </c>
      <c r="L652" s="184">
        <v>12.0029</v>
      </c>
      <c r="M652" s="184">
        <v>21.063300000000002</v>
      </c>
      <c r="N652" s="184">
        <v>38.728900000000003</v>
      </c>
      <c r="O652" s="184">
        <v>20.859500000000001</v>
      </c>
      <c r="P652" s="184"/>
      <c r="Q652" s="184">
        <v>17.920200000000001</v>
      </c>
      <c r="R652" s="184">
        <v>25.314599999999999</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44531</v>
      </c>
      <c r="E653" s="184">
        <v>81.704899999999995</v>
      </c>
      <c r="F653" s="184">
        <v>0.71789999999999998</v>
      </c>
      <c r="G653" s="184">
        <v>0.57340000000000002</v>
      </c>
      <c r="H653" s="184">
        <v>-1.1500999999999999</v>
      </c>
      <c r="I653" s="184">
        <v>-3.3027000000000002</v>
      </c>
      <c r="J653" s="184">
        <v>-2.6840000000000002</v>
      </c>
      <c r="K653" s="184">
        <v>6.1863999999999999</v>
      </c>
      <c r="L653" s="184">
        <v>23.3399</v>
      </c>
      <c r="M653" s="184">
        <v>37.319400000000002</v>
      </c>
      <c r="N653" s="184">
        <v>55.697200000000002</v>
      </c>
      <c r="O653" s="184">
        <v>34.858899999999998</v>
      </c>
      <c r="P653" s="184">
        <v>25.448499999999999</v>
      </c>
      <c r="Q653" s="184">
        <v>24.227900000000002</v>
      </c>
      <c r="R653" s="184">
        <v>43.652000000000001</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44531</v>
      </c>
      <c r="E654" s="184">
        <v>59.435600000000001</v>
      </c>
      <c r="F654" s="184">
        <v>0.50849999999999995</v>
      </c>
      <c r="G654" s="184">
        <v>-0.2132</v>
      </c>
      <c r="H654" s="184">
        <v>-1.8754999999999999</v>
      </c>
      <c r="I654" s="184">
        <v>-2.9954000000000001</v>
      </c>
      <c r="J654" s="184">
        <v>-2.3647</v>
      </c>
      <c r="K654" s="184">
        <v>3.4851999999999999</v>
      </c>
      <c r="L654" s="184">
        <v>23.477699999999999</v>
      </c>
      <c r="M654" s="184">
        <v>34.9009</v>
      </c>
      <c r="N654" s="184">
        <v>55.783900000000003</v>
      </c>
      <c r="O654" s="184">
        <v>37.582099999999997</v>
      </c>
      <c r="P654" s="184">
        <v>27.2546</v>
      </c>
      <c r="Q654" s="184">
        <v>26.1022</v>
      </c>
      <c r="R654" s="184">
        <v>44.750900000000001</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44531</v>
      </c>
      <c r="E655" s="184">
        <v>57.601399999999998</v>
      </c>
      <c r="F655" s="184">
        <v>0.50739999999999996</v>
      </c>
      <c r="G655" s="184">
        <v>-0.21859999999999999</v>
      </c>
      <c r="H655" s="184">
        <v>-1.8829</v>
      </c>
      <c r="I655" s="184">
        <v>-3.0101</v>
      </c>
      <c r="J655" s="184">
        <v>-2.3967999999999998</v>
      </c>
      <c r="K655" s="184">
        <v>3.3820999999999999</v>
      </c>
      <c r="L655" s="184">
        <v>23.231100000000001</v>
      </c>
      <c r="M655" s="184">
        <v>34.493200000000002</v>
      </c>
      <c r="N655" s="184">
        <v>55.135599999999997</v>
      </c>
      <c r="O655" s="184">
        <v>36.842399999999998</v>
      </c>
      <c r="P655" s="184">
        <v>26.585000000000001</v>
      </c>
      <c r="Q655" s="184">
        <v>25.588899999999999</v>
      </c>
      <c r="R655" s="184">
        <v>44.091500000000003</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44531</v>
      </c>
      <c r="E656" s="184">
        <v>16.291699999999999</v>
      </c>
      <c r="F656" s="184">
        <v>0.55549999999999999</v>
      </c>
      <c r="G656" s="184">
        <v>0.18079999999999999</v>
      </c>
      <c r="H656" s="184">
        <v>-2.2904</v>
      </c>
      <c r="I656" s="184">
        <v>-4.7268999999999997</v>
      </c>
      <c r="J656" s="184">
        <v>-3.7627999999999999</v>
      </c>
      <c r="K656" s="184">
        <v>1.8002</v>
      </c>
      <c r="L656" s="184">
        <v>14.786899999999999</v>
      </c>
      <c r="M656" s="184">
        <v>18.536000000000001</v>
      </c>
      <c r="N656" s="184">
        <v>27.4312</v>
      </c>
      <c r="O656" s="184"/>
      <c r="P656" s="184"/>
      <c r="Q656" s="184">
        <v>18.664400000000001</v>
      </c>
      <c r="R656" s="184">
        <v>20.1279</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44531</v>
      </c>
      <c r="E657" s="184">
        <v>15.4312</v>
      </c>
      <c r="F657" s="184">
        <v>0.55059999999999998</v>
      </c>
      <c r="G657" s="184">
        <v>0.15579999999999999</v>
      </c>
      <c r="H657" s="184">
        <v>-2.3243</v>
      </c>
      <c r="I657" s="184">
        <v>-4.7933000000000003</v>
      </c>
      <c r="J657" s="184">
        <v>-3.9045000000000001</v>
      </c>
      <c r="K657" s="184">
        <v>1.3464</v>
      </c>
      <c r="L657" s="184">
        <v>13.7667</v>
      </c>
      <c r="M657" s="184">
        <v>16.934000000000001</v>
      </c>
      <c r="N657" s="184">
        <v>25.138500000000001</v>
      </c>
      <c r="O657" s="184"/>
      <c r="P657" s="184"/>
      <c r="Q657" s="184">
        <v>16.428000000000001</v>
      </c>
      <c r="R657" s="184">
        <v>17.9193</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44531</v>
      </c>
      <c r="E658" s="184">
        <v>145.00989999999999</v>
      </c>
      <c r="F658" s="184">
        <v>0.81599999999999995</v>
      </c>
      <c r="G658" s="184">
        <v>0.72860000000000003</v>
      </c>
      <c r="H658" s="184">
        <v>-1.7546999999999999</v>
      </c>
      <c r="I658" s="184">
        <v>-4.2504999999999997</v>
      </c>
      <c r="J658" s="184">
        <v>-3.6945999999999999</v>
      </c>
      <c r="K658" s="184">
        <v>0.56969999999999998</v>
      </c>
      <c r="L658" s="184">
        <v>13.4459</v>
      </c>
      <c r="M658" s="184">
        <v>18.429300000000001</v>
      </c>
      <c r="N658" s="184">
        <v>36.01</v>
      </c>
      <c r="O658" s="184">
        <v>14.9191</v>
      </c>
      <c r="P658" s="184">
        <v>12.916</v>
      </c>
      <c r="Q658" s="184">
        <v>15.5345</v>
      </c>
      <c r="R658" s="184">
        <v>18.913499999999999</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44531</v>
      </c>
      <c r="E659" s="184">
        <v>150.43719999999999</v>
      </c>
      <c r="F659" s="184">
        <v>0.81710000000000005</v>
      </c>
      <c r="G659" s="184">
        <v>0.73360000000000003</v>
      </c>
      <c r="H659" s="184">
        <v>-1.7479</v>
      </c>
      <c r="I659" s="184">
        <v>-4.2373000000000003</v>
      </c>
      <c r="J659" s="184">
        <v>-3.6663000000000001</v>
      </c>
      <c r="K659" s="184">
        <v>0.65869999999999995</v>
      </c>
      <c r="L659" s="184">
        <v>13.705</v>
      </c>
      <c r="M659" s="184">
        <v>18.9269</v>
      </c>
      <c r="N659" s="184">
        <v>36.700800000000001</v>
      </c>
      <c r="O659" s="184">
        <v>15.405099999999999</v>
      </c>
      <c r="P659" s="184">
        <v>13.4665</v>
      </c>
      <c r="Q659" s="184">
        <v>13.483000000000001</v>
      </c>
      <c r="R659" s="184">
        <v>19.436900000000001</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44531</v>
      </c>
      <c r="E660" s="184">
        <v>18.3704</v>
      </c>
      <c r="F660" s="184">
        <v>0.2253</v>
      </c>
      <c r="G660" s="184">
        <v>-1.2472000000000001</v>
      </c>
      <c r="H660" s="184">
        <v>-3.8062999999999998</v>
      </c>
      <c r="I660" s="184">
        <v>-5.6563999999999997</v>
      </c>
      <c r="J660" s="184">
        <v>-2.1867999999999999</v>
      </c>
      <c r="K660" s="184">
        <v>6.1154999999999999</v>
      </c>
      <c r="L660" s="184">
        <v>27.761199999999999</v>
      </c>
      <c r="M660" s="184">
        <v>47.6554</v>
      </c>
      <c r="N660" s="184">
        <v>79.272400000000005</v>
      </c>
      <c r="O660" s="184">
        <v>20.8797</v>
      </c>
      <c r="P660" s="184">
        <v>12.8249</v>
      </c>
      <c r="Q660" s="184">
        <v>12.8292</v>
      </c>
      <c r="R660" s="184">
        <v>40.359900000000003</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44531</v>
      </c>
      <c r="E661" s="184">
        <v>17.953700000000001</v>
      </c>
      <c r="F661" s="184">
        <v>0.22550000000000001</v>
      </c>
      <c r="G661" s="184">
        <v>-1.2491000000000001</v>
      </c>
      <c r="H661" s="184">
        <v>-3.8092999999999999</v>
      </c>
      <c r="I661" s="184">
        <v>-5.6623000000000001</v>
      </c>
      <c r="J661" s="184">
        <v>-2.2002000000000002</v>
      </c>
      <c r="K661" s="184">
        <v>6.0711000000000004</v>
      </c>
      <c r="L661" s="184">
        <v>27.6526</v>
      </c>
      <c r="M661" s="184">
        <v>47.489100000000001</v>
      </c>
      <c r="N661" s="184">
        <v>78.996399999999994</v>
      </c>
      <c r="O661" s="184">
        <v>20.608899999999998</v>
      </c>
      <c r="P661" s="184">
        <v>12.3254</v>
      </c>
      <c r="Q661" s="184">
        <v>12.316599999999999</v>
      </c>
      <c r="R661" s="184">
        <v>40.1372</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44531</v>
      </c>
      <c r="E662" s="184">
        <v>15.8399</v>
      </c>
      <c r="F662" s="184">
        <v>0.31280000000000002</v>
      </c>
      <c r="G662" s="184">
        <v>-1.1224000000000001</v>
      </c>
      <c r="H662" s="184">
        <v>-3.6707999999999998</v>
      </c>
      <c r="I662" s="184">
        <v>-5.4492000000000003</v>
      </c>
      <c r="J662" s="184">
        <v>-1.8355999999999999</v>
      </c>
      <c r="K662" s="184">
        <v>6.6680999999999999</v>
      </c>
      <c r="L662" s="184">
        <v>28.351800000000001</v>
      </c>
      <c r="M662" s="184">
        <v>48.851700000000001</v>
      </c>
      <c r="N662" s="184">
        <v>81.404799999999994</v>
      </c>
      <c r="O662" s="184">
        <v>21.610499999999998</v>
      </c>
      <c r="P662" s="184"/>
      <c r="Q662" s="184">
        <v>10.2967</v>
      </c>
      <c r="R662" s="184">
        <v>41.081299999999999</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44531</v>
      </c>
      <c r="E663" s="184">
        <v>15.553100000000001</v>
      </c>
      <c r="F663" s="184">
        <v>0.31219999999999998</v>
      </c>
      <c r="G663" s="184">
        <v>-1.1240000000000001</v>
      </c>
      <c r="H663" s="184">
        <v>-3.6726999999999999</v>
      </c>
      <c r="I663" s="184">
        <v>-5.4534000000000002</v>
      </c>
      <c r="J663" s="184">
        <v>-1.8447</v>
      </c>
      <c r="K663" s="184">
        <v>6.6383999999999999</v>
      </c>
      <c r="L663" s="184">
        <v>28.2804</v>
      </c>
      <c r="M663" s="184">
        <v>48.722499999999997</v>
      </c>
      <c r="N663" s="184">
        <v>81.203999999999994</v>
      </c>
      <c r="O663" s="184">
        <v>21.3781</v>
      </c>
      <c r="P663" s="184"/>
      <c r="Q663" s="184">
        <v>9.8681000000000001</v>
      </c>
      <c r="R663" s="184">
        <v>40.926600000000001</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44531</v>
      </c>
      <c r="E664" s="184">
        <v>15.661899999999999</v>
      </c>
      <c r="F664" s="184">
        <v>0.156</v>
      </c>
      <c r="G664" s="184">
        <v>-1.1930000000000001</v>
      </c>
      <c r="H664" s="184">
        <v>-3.7239</v>
      </c>
      <c r="I664" s="184">
        <v>-5.7262000000000004</v>
      </c>
      <c r="J664" s="184">
        <v>-2.3731</v>
      </c>
      <c r="K664" s="184">
        <v>5.5427</v>
      </c>
      <c r="L664" s="184">
        <v>27.184699999999999</v>
      </c>
      <c r="M664" s="184">
        <v>49.764299999999999</v>
      </c>
      <c r="N664" s="184">
        <v>83.995699999999999</v>
      </c>
      <c r="O664" s="184">
        <v>22.000599999999999</v>
      </c>
      <c r="P664" s="184"/>
      <c r="Q664" s="184">
        <v>10.7064</v>
      </c>
      <c r="R664" s="184">
        <v>42.4026</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44531</v>
      </c>
      <c r="E665" s="184">
        <v>15.352</v>
      </c>
      <c r="F665" s="184">
        <v>0.15590000000000001</v>
      </c>
      <c r="G665" s="184">
        <v>-1.1952</v>
      </c>
      <c r="H665" s="184">
        <v>-3.7269000000000001</v>
      </c>
      <c r="I665" s="184">
        <v>-5.7327000000000004</v>
      </c>
      <c r="J665" s="184">
        <v>-2.3875000000000002</v>
      </c>
      <c r="K665" s="184">
        <v>5.4931999999999999</v>
      </c>
      <c r="L665" s="184">
        <v>27.064</v>
      </c>
      <c r="M665" s="184">
        <v>49.531999999999996</v>
      </c>
      <c r="N665" s="184">
        <v>83.561700000000002</v>
      </c>
      <c r="O665" s="184">
        <v>21.611899999999999</v>
      </c>
      <c r="P665" s="184"/>
      <c r="Q665" s="184">
        <v>10.206</v>
      </c>
      <c r="R665" s="184">
        <v>42.006100000000004</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44531</v>
      </c>
      <c r="E666" s="184">
        <v>15.0169</v>
      </c>
      <c r="F666" s="184">
        <v>4.4600000000000001E-2</v>
      </c>
      <c r="G666" s="184">
        <v>-1.0568</v>
      </c>
      <c r="H666" s="184">
        <v>-3.4965999999999999</v>
      </c>
      <c r="I666" s="184">
        <v>-5.6341999999999999</v>
      </c>
      <c r="J666" s="184">
        <v>-2.1164999999999998</v>
      </c>
      <c r="K666" s="184">
        <v>6.0058999999999996</v>
      </c>
      <c r="L666" s="184">
        <v>30.488700000000001</v>
      </c>
      <c r="M666" s="184">
        <v>54.220399999999998</v>
      </c>
      <c r="N666" s="184">
        <v>87.939099999999996</v>
      </c>
      <c r="O666" s="184">
        <v>21.948</v>
      </c>
      <c r="P666" s="184"/>
      <c r="Q666" s="184">
        <v>10.220800000000001</v>
      </c>
      <c r="R666" s="184">
        <v>42.353099999999998</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44531</v>
      </c>
      <c r="E667" s="184">
        <v>14.4518</v>
      </c>
      <c r="F667" s="184">
        <v>4.36E-2</v>
      </c>
      <c r="G667" s="184">
        <v>-1.0598000000000001</v>
      </c>
      <c r="H667" s="184">
        <v>-3.5003000000000002</v>
      </c>
      <c r="I667" s="184">
        <v>-5.6412000000000004</v>
      </c>
      <c r="J667" s="184">
        <v>-2.1312000000000002</v>
      </c>
      <c r="K667" s="184">
        <v>5.9577999999999998</v>
      </c>
      <c r="L667" s="184">
        <v>30.370200000000001</v>
      </c>
      <c r="M667" s="184">
        <v>53.996499999999997</v>
      </c>
      <c r="N667" s="184">
        <v>87.534700000000001</v>
      </c>
      <c r="O667" s="184">
        <v>21.403099999999998</v>
      </c>
      <c r="P667" s="184"/>
      <c r="Q667" s="184">
        <v>9.2134999999999998</v>
      </c>
      <c r="R667" s="184">
        <v>42.000999999999998</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44531</v>
      </c>
      <c r="E668" s="184">
        <v>21.4023</v>
      </c>
      <c r="F668" s="184">
        <v>0.7712</v>
      </c>
      <c r="G668" s="184">
        <v>0.84440000000000004</v>
      </c>
      <c r="H668" s="184">
        <v>-1.6655</v>
      </c>
      <c r="I668" s="184">
        <v>-4.3101000000000003</v>
      </c>
      <c r="J668" s="184">
        <v>-4.3472999999999997</v>
      </c>
      <c r="K668" s="184">
        <v>0.84719999999999995</v>
      </c>
      <c r="L668" s="184">
        <v>11.398899999999999</v>
      </c>
      <c r="M668" s="184">
        <v>18.363800000000001</v>
      </c>
      <c r="N668" s="184">
        <v>35.952399999999997</v>
      </c>
      <c r="O668" s="184">
        <v>16.933800000000002</v>
      </c>
      <c r="P668" s="184">
        <v>14.4803</v>
      </c>
      <c r="Q668" s="184">
        <v>12.045199999999999</v>
      </c>
      <c r="R668" s="184">
        <v>22.9285</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44531</v>
      </c>
      <c r="E669" s="184">
        <v>20.921700000000001</v>
      </c>
      <c r="F669" s="184">
        <v>0.7702</v>
      </c>
      <c r="G669" s="184">
        <v>0.83909999999999996</v>
      </c>
      <c r="H669" s="184">
        <v>-1.6721999999999999</v>
      </c>
      <c r="I669" s="184">
        <v>-4.3230000000000004</v>
      </c>
      <c r="J669" s="184">
        <v>-4.3754</v>
      </c>
      <c r="K669" s="184">
        <v>0.75749999999999995</v>
      </c>
      <c r="L669" s="184">
        <v>11.238300000000001</v>
      </c>
      <c r="M669" s="184">
        <v>18.209700000000002</v>
      </c>
      <c r="N669" s="184">
        <v>35.770600000000002</v>
      </c>
      <c r="O669" s="184">
        <v>16.659500000000001</v>
      </c>
      <c r="P669" s="184">
        <v>14.1594</v>
      </c>
      <c r="Q669" s="184">
        <v>11.6655</v>
      </c>
      <c r="R669" s="184">
        <v>22.738499999999998</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44531</v>
      </c>
      <c r="E670" s="184">
        <v>23.429200000000002</v>
      </c>
      <c r="F670" s="184">
        <v>0.76639999999999997</v>
      </c>
      <c r="G670" s="184">
        <v>0.92569999999999997</v>
      </c>
      <c r="H670" s="184">
        <v>-1.5497000000000001</v>
      </c>
      <c r="I670" s="184">
        <v>-4.2572999999999999</v>
      </c>
      <c r="J670" s="184">
        <v>-4.0448000000000004</v>
      </c>
      <c r="K670" s="184">
        <v>1.4382999999999999</v>
      </c>
      <c r="L670" s="184">
        <v>11.7134</v>
      </c>
      <c r="M670" s="184">
        <v>18.478899999999999</v>
      </c>
      <c r="N670" s="184">
        <v>35.845100000000002</v>
      </c>
      <c r="O670" s="184">
        <v>17.6129</v>
      </c>
      <c r="P670" s="184">
        <v>15.3901</v>
      </c>
      <c r="Q670" s="184">
        <v>16.105899999999998</v>
      </c>
      <c r="R670" s="184">
        <v>23.306799999999999</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44531</v>
      </c>
      <c r="E671" s="184">
        <v>22.8993</v>
      </c>
      <c r="F671" s="184">
        <v>0.76570000000000005</v>
      </c>
      <c r="G671" s="184">
        <v>0.92290000000000005</v>
      </c>
      <c r="H671" s="184">
        <v>-1.5537000000000001</v>
      </c>
      <c r="I671" s="184">
        <v>-4.2638999999999996</v>
      </c>
      <c r="J671" s="184">
        <v>-4.0590000000000002</v>
      </c>
      <c r="K671" s="184">
        <v>1.3925000000000001</v>
      </c>
      <c r="L671" s="184">
        <v>11.614599999999999</v>
      </c>
      <c r="M671" s="184">
        <v>18.3249</v>
      </c>
      <c r="N671" s="184">
        <v>35.614400000000003</v>
      </c>
      <c r="O671" s="184">
        <v>17.305900000000001</v>
      </c>
      <c r="P671" s="184">
        <v>14.9178</v>
      </c>
      <c r="Q671" s="184">
        <v>15.6409</v>
      </c>
      <c r="R671" s="184">
        <v>23.077100000000002</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44531</v>
      </c>
      <c r="E672" s="184">
        <v>15.2906</v>
      </c>
      <c r="F672" s="184">
        <v>-9.7999999999999997E-3</v>
      </c>
      <c r="G672" s="184">
        <v>-0.7883</v>
      </c>
      <c r="H672" s="184">
        <v>-3.2608000000000001</v>
      </c>
      <c r="I672" s="184">
        <v>-5.1445999999999996</v>
      </c>
      <c r="J672" s="184">
        <v>-1.143</v>
      </c>
      <c r="K672" s="184">
        <v>7.0739999999999998</v>
      </c>
      <c r="L672" s="184">
        <v>26.057099999999998</v>
      </c>
      <c r="M672" s="184">
        <v>46.0197</v>
      </c>
      <c r="N672" s="184">
        <v>79.490300000000005</v>
      </c>
      <c r="O672" s="184">
        <v>21.811299999999999</v>
      </c>
      <c r="P672" s="184"/>
      <c r="Q672" s="184">
        <v>12.2239</v>
      </c>
      <c r="R672" s="184">
        <v>38.004800000000003</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44531</v>
      </c>
      <c r="E673" s="184">
        <v>14.930199999999999</v>
      </c>
      <c r="F673" s="184">
        <v>-1.14E-2</v>
      </c>
      <c r="G673" s="184">
        <v>-0.79400000000000004</v>
      </c>
      <c r="H673" s="184">
        <v>-3.2686000000000002</v>
      </c>
      <c r="I673" s="184">
        <v>-5.1593</v>
      </c>
      <c r="J673" s="184">
        <v>-1.1756</v>
      </c>
      <c r="K673" s="184">
        <v>6.9675000000000002</v>
      </c>
      <c r="L673" s="184">
        <v>25.843499999999999</v>
      </c>
      <c r="M673" s="184">
        <v>45.722999999999999</v>
      </c>
      <c r="N673" s="184">
        <v>79.029899999999998</v>
      </c>
      <c r="O673" s="184">
        <v>21.3294</v>
      </c>
      <c r="P673" s="184"/>
      <c r="Q673" s="184">
        <v>11.4993</v>
      </c>
      <c r="R673" s="184">
        <v>37.683999999999997</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44531</v>
      </c>
      <c r="E674" s="184">
        <v>17.584099999999999</v>
      </c>
      <c r="F674" s="184">
        <v>-7.3899999999999993E-2</v>
      </c>
      <c r="G674" s="184">
        <v>-0.73950000000000005</v>
      </c>
      <c r="H674" s="184">
        <v>-3.1878000000000002</v>
      </c>
      <c r="I674" s="184">
        <v>-4.9821</v>
      </c>
      <c r="J674" s="184">
        <v>-0.85250000000000004</v>
      </c>
      <c r="K674" s="184">
        <v>7.8586999999999998</v>
      </c>
      <c r="L674" s="184">
        <v>26.559899999999999</v>
      </c>
      <c r="M674" s="184">
        <v>44.924300000000002</v>
      </c>
      <c r="N674" s="184">
        <v>78.417299999999997</v>
      </c>
      <c r="O674" s="184">
        <v>21.844899999999999</v>
      </c>
      <c r="P674" s="184"/>
      <c r="Q674" s="184">
        <v>17.9011</v>
      </c>
      <c r="R674" s="184">
        <v>38.240099999999998</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44531</v>
      </c>
      <c r="E675" s="184">
        <v>17.374400000000001</v>
      </c>
      <c r="F675" s="184">
        <v>-7.4800000000000005E-2</v>
      </c>
      <c r="G675" s="184">
        <v>-0.74150000000000005</v>
      </c>
      <c r="H675" s="184">
        <v>-3.19</v>
      </c>
      <c r="I675" s="184">
        <v>-4.9867999999999997</v>
      </c>
      <c r="J675" s="184">
        <v>-0.86270000000000002</v>
      </c>
      <c r="K675" s="184">
        <v>7.8258000000000001</v>
      </c>
      <c r="L675" s="184">
        <v>26.390499999999999</v>
      </c>
      <c r="M675" s="184">
        <v>44.6252</v>
      </c>
      <c r="N675" s="184">
        <v>77.923400000000001</v>
      </c>
      <c r="O675" s="184">
        <v>21.459</v>
      </c>
      <c r="P675" s="184"/>
      <c r="Q675" s="184">
        <v>17.489100000000001</v>
      </c>
      <c r="R675" s="184">
        <v>37.848300000000002</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44531</v>
      </c>
      <c r="E680" s="184">
        <v>30.1843</v>
      </c>
      <c r="F680" s="184">
        <v>0.93830000000000002</v>
      </c>
      <c r="G680" s="184">
        <v>0.98060000000000003</v>
      </c>
      <c r="H680" s="184">
        <v>-1.8266</v>
      </c>
      <c r="I680" s="184">
        <v>-4.3537999999999997</v>
      </c>
      <c r="J680" s="184">
        <v>-3.9512</v>
      </c>
      <c r="K680" s="184">
        <v>2.5017</v>
      </c>
      <c r="L680" s="184">
        <v>13.2904</v>
      </c>
      <c r="M680" s="184">
        <v>17.7621</v>
      </c>
      <c r="N680" s="184">
        <v>36.745800000000003</v>
      </c>
      <c r="O680" s="184">
        <v>19.653099999999998</v>
      </c>
      <c r="P680" s="184">
        <v>17.880600000000001</v>
      </c>
      <c r="Q680" s="184">
        <v>16.734400000000001</v>
      </c>
      <c r="R680" s="184">
        <v>21.186299999999999</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44531</v>
      </c>
      <c r="E681" s="184">
        <v>27.5031</v>
      </c>
      <c r="F681" s="184">
        <v>0.93510000000000004</v>
      </c>
      <c r="G681" s="184">
        <v>0.96330000000000005</v>
      </c>
      <c r="H681" s="184">
        <v>-1.8496999999999999</v>
      </c>
      <c r="I681" s="184">
        <v>-4.3986000000000001</v>
      </c>
      <c r="J681" s="184">
        <v>-4.0469999999999997</v>
      </c>
      <c r="K681" s="184">
        <v>2.1911</v>
      </c>
      <c r="L681" s="184">
        <v>12.5999</v>
      </c>
      <c r="M681" s="184">
        <v>16.657699999999998</v>
      </c>
      <c r="N681" s="184">
        <v>35.0077</v>
      </c>
      <c r="O681" s="184">
        <v>17.946400000000001</v>
      </c>
      <c r="P681" s="184">
        <v>16.341799999999999</v>
      </c>
      <c r="Q681" s="184">
        <v>15.2233</v>
      </c>
      <c r="R681" s="184">
        <v>19.531400000000001</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44531</v>
      </c>
      <c r="E682" s="184">
        <v>116.96</v>
      </c>
      <c r="F682" s="184">
        <v>0.93200000000000005</v>
      </c>
      <c r="G682" s="184">
        <v>0.50700000000000001</v>
      </c>
      <c r="H682" s="184">
        <v>-1.8874</v>
      </c>
      <c r="I682" s="184">
        <v>-4.8874000000000004</v>
      </c>
      <c r="J682" s="184">
        <v>-4.7091000000000003</v>
      </c>
      <c r="K682" s="184">
        <v>-0.90649999999999997</v>
      </c>
      <c r="L682" s="184">
        <v>7.2929000000000004</v>
      </c>
      <c r="M682" s="184">
        <v>14.3863</v>
      </c>
      <c r="N682" s="184">
        <v>26.429600000000001</v>
      </c>
      <c r="O682" s="184">
        <v>14.0327</v>
      </c>
      <c r="P682" s="184">
        <v>15.430899999999999</v>
      </c>
      <c r="Q682" s="184">
        <v>13.2029</v>
      </c>
      <c r="R682" s="184">
        <v>17.412299999999998</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44531</v>
      </c>
      <c r="E683" s="184">
        <v>166.81861029697501</v>
      </c>
      <c r="F683" s="184">
        <v>0.93720000000000003</v>
      </c>
      <c r="G683" s="184">
        <v>0.49399999999999999</v>
      </c>
      <c r="H683" s="184">
        <v>-1.8934</v>
      </c>
      <c r="I683" s="184">
        <v>-4.9081999999999999</v>
      </c>
      <c r="J683" s="184">
        <v>-4.7680999999999996</v>
      </c>
      <c r="K683" s="184">
        <v>-1.0894999999999999</v>
      </c>
      <c r="L683" s="184">
        <v>6.8891999999999998</v>
      </c>
      <c r="M683" s="184">
        <v>13.7517</v>
      </c>
      <c r="N683" s="184">
        <v>25.585899999999999</v>
      </c>
      <c r="O683" s="184">
        <v>13.208600000000001</v>
      </c>
      <c r="P683" s="184">
        <v>14.692600000000001</v>
      </c>
      <c r="Q683" s="184">
        <v>11.5786</v>
      </c>
      <c r="R683" s="184">
        <v>16.532800000000002</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44531</v>
      </c>
      <c r="E684" s="184">
        <v>41.53</v>
      </c>
      <c r="F684" s="184">
        <v>0.75209999999999999</v>
      </c>
      <c r="G684" s="184">
        <v>0.67879999999999996</v>
      </c>
      <c r="H684" s="184">
        <v>-1.7040999999999999</v>
      </c>
      <c r="I684" s="184">
        <v>-4.4627999999999997</v>
      </c>
      <c r="J684" s="184">
        <v>-3.1031</v>
      </c>
      <c r="K684" s="184">
        <v>2.2151000000000001</v>
      </c>
      <c r="L684" s="184">
        <v>18.1844</v>
      </c>
      <c r="M684" s="184">
        <v>24.527699999999999</v>
      </c>
      <c r="N684" s="184">
        <v>42.372300000000003</v>
      </c>
      <c r="O684" s="184">
        <v>21.290400000000002</v>
      </c>
      <c r="P684" s="184">
        <v>16.0763</v>
      </c>
      <c r="Q684" s="184">
        <v>15.3878</v>
      </c>
      <c r="R684" s="184">
        <v>27.415800000000001</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44531</v>
      </c>
      <c r="E685" s="184">
        <v>43.68</v>
      </c>
      <c r="F685" s="184">
        <v>0.76119999999999999</v>
      </c>
      <c r="G685" s="184">
        <v>0.69159999999999999</v>
      </c>
      <c r="H685" s="184">
        <v>-1.6658999999999999</v>
      </c>
      <c r="I685" s="184">
        <v>-4.4200999999999997</v>
      </c>
      <c r="J685" s="184">
        <v>-3.0411000000000001</v>
      </c>
      <c r="K685" s="184">
        <v>2.391</v>
      </c>
      <c r="L685" s="184">
        <v>18.566800000000001</v>
      </c>
      <c r="M685" s="184">
        <v>25.121700000000001</v>
      </c>
      <c r="N685" s="184">
        <v>43.213099999999997</v>
      </c>
      <c r="O685" s="184">
        <v>21.8293</v>
      </c>
      <c r="P685" s="184">
        <v>16.760000000000002</v>
      </c>
      <c r="Q685" s="184">
        <v>14.4244</v>
      </c>
      <c r="R685" s="184">
        <v>28.110600000000002</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c r="E686" s="184"/>
      <c r="F686" s="184"/>
      <c r="G686" s="184"/>
      <c r="H686" s="184"/>
      <c r="I686" s="184"/>
      <c r="J686" s="184"/>
      <c r="K686" s="184"/>
      <c r="L686" s="184"/>
      <c r="M686" s="184"/>
      <c r="N686" s="184"/>
      <c r="O686" s="184"/>
      <c r="P686" s="184"/>
      <c r="Q686" s="184"/>
      <c r="R686" s="184"/>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c r="E687" s="184"/>
      <c r="F687" s="184"/>
      <c r="G687" s="184"/>
      <c r="H687" s="184"/>
      <c r="I687" s="184"/>
      <c r="J687" s="184"/>
      <c r="K687" s="184"/>
      <c r="L687" s="184"/>
      <c r="M687" s="184"/>
      <c r="N687" s="184"/>
      <c r="O687" s="184"/>
      <c r="P687" s="184"/>
      <c r="Q687" s="184"/>
      <c r="R687" s="184"/>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c r="E688" s="184"/>
      <c r="F688" s="184"/>
      <c r="G688" s="184"/>
      <c r="H688" s="184"/>
      <c r="I688" s="184"/>
      <c r="J688" s="184"/>
      <c r="K688" s="184"/>
      <c r="L688" s="184"/>
      <c r="M688" s="184"/>
      <c r="N688" s="184"/>
      <c r="O688" s="184"/>
      <c r="P688" s="184"/>
      <c r="Q688" s="184"/>
      <c r="R688" s="184"/>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c r="E689" s="184"/>
      <c r="F689" s="184"/>
      <c r="G689" s="184"/>
      <c r="H689" s="184"/>
      <c r="I689" s="184"/>
      <c r="J689" s="184"/>
      <c r="K689" s="184"/>
      <c r="L689" s="184"/>
      <c r="M689" s="184"/>
      <c r="N689" s="184"/>
      <c r="O689" s="184"/>
      <c r="P689" s="184"/>
      <c r="Q689" s="184"/>
      <c r="R689" s="184"/>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c r="E690" s="184"/>
      <c r="F690" s="184"/>
      <c r="G690" s="184"/>
      <c r="H690" s="184"/>
      <c r="I690" s="184"/>
      <c r="J690" s="184"/>
      <c r="K690" s="184"/>
      <c r="L690" s="184"/>
      <c r="M690" s="184"/>
      <c r="N690" s="184"/>
      <c r="O690" s="184"/>
      <c r="P690" s="184"/>
      <c r="Q690" s="184"/>
      <c r="R690" s="184"/>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c r="E691" s="184"/>
      <c r="F691" s="184"/>
      <c r="G691" s="184"/>
      <c r="H691" s="184"/>
      <c r="I691" s="184"/>
      <c r="J691" s="184"/>
      <c r="K691" s="184"/>
      <c r="L691" s="184"/>
      <c r="M691" s="184"/>
      <c r="N691" s="184"/>
      <c r="O691" s="184"/>
      <c r="P691" s="184"/>
      <c r="Q691" s="184"/>
      <c r="R691" s="184"/>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c r="E692" s="184"/>
      <c r="F692" s="184"/>
      <c r="G692" s="184"/>
      <c r="H692" s="184"/>
      <c r="I692" s="184"/>
      <c r="J692" s="184"/>
      <c r="K692" s="184"/>
      <c r="L692" s="184"/>
      <c r="M692" s="184"/>
      <c r="N692" s="184"/>
      <c r="O692" s="184"/>
      <c r="P692" s="184"/>
      <c r="Q692" s="184"/>
      <c r="R692" s="184"/>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c r="E693" s="184"/>
      <c r="F693" s="184"/>
      <c r="G693" s="184"/>
      <c r="H693" s="184"/>
      <c r="I693" s="184"/>
      <c r="J693" s="184"/>
      <c r="K693" s="184"/>
      <c r="L693" s="184"/>
      <c r="M693" s="184"/>
      <c r="N693" s="184"/>
      <c r="O693" s="184"/>
      <c r="P693" s="184"/>
      <c r="Q693" s="184"/>
      <c r="R693" s="184"/>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c r="E694" s="184"/>
      <c r="F694" s="184"/>
      <c r="G694" s="184"/>
      <c r="H694" s="184"/>
      <c r="I694" s="184"/>
      <c r="J694" s="184"/>
      <c r="K694" s="184"/>
      <c r="L694" s="184"/>
      <c r="M694" s="184"/>
      <c r="N694" s="184"/>
      <c r="O694" s="184"/>
      <c r="P694" s="184"/>
      <c r="Q694" s="184"/>
      <c r="R694" s="184"/>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c r="E695" s="184"/>
      <c r="F695" s="184"/>
      <c r="G695" s="184"/>
      <c r="H695" s="184"/>
      <c r="I695" s="184"/>
      <c r="J695" s="184"/>
      <c r="K695" s="184"/>
      <c r="L695" s="184"/>
      <c r="M695" s="184"/>
      <c r="N695" s="184"/>
      <c r="O695" s="184"/>
      <c r="P695" s="184"/>
      <c r="Q695" s="184"/>
      <c r="R695" s="184"/>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44531</v>
      </c>
      <c r="E696" s="184">
        <v>156.7808</v>
      </c>
      <c r="F696" s="184">
        <v>0.65639999999999998</v>
      </c>
      <c r="G696" s="184">
        <v>0.43209999999999998</v>
      </c>
      <c r="H696" s="184">
        <v>-2.1</v>
      </c>
      <c r="I696" s="184">
        <v>-4.4930000000000003</v>
      </c>
      <c r="J696" s="184">
        <v>-2.4672000000000001</v>
      </c>
      <c r="K696" s="184">
        <v>2.2378999999999998</v>
      </c>
      <c r="L696" s="184">
        <v>17.5275</v>
      </c>
      <c r="M696" s="184">
        <v>23.656300000000002</v>
      </c>
      <c r="N696" s="184">
        <v>40.6982</v>
      </c>
      <c r="O696" s="184">
        <v>22.0246</v>
      </c>
      <c r="P696" s="184">
        <v>17.706399999999999</v>
      </c>
      <c r="Q696" s="184">
        <v>15.7691</v>
      </c>
      <c r="R696" s="184">
        <v>27.577500000000001</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44531</v>
      </c>
      <c r="E697" s="184">
        <v>145.31700000000001</v>
      </c>
      <c r="F697" s="184">
        <v>0.65329999999999999</v>
      </c>
      <c r="G697" s="184">
        <v>0.4168</v>
      </c>
      <c r="H697" s="184">
        <v>-2.1208999999999998</v>
      </c>
      <c r="I697" s="184">
        <v>-4.5338000000000003</v>
      </c>
      <c r="J697" s="184">
        <v>-2.5562</v>
      </c>
      <c r="K697" s="184">
        <v>1.9976</v>
      </c>
      <c r="L697" s="184">
        <v>16.991800000000001</v>
      </c>
      <c r="M697" s="184">
        <v>22.793600000000001</v>
      </c>
      <c r="N697" s="184">
        <v>39.398400000000002</v>
      </c>
      <c r="O697" s="184">
        <v>20.901900000000001</v>
      </c>
      <c r="P697" s="184">
        <v>16.640799999999999</v>
      </c>
      <c r="Q697" s="184">
        <v>12.459300000000001</v>
      </c>
      <c r="R697" s="184">
        <v>26.396100000000001</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44531</v>
      </c>
      <c r="E698" s="184">
        <v>226.041817636942</v>
      </c>
      <c r="F698" s="184">
        <v>0.62380000000000002</v>
      </c>
      <c r="G698" s="184">
        <v>0.72230000000000005</v>
      </c>
      <c r="H698" s="184">
        <v>-1.3854</v>
      </c>
      <c r="I698" s="184">
        <v>-3.7511000000000001</v>
      </c>
      <c r="J698" s="184">
        <v>-3.7201</v>
      </c>
      <c r="K698" s="184">
        <v>0.43569999999999998</v>
      </c>
      <c r="L698" s="184">
        <v>13.2949</v>
      </c>
      <c r="M698" s="184">
        <v>19.0914</v>
      </c>
      <c r="N698" s="184">
        <v>34.265500000000003</v>
      </c>
      <c r="O698" s="184">
        <v>16.035699999999999</v>
      </c>
      <c r="P698" s="184">
        <v>14.5755</v>
      </c>
      <c r="Q698" s="184">
        <v>18.1525</v>
      </c>
      <c r="R698" s="184">
        <v>19.214700000000001</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0.65368360655737712</v>
      </c>
      <c r="G699" s="186">
        <v>0.41771803278688513</v>
      </c>
      <c r="H699" s="186">
        <v>-1.9538122950819674</v>
      </c>
      <c r="I699" s="186">
        <v>-4.3301196721311488</v>
      </c>
      <c r="J699" s="186">
        <v>-2.8558762295081976</v>
      </c>
      <c r="K699" s="186">
        <v>2.7336655737704922</v>
      </c>
      <c r="L699" s="186">
        <v>15.653027868852458</v>
      </c>
      <c r="M699" s="186">
        <v>24.932503278688518</v>
      </c>
      <c r="N699" s="186">
        <v>44.21066147540985</v>
      </c>
      <c r="O699" s="186">
        <v>20.170728448275856</v>
      </c>
      <c r="P699" s="186">
        <v>16.611441304347828</v>
      </c>
      <c r="Q699" s="186">
        <v>16.23702704918033</v>
      </c>
      <c r="R699" s="186">
        <v>26.876398360655738</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0.70025000000000004</v>
      </c>
      <c r="G700" s="186">
        <v>0.55079999999999996</v>
      </c>
      <c r="H700" s="186">
        <v>-1.8435999999999999</v>
      </c>
      <c r="I700" s="186">
        <v>-4.4530999999999992</v>
      </c>
      <c r="J700" s="186">
        <v>-3.1828500000000002</v>
      </c>
      <c r="K700" s="186">
        <v>2.2264999999999997</v>
      </c>
      <c r="L700" s="186">
        <v>14.5039</v>
      </c>
      <c r="M700" s="186">
        <v>21.819600000000001</v>
      </c>
      <c r="N700" s="186">
        <v>40.4998</v>
      </c>
      <c r="O700" s="186">
        <v>19.772400000000001</v>
      </c>
      <c r="P700" s="186">
        <v>15.965499999999999</v>
      </c>
      <c r="Q700" s="186">
        <v>15.7628</v>
      </c>
      <c r="R700" s="186">
        <v>24.622050000000002</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774</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775</v>
      </c>
      <c r="B703" s="180" t="s">
        <v>776</v>
      </c>
      <c r="C703" s="180">
        <v>132180</v>
      </c>
      <c r="D703" s="183">
        <v>44531</v>
      </c>
      <c r="E703" s="184">
        <v>33.296999999999997</v>
      </c>
      <c r="F703" s="184">
        <v>0.33329999999999999</v>
      </c>
      <c r="G703" s="184">
        <v>0.20519999999999999</v>
      </c>
      <c r="H703" s="184">
        <v>-1.4185000000000001</v>
      </c>
      <c r="I703" s="184">
        <v>-3.3224999999999998</v>
      </c>
      <c r="J703" s="184">
        <v>-2.5194999999999999</v>
      </c>
      <c r="K703" s="184">
        <v>0.50470000000000004</v>
      </c>
      <c r="L703" s="184">
        <v>8.4413</v>
      </c>
      <c r="M703" s="184">
        <v>13.8565</v>
      </c>
      <c r="N703" s="184">
        <v>24.5488</v>
      </c>
      <c r="O703" s="184">
        <v>15.1601</v>
      </c>
      <c r="P703" s="184">
        <v>13.0564</v>
      </c>
      <c r="Q703" s="184">
        <v>12.049799999999999</v>
      </c>
      <c r="R703" s="184">
        <v>19.448699999999999</v>
      </c>
      <c r="S703" s="120"/>
      <c r="T703" s="123"/>
      <c r="U703" s="124"/>
      <c r="V703" s="124"/>
      <c r="W703" s="124"/>
      <c r="X703" s="124"/>
      <c r="Y703" s="124"/>
      <c r="Z703" s="124"/>
      <c r="AA703" s="124"/>
      <c r="AB703" s="124"/>
      <c r="AC703" s="124"/>
      <c r="AD703" s="124"/>
      <c r="AE703" s="124"/>
      <c r="AF703" s="124"/>
      <c r="AG703" s="124"/>
      <c r="AH703" s="124"/>
    </row>
    <row r="704" spans="1:34" x14ac:dyDescent="0.3">
      <c r="A704" s="180" t="s">
        <v>775</v>
      </c>
      <c r="B704" s="180" t="s">
        <v>777</v>
      </c>
      <c r="C704" s="180">
        <v>132186</v>
      </c>
      <c r="D704" s="183">
        <v>44531</v>
      </c>
      <c r="E704" s="184">
        <v>35.546199999999999</v>
      </c>
      <c r="F704" s="184">
        <v>0.33560000000000001</v>
      </c>
      <c r="G704" s="184">
        <v>0.2165</v>
      </c>
      <c r="H704" s="184">
        <v>-1.403</v>
      </c>
      <c r="I704" s="184">
        <v>-3.2909000000000002</v>
      </c>
      <c r="J704" s="184">
        <v>-2.4449999999999998</v>
      </c>
      <c r="K704" s="184">
        <v>0.74680000000000002</v>
      </c>
      <c r="L704" s="184">
        <v>8.9936000000000007</v>
      </c>
      <c r="M704" s="184">
        <v>14.7188</v>
      </c>
      <c r="N704" s="184">
        <v>25.845500000000001</v>
      </c>
      <c r="O704" s="184">
        <v>16.213000000000001</v>
      </c>
      <c r="P704" s="184">
        <v>14.019600000000001</v>
      </c>
      <c r="Q704" s="184">
        <v>13.491300000000001</v>
      </c>
      <c r="R704" s="184">
        <v>20.6038</v>
      </c>
      <c r="S704" s="120"/>
      <c r="T704" s="123"/>
      <c r="U704" s="124"/>
      <c r="V704" s="124"/>
      <c r="W704" s="124"/>
      <c r="X704" s="124"/>
      <c r="Y704" s="124"/>
      <c r="Z704" s="124"/>
      <c r="AA704" s="124"/>
      <c r="AB704" s="124"/>
      <c r="AC704" s="124"/>
      <c r="AD704" s="124"/>
      <c r="AE704" s="124"/>
      <c r="AF704" s="124"/>
      <c r="AG704" s="124"/>
      <c r="AH704" s="124"/>
    </row>
    <row r="705" spans="1:34" x14ac:dyDescent="0.3">
      <c r="A705" s="180" t="s">
        <v>775</v>
      </c>
      <c r="B705" s="180" t="s">
        <v>778</v>
      </c>
      <c r="C705" s="180">
        <v>102107</v>
      </c>
      <c r="D705" s="183">
        <v>44531</v>
      </c>
      <c r="E705" s="184">
        <v>117.5309</v>
      </c>
      <c r="F705" s="184">
        <v>0.47660000000000002</v>
      </c>
      <c r="G705" s="184">
        <v>0.31850000000000001</v>
      </c>
      <c r="H705" s="184">
        <v>-1.99</v>
      </c>
      <c r="I705" s="184">
        <v>-3.7761</v>
      </c>
      <c r="J705" s="184">
        <v>-3.4590000000000001</v>
      </c>
      <c r="K705" s="184">
        <v>1.863</v>
      </c>
      <c r="L705" s="184">
        <v>10.3749</v>
      </c>
      <c r="M705" s="184">
        <v>16.3017</v>
      </c>
      <c r="N705" s="184">
        <v>37.0428</v>
      </c>
      <c r="O705" s="184">
        <v>14.1035</v>
      </c>
      <c r="P705" s="184">
        <v>11.8424</v>
      </c>
      <c r="Q705" s="184">
        <v>14.658899999999999</v>
      </c>
      <c r="R705" s="184">
        <v>18.4041</v>
      </c>
      <c r="S705" s="120"/>
      <c r="T705" s="123"/>
      <c r="U705" s="124"/>
      <c r="V705" s="124"/>
      <c r="W705" s="124"/>
      <c r="X705" s="124"/>
      <c r="Y705" s="124"/>
      <c r="Z705" s="124"/>
      <c r="AA705" s="124"/>
      <c r="AB705" s="124"/>
      <c r="AC705" s="124"/>
      <c r="AD705" s="124"/>
      <c r="AE705" s="124"/>
      <c r="AF705" s="124"/>
      <c r="AG705" s="124"/>
      <c r="AH705" s="124"/>
    </row>
    <row r="706" spans="1:34" x14ac:dyDescent="0.3">
      <c r="A706" s="180" t="s">
        <v>775</v>
      </c>
      <c r="B706" s="180" t="s">
        <v>779</v>
      </c>
      <c r="C706" s="180">
        <v>118512</v>
      </c>
      <c r="D706" s="183">
        <v>44531</v>
      </c>
      <c r="E706" s="184">
        <v>122.6283</v>
      </c>
      <c r="F706" s="184">
        <v>0.47789999999999999</v>
      </c>
      <c r="G706" s="184">
        <v>0.32500000000000001</v>
      </c>
      <c r="H706" s="184">
        <v>-1.9813000000000001</v>
      </c>
      <c r="I706" s="184">
        <v>-3.7589999999999999</v>
      </c>
      <c r="J706" s="184">
        <v>-3.4224000000000001</v>
      </c>
      <c r="K706" s="184">
        <v>1.9852000000000001</v>
      </c>
      <c r="L706" s="184">
        <v>10.630800000000001</v>
      </c>
      <c r="M706" s="184">
        <v>16.6981</v>
      </c>
      <c r="N706" s="184">
        <v>37.7089</v>
      </c>
      <c r="O706" s="184">
        <v>14.7606</v>
      </c>
      <c r="P706" s="184">
        <v>12.4278</v>
      </c>
      <c r="Q706" s="184">
        <v>12.765700000000001</v>
      </c>
      <c r="R706" s="184">
        <v>19.176100000000002</v>
      </c>
      <c r="S706" s="120"/>
      <c r="T706" s="123"/>
      <c r="U706" s="124"/>
      <c r="V706" s="124"/>
      <c r="W706" s="124"/>
      <c r="X706" s="124"/>
      <c r="Y706" s="124"/>
      <c r="Z706" s="124"/>
      <c r="AA706" s="124"/>
      <c r="AB706" s="124"/>
      <c r="AC706" s="124"/>
      <c r="AD706" s="124"/>
      <c r="AE706" s="124"/>
      <c r="AF706" s="124"/>
      <c r="AG706" s="124"/>
      <c r="AH706" s="124"/>
    </row>
    <row r="707" spans="1:34" x14ac:dyDescent="0.3">
      <c r="A707" s="180" t="s">
        <v>775</v>
      </c>
      <c r="B707" s="180" t="s">
        <v>780</v>
      </c>
      <c r="C707" s="180">
        <v>102109</v>
      </c>
      <c r="D707" s="183">
        <v>44531</v>
      </c>
      <c r="E707" s="184">
        <v>78.471800000000002</v>
      </c>
      <c r="F707" s="184">
        <v>0.32329999999999998</v>
      </c>
      <c r="G707" s="184">
        <v>0.4647</v>
      </c>
      <c r="H707" s="184">
        <v>-1.0899000000000001</v>
      </c>
      <c r="I707" s="184">
        <v>-2.3008000000000002</v>
      </c>
      <c r="J707" s="184">
        <v>-2.0123000000000002</v>
      </c>
      <c r="K707" s="184">
        <v>2.2118000000000002</v>
      </c>
      <c r="L707" s="184">
        <v>11.2003</v>
      </c>
      <c r="M707" s="184">
        <v>17.4452</v>
      </c>
      <c r="N707" s="184">
        <v>35.940800000000003</v>
      </c>
      <c r="O707" s="184">
        <v>11.022399999999999</v>
      </c>
      <c r="P707" s="184">
        <v>9.7477999999999998</v>
      </c>
      <c r="Q707" s="184">
        <v>12.116199999999999</v>
      </c>
      <c r="R707" s="184">
        <v>13.111700000000001</v>
      </c>
      <c r="S707" s="120"/>
      <c r="T707" s="123"/>
      <c r="U707" s="124"/>
      <c r="V707" s="124"/>
      <c r="W707" s="124"/>
      <c r="X707" s="124"/>
      <c r="Y707" s="124"/>
      <c r="Z707" s="124"/>
      <c r="AA707" s="124"/>
      <c r="AB707" s="124"/>
      <c r="AC707" s="124"/>
      <c r="AD707" s="124"/>
      <c r="AE707" s="124"/>
      <c r="AF707" s="124"/>
      <c r="AG707" s="124"/>
      <c r="AH707" s="124"/>
    </row>
    <row r="708" spans="1:34" x14ac:dyDescent="0.3">
      <c r="A708" s="180" t="s">
        <v>775</v>
      </c>
      <c r="B708" s="180" t="s">
        <v>781</v>
      </c>
      <c r="C708" s="180">
        <v>118514</v>
      </c>
      <c r="D708" s="183">
        <v>44531</v>
      </c>
      <c r="E708" s="184">
        <v>82.610900000000001</v>
      </c>
      <c r="F708" s="184">
        <v>0.3246</v>
      </c>
      <c r="G708" s="184">
        <v>0.4708</v>
      </c>
      <c r="H708" s="184">
        <v>-1.0815999999999999</v>
      </c>
      <c r="I708" s="184">
        <v>-2.2845</v>
      </c>
      <c r="J708" s="184">
        <v>-1.9773000000000001</v>
      </c>
      <c r="K708" s="184">
        <v>2.3271999999999999</v>
      </c>
      <c r="L708" s="184">
        <v>11.46</v>
      </c>
      <c r="M708" s="184">
        <v>17.866599999999998</v>
      </c>
      <c r="N708" s="184">
        <v>36.6233</v>
      </c>
      <c r="O708" s="184">
        <v>11.672700000000001</v>
      </c>
      <c r="P708" s="184">
        <v>10.4292</v>
      </c>
      <c r="Q708" s="184">
        <v>11.1196</v>
      </c>
      <c r="R708" s="184">
        <v>13.822100000000001</v>
      </c>
      <c r="S708" s="120"/>
      <c r="T708" s="123"/>
      <c r="U708" s="124"/>
      <c r="V708" s="124"/>
      <c r="W708" s="124"/>
      <c r="X708" s="124"/>
      <c r="Y708" s="124"/>
      <c r="Z708" s="124"/>
      <c r="AA708" s="124"/>
      <c r="AB708" s="124"/>
      <c r="AC708" s="124"/>
      <c r="AD708" s="124"/>
      <c r="AE708" s="124"/>
      <c r="AF708" s="124"/>
      <c r="AG708" s="124"/>
      <c r="AH708" s="124"/>
    </row>
    <row r="709" spans="1:34" x14ac:dyDescent="0.3">
      <c r="A709" s="180" t="s">
        <v>775</v>
      </c>
      <c r="B709" s="180" t="s">
        <v>782</v>
      </c>
      <c r="C709" s="180">
        <v>129065</v>
      </c>
      <c r="D709" s="183">
        <v>44531</v>
      </c>
      <c r="E709" s="184">
        <v>26.6935</v>
      </c>
      <c r="F709" s="184">
        <v>0.57340000000000002</v>
      </c>
      <c r="G709" s="184">
        <v>0.70620000000000005</v>
      </c>
      <c r="H709" s="184">
        <v>-1.2404999999999999</v>
      </c>
      <c r="I709" s="184">
        <v>-3.2349999999999999</v>
      </c>
      <c r="J709" s="184">
        <v>-2.3793000000000002</v>
      </c>
      <c r="K709" s="184">
        <v>1.5351999999999999</v>
      </c>
      <c r="L709" s="184">
        <v>11.7014</v>
      </c>
      <c r="M709" s="184">
        <v>17.184699999999999</v>
      </c>
      <c r="N709" s="184">
        <v>30.8993</v>
      </c>
      <c r="O709" s="184">
        <v>16.2668</v>
      </c>
      <c r="P709" s="184">
        <v>13.828900000000001</v>
      </c>
      <c r="Q709" s="184">
        <v>13.8011</v>
      </c>
      <c r="R709" s="184">
        <v>20.540199999999999</v>
      </c>
      <c r="S709" s="120" t="s">
        <v>1995</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775</v>
      </c>
      <c r="B710" s="180" t="s">
        <v>783</v>
      </c>
      <c r="C710" s="180">
        <v>129200</v>
      </c>
      <c r="D710" s="183">
        <v>44531</v>
      </c>
      <c r="E710" s="184">
        <v>27.304600000000001</v>
      </c>
      <c r="F710" s="184">
        <v>0.57420000000000004</v>
      </c>
      <c r="G710" s="184">
        <v>0.71109999999999995</v>
      </c>
      <c r="H710" s="184">
        <v>-1.2338</v>
      </c>
      <c r="I710" s="184">
        <v>-3.2219000000000002</v>
      </c>
      <c r="J710" s="184">
        <v>-2.3506999999999998</v>
      </c>
      <c r="K710" s="184">
        <v>1.6246</v>
      </c>
      <c r="L710" s="184">
        <v>11.8986</v>
      </c>
      <c r="M710" s="184">
        <v>17.495200000000001</v>
      </c>
      <c r="N710" s="184">
        <v>31.359300000000001</v>
      </c>
      <c r="O710" s="184">
        <v>16.663799999999998</v>
      </c>
      <c r="P710" s="184">
        <v>14.1854</v>
      </c>
      <c r="Q710" s="184">
        <v>14.1408</v>
      </c>
      <c r="R710" s="184">
        <v>20.9696</v>
      </c>
      <c r="S710" s="120" t="s">
        <v>1995</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775</v>
      </c>
      <c r="B711" s="180" t="s">
        <v>784</v>
      </c>
      <c r="C711" s="180">
        <v>129191</v>
      </c>
      <c r="D711" s="183">
        <v>44531</v>
      </c>
      <c r="E711" s="184">
        <v>24.381699999999999</v>
      </c>
      <c r="F711" s="184">
        <v>0.45440000000000003</v>
      </c>
      <c r="G711" s="184">
        <v>0.57630000000000003</v>
      </c>
      <c r="H711" s="184">
        <v>-0.98799999999999999</v>
      </c>
      <c r="I711" s="184">
        <v>-2.6150000000000002</v>
      </c>
      <c r="J711" s="184">
        <v>-1.8549</v>
      </c>
      <c r="K711" s="184">
        <v>1.3492999999999999</v>
      </c>
      <c r="L711" s="184">
        <v>9.7493999999999996</v>
      </c>
      <c r="M711" s="184">
        <v>14.5068</v>
      </c>
      <c r="N711" s="184">
        <v>25.108799999999999</v>
      </c>
      <c r="O711" s="184">
        <v>14.3881</v>
      </c>
      <c r="P711" s="184">
        <v>12.2089</v>
      </c>
      <c r="Q711" s="184">
        <v>12.451700000000001</v>
      </c>
      <c r="R711" s="184">
        <v>17.883400000000002</v>
      </c>
      <c r="S711" s="120"/>
      <c r="T711" s="123"/>
      <c r="U711" s="124"/>
      <c r="V711" s="124"/>
      <c r="W711" s="124"/>
      <c r="X711" s="124"/>
      <c r="Y711" s="124"/>
      <c r="Z711" s="124"/>
      <c r="AA711" s="124"/>
      <c r="AB711" s="124"/>
      <c r="AC711" s="124"/>
      <c r="AD711" s="124"/>
      <c r="AE711" s="124"/>
      <c r="AF711" s="124"/>
      <c r="AG711" s="124"/>
      <c r="AH711" s="124"/>
    </row>
    <row r="712" spans="1:34" x14ac:dyDescent="0.3">
      <c r="A712" s="180" t="s">
        <v>775</v>
      </c>
      <c r="B712" s="180" t="s">
        <v>785</v>
      </c>
      <c r="C712" s="180">
        <v>129193</v>
      </c>
      <c r="D712" s="183">
        <v>44531</v>
      </c>
      <c r="E712" s="184">
        <v>25.078600000000002</v>
      </c>
      <c r="F712" s="184">
        <v>0.45579999999999998</v>
      </c>
      <c r="G712" s="184">
        <v>0.58440000000000003</v>
      </c>
      <c r="H712" s="184">
        <v>-0.97689999999999999</v>
      </c>
      <c r="I712" s="184">
        <v>-2.593</v>
      </c>
      <c r="J712" s="184">
        <v>-1.8077000000000001</v>
      </c>
      <c r="K712" s="184">
        <v>1.4962</v>
      </c>
      <c r="L712" s="184">
        <v>10.0692</v>
      </c>
      <c r="M712" s="184">
        <v>15.0099</v>
      </c>
      <c r="N712" s="184">
        <v>25.841000000000001</v>
      </c>
      <c r="O712" s="184">
        <v>15.0259</v>
      </c>
      <c r="P712" s="184">
        <v>12.696899999999999</v>
      </c>
      <c r="Q712" s="184">
        <v>12.8698</v>
      </c>
      <c r="R712" s="184">
        <v>18.599699999999999</v>
      </c>
      <c r="S712" s="120"/>
      <c r="T712" s="123"/>
      <c r="U712" s="124"/>
      <c r="V712" s="124"/>
      <c r="W712" s="124"/>
      <c r="X712" s="124"/>
      <c r="Y712" s="124"/>
      <c r="Z712" s="124"/>
      <c r="AA712" s="124"/>
      <c r="AB712" s="124"/>
      <c r="AC712" s="124"/>
      <c r="AD712" s="124"/>
      <c r="AE712" s="124"/>
      <c r="AF712" s="124"/>
      <c r="AG712" s="124"/>
      <c r="AH712" s="124"/>
    </row>
    <row r="713" spans="1:34" x14ac:dyDescent="0.3">
      <c r="A713" s="180" t="s">
        <v>775</v>
      </c>
      <c r="B713" s="180" t="s">
        <v>786</v>
      </c>
      <c r="C713" s="180">
        <v>143904</v>
      </c>
      <c r="D713" s="183">
        <v>44531</v>
      </c>
      <c r="E713" s="184">
        <v>12.905900000000001</v>
      </c>
      <c r="F713" s="184">
        <v>0.80449999999999999</v>
      </c>
      <c r="G713" s="184">
        <v>-0.2049</v>
      </c>
      <c r="H713" s="184">
        <v>-3.8144</v>
      </c>
      <c r="I713" s="184">
        <v>-5.7047999999999996</v>
      </c>
      <c r="J713" s="184">
        <v>-4.4749999999999996</v>
      </c>
      <c r="K713" s="184">
        <v>5.3559999999999999</v>
      </c>
      <c r="L713" s="184">
        <v>11.7462</v>
      </c>
      <c r="M713" s="184">
        <v>15.4673</v>
      </c>
      <c r="N713" s="184">
        <v>47.556699999999999</v>
      </c>
      <c r="O713" s="184">
        <v>7.9180000000000001</v>
      </c>
      <c r="P713" s="184"/>
      <c r="Q713" s="184">
        <v>7.7268999999999997</v>
      </c>
      <c r="R713" s="184">
        <v>11.4513</v>
      </c>
      <c r="S713" s="120"/>
      <c r="T713" s="123"/>
      <c r="U713" s="124"/>
      <c r="V713" s="124"/>
      <c r="W713" s="124"/>
      <c r="X713" s="124"/>
      <c r="Y713" s="124"/>
      <c r="Z713" s="124"/>
      <c r="AA713" s="124"/>
      <c r="AB713" s="124"/>
      <c r="AC713" s="124"/>
      <c r="AD713" s="124"/>
      <c r="AE713" s="124"/>
      <c r="AF713" s="124"/>
      <c r="AG713" s="124"/>
      <c r="AH713" s="124"/>
    </row>
    <row r="714" spans="1:34" x14ac:dyDescent="0.3">
      <c r="A714" s="180" t="s">
        <v>775</v>
      </c>
      <c r="B714" s="180" t="s">
        <v>787</v>
      </c>
      <c r="C714" s="180">
        <v>143903</v>
      </c>
      <c r="D714" s="183">
        <v>44531</v>
      </c>
      <c r="E714" s="184">
        <v>12.9061</v>
      </c>
      <c r="F714" s="184">
        <v>0.80449999999999999</v>
      </c>
      <c r="G714" s="184">
        <v>-0.2049</v>
      </c>
      <c r="H714" s="184">
        <v>-3.8142999999999998</v>
      </c>
      <c r="I714" s="184">
        <v>-5.7039999999999997</v>
      </c>
      <c r="J714" s="184">
        <v>-4.4743000000000004</v>
      </c>
      <c r="K714" s="184">
        <v>5.3585000000000003</v>
      </c>
      <c r="L714" s="184">
        <v>11.748900000000001</v>
      </c>
      <c r="M714" s="184">
        <v>15.4702</v>
      </c>
      <c r="N714" s="184">
        <v>47.558999999999997</v>
      </c>
      <c r="O714" s="184">
        <v>7.9185999999999996</v>
      </c>
      <c r="P714" s="184"/>
      <c r="Q714" s="184">
        <v>7.7274000000000003</v>
      </c>
      <c r="R714" s="184">
        <v>11.4527</v>
      </c>
      <c r="S714" s="120"/>
      <c r="T714" s="123"/>
      <c r="U714" s="124"/>
      <c r="V714" s="124"/>
      <c r="W714" s="124"/>
      <c r="X714" s="124"/>
      <c r="Y714" s="124"/>
      <c r="Z714" s="124"/>
      <c r="AA714" s="124"/>
      <c r="AB714" s="124"/>
      <c r="AC714" s="124"/>
      <c r="AD714" s="124"/>
      <c r="AE714" s="124"/>
      <c r="AF714" s="124"/>
      <c r="AG714" s="124"/>
      <c r="AH714" s="124"/>
    </row>
    <row r="715" spans="1:34" x14ac:dyDescent="0.3">
      <c r="A715" s="180" t="s">
        <v>775</v>
      </c>
      <c r="B715" s="180" t="s">
        <v>788</v>
      </c>
      <c r="C715" s="180">
        <v>148033</v>
      </c>
      <c r="D715" s="183">
        <v>44531</v>
      </c>
      <c r="E715" s="184">
        <v>16.476299999999998</v>
      </c>
      <c r="F715" s="184">
        <v>0.69299999999999995</v>
      </c>
      <c r="G715" s="184">
        <v>-7.1599999999999997E-2</v>
      </c>
      <c r="H715" s="184">
        <v>-2.8142</v>
      </c>
      <c r="I715" s="184">
        <v>-4.8602999999999996</v>
      </c>
      <c r="J715" s="184">
        <v>-3.7397</v>
      </c>
      <c r="K715" s="184">
        <v>4.5185000000000004</v>
      </c>
      <c r="L715" s="184">
        <v>14.9496</v>
      </c>
      <c r="M715" s="184">
        <v>24.377600000000001</v>
      </c>
      <c r="N715" s="184">
        <v>50.272199999999998</v>
      </c>
      <c r="O715" s="184"/>
      <c r="P715" s="184"/>
      <c r="Q715" s="184">
        <v>32.653599999999997</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775</v>
      </c>
      <c r="B716" s="180" t="s">
        <v>789</v>
      </c>
      <c r="C716" s="180">
        <v>148035</v>
      </c>
      <c r="D716" s="183">
        <v>44531</v>
      </c>
      <c r="E716" s="184">
        <v>16.748899999999999</v>
      </c>
      <c r="F716" s="184">
        <v>0.6956</v>
      </c>
      <c r="G716" s="184">
        <v>-5.8500000000000003E-2</v>
      </c>
      <c r="H716" s="184">
        <v>-2.7961999999999998</v>
      </c>
      <c r="I716" s="184">
        <v>-4.8254999999999999</v>
      </c>
      <c r="J716" s="184">
        <v>-3.6633</v>
      </c>
      <c r="K716" s="184">
        <v>4.7690000000000001</v>
      </c>
      <c r="L716" s="184">
        <v>15.5136</v>
      </c>
      <c r="M716" s="184">
        <v>25.309699999999999</v>
      </c>
      <c r="N716" s="184">
        <v>51.750900000000001</v>
      </c>
      <c r="O716" s="184"/>
      <c r="P716" s="184"/>
      <c r="Q716" s="184">
        <v>33.891199999999998</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775</v>
      </c>
      <c r="B717" s="180" t="s">
        <v>790</v>
      </c>
      <c r="C717" s="180">
        <v>102133</v>
      </c>
      <c r="D717" s="183">
        <v>44531</v>
      </c>
      <c r="E717" s="184">
        <v>97.851900000000001</v>
      </c>
      <c r="F717" s="184">
        <v>0.76080000000000003</v>
      </c>
      <c r="G717" s="184">
        <v>0.28210000000000002</v>
      </c>
      <c r="H717" s="184">
        <v>-1.5435000000000001</v>
      </c>
      <c r="I717" s="184">
        <v>-4.0983999999999998</v>
      </c>
      <c r="J717" s="184">
        <v>-3.6133999999999999</v>
      </c>
      <c r="K717" s="184">
        <v>1.2175</v>
      </c>
      <c r="L717" s="184">
        <v>11.2417</v>
      </c>
      <c r="M717" s="184">
        <v>18.383400000000002</v>
      </c>
      <c r="N717" s="184">
        <v>36.5184</v>
      </c>
      <c r="O717" s="184">
        <v>15.191800000000001</v>
      </c>
      <c r="P717" s="184">
        <v>13.3904</v>
      </c>
      <c r="Q717" s="184">
        <v>13.5357</v>
      </c>
      <c r="R717" s="184">
        <v>19.597200000000001</v>
      </c>
      <c r="S717" s="120"/>
      <c r="T717" s="123"/>
      <c r="U717" s="124"/>
      <c r="V717" s="124"/>
      <c r="W717" s="124"/>
      <c r="X717" s="124"/>
      <c r="Y717" s="124"/>
      <c r="Z717" s="124"/>
      <c r="AA717" s="124"/>
      <c r="AB717" s="124"/>
      <c r="AC717" s="124"/>
      <c r="AD717" s="124"/>
      <c r="AE717" s="124"/>
      <c r="AF717" s="124"/>
      <c r="AG717" s="124"/>
      <c r="AH717" s="124"/>
    </row>
    <row r="718" spans="1:34" x14ac:dyDescent="0.3">
      <c r="A718" s="180" t="s">
        <v>775</v>
      </c>
      <c r="B718" s="180" t="s">
        <v>791</v>
      </c>
      <c r="C718" s="180">
        <v>120242</v>
      </c>
      <c r="D718" s="183">
        <v>44531</v>
      </c>
      <c r="E718" s="184">
        <v>101.4012</v>
      </c>
      <c r="F718" s="184">
        <v>0.76160000000000005</v>
      </c>
      <c r="G718" s="184">
        <v>0.2863</v>
      </c>
      <c r="H718" s="184">
        <v>-1.5378000000000001</v>
      </c>
      <c r="I718" s="184">
        <v>-4.0873999999999997</v>
      </c>
      <c r="J718" s="184">
        <v>-3.5895999999999999</v>
      </c>
      <c r="K718" s="184">
        <v>1.2909999999999999</v>
      </c>
      <c r="L718" s="184">
        <v>11.401899999999999</v>
      </c>
      <c r="M718" s="184">
        <v>18.659400000000002</v>
      </c>
      <c r="N718" s="184">
        <v>36.980899999999998</v>
      </c>
      <c r="O718" s="184">
        <v>15.611800000000001</v>
      </c>
      <c r="P718" s="184">
        <v>13.7881</v>
      </c>
      <c r="Q718" s="184">
        <v>12.3925</v>
      </c>
      <c r="R718" s="184">
        <v>20.0017</v>
      </c>
      <c r="S718" s="120"/>
      <c r="T718" s="123"/>
      <c r="U718" s="124"/>
      <c r="V718" s="124"/>
      <c r="W718" s="124"/>
      <c r="X718" s="124"/>
      <c r="Y718" s="124"/>
      <c r="Z718" s="124"/>
      <c r="AA718" s="124"/>
      <c r="AB718" s="124"/>
      <c r="AC718" s="124"/>
      <c r="AD718" s="124"/>
      <c r="AE718" s="124"/>
      <c r="AF718" s="124"/>
      <c r="AG718" s="124"/>
      <c r="AH718" s="124"/>
    </row>
    <row r="719" spans="1:34" x14ac:dyDescent="0.3">
      <c r="A719" s="180" t="s">
        <v>775</v>
      </c>
      <c r="B719" s="180" t="s">
        <v>792</v>
      </c>
      <c r="C719" s="180">
        <v>102135</v>
      </c>
      <c r="D719" s="183">
        <v>44531</v>
      </c>
      <c r="E719" s="184">
        <v>127.8027</v>
      </c>
      <c r="F719" s="184">
        <v>1.6299999999999999E-2</v>
      </c>
      <c r="G719" s="184">
        <v>-0.82</v>
      </c>
      <c r="H719" s="184">
        <v>-2.0417999999999998</v>
      </c>
      <c r="I719" s="184">
        <v>-3.5867</v>
      </c>
      <c r="J719" s="184">
        <v>-3.0287999999999999</v>
      </c>
      <c r="K719" s="184">
        <v>2.7181000000000002</v>
      </c>
      <c r="L719" s="184">
        <v>13.6378</v>
      </c>
      <c r="M719" s="184">
        <v>22.906199999999998</v>
      </c>
      <c r="N719" s="184">
        <v>54.4572</v>
      </c>
      <c r="O719" s="184">
        <v>21.810400000000001</v>
      </c>
      <c r="P719" s="184">
        <v>16.7729</v>
      </c>
      <c r="Q719" s="184">
        <v>15.2357</v>
      </c>
      <c r="R719" s="184">
        <v>33.949399999999997</v>
      </c>
      <c r="S719" s="120"/>
      <c r="T719" s="123"/>
      <c r="U719" s="124"/>
      <c r="V719" s="124"/>
      <c r="W719" s="124"/>
      <c r="X719" s="124"/>
      <c r="Y719" s="124"/>
      <c r="Z719" s="124"/>
      <c r="AA719" s="124"/>
      <c r="AB719" s="124"/>
      <c r="AC719" s="124"/>
      <c r="AD719" s="124"/>
      <c r="AE719" s="124"/>
      <c r="AF719" s="124"/>
      <c r="AG719" s="124"/>
      <c r="AH719" s="124"/>
    </row>
    <row r="720" spans="1:34" x14ac:dyDescent="0.3">
      <c r="A720" s="180" t="s">
        <v>775</v>
      </c>
      <c r="B720" s="180" t="s">
        <v>793</v>
      </c>
      <c r="C720" s="180">
        <v>120700</v>
      </c>
      <c r="D720" s="183">
        <v>44531</v>
      </c>
      <c r="E720" s="184">
        <v>130.60470000000001</v>
      </c>
      <c r="F720" s="184">
        <v>2.0400000000000001E-2</v>
      </c>
      <c r="G720" s="184">
        <v>-0.79049999999999998</v>
      </c>
      <c r="H720" s="184">
        <v>-2.0156999999999998</v>
      </c>
      <c r="I720" s="184">
        <v>-3.5385</v>
      </c>
      <c r="J720" s="184">
        <v>-2.9226000000000001</v>
      </c>
      <c r="K720" s="184">
        <v>2.9927999999999999</v>
      </c>
      <c r="L720" s="184">
        <v>14.111800000000001</v>
      </c>
      <c r="M720" s="184">
        <v>23.5276</v>
      </c>
      <c r="N720" s="184">
        <v>55.357500000000002</v>
      </c>
      <c r="O720" s="184">
        <v>22.2913</v>
      </c>
      <c r="P720" s="184">
        <v>17.134899999999998</v>
      </c>
      <c r="Q720" s="184">
        <v>15.947699999999999</v>
      </c>
      <c r="R720" s="184">
        <v>34.161999999999999</v>
      </c>
      <c r="S720" s="120"/>
      <c r="T720" s="123"/>
      <c r="U720" s="124"/>
      <c r="V720" s="124"/>
      <c r="W720" s="124"/>
      <c r="X720" s="124"/>
      <c r="Y720" s="124"/>
      <c r="Z720" s="124"/>
      <c r="AA720" s="124"/>
      <c r="AB720" s="124"/>
      <c r="AC720" s="124"/>
      <c r="AD720" s="124"/>
      <c r="AE720" s="124"/>
      <c r="AF720" s="124"/>
      <c r="AG720" s="124"/>
      <c r="AH720" s="124"/>
    </row>
    <row r="721" spans="1:34" x14ac:dyDescent="0.3">
      <c r="A721" s="180" t="s">
        <v>775</v>
      </c>
      <c r="B721" s="180" t="s">
        <v>794</v>
      </c>
      <c r="C721" s="180">
        <v>118485</v>
      </c>
      <c r="D721" s="183">
        <v>44531</v>
      </c>
      <c r="E721" s="184">
        <v>32.893999999999998</v>
      </c>
      <c r="F721" s="184">
        <v>0.58189999999999997</v>
      </c>
      <c r="G721" s="184">
        <v>0.44769999999999999</v>
      </c>
      <c r="H721" s="184">
        <v>-0.93959999999999999</v>
      </c>
      <c r="I721" s="184">
        <v>-2.6720999999999999</v>
      </c>
      <c r="J721" s="184">
        <v>-1.833</v>
      </c>
      <c r="K721" s="184">
        <v>1.4267000000000001</v>
      </c>
      <c r="L721" s="184">
        <v>10.038</v>
      </c>
      <c r="M721" s="184">
        <v>15.4649</v>
      </c>
      <c r="N721" s="184">
        <v>25.465299999999999</v>
      </c>
      <c r="O721" s="184">
        <v>12.8362</v>
      </c>
      <c r="P721" s="184">
        <v>10.9641</v>
      </c>
      <c r="Q721" s="184">
        <v>10.718999999999999</v>
      </c>
      <c r="R721" s="184">
        <v>16.66</v>
      </c>
      <c r="S721" s="120"/>
      <c r="T721" s="123"/>
      <c r="U721" s="124"/>
      <c r="V721" s="124"/>
      <c r="W721" s="124"/>
      <c r="X721" s="124"/>
      <c r="Y721" s="124"/>
      <c r="Z721" s="124"/>
      <c r="AA721" s="124"/>
      <c r="AB721" s="124"/>
      <c r="AC721" s="124"/>
      <c r="AD721" s="124"/>
      <c r="AE721" s="124"/>
      <c r="AF721" s="124"/>
      <c r="AG721" s="124"/>
      <c r="AH721" s="124"/>
    </row>
    <row r="722" spans="1:34" x14ac:dyDescent="0.3">
      <c r="A722" s="180" t="s">
        <v>775</v>
      </c>
      <c r="B722" s="180" t="s">
        <v>795</v>
      </c>
      <c r="C722" s="180">
        <v>112332</v>
      </c>
      <c r="D722" s="183">
        <v>44531</v>
      </c>
      <c r="E722" s="184">
        <v>31.231999999999999</v>
      </c>
      <c r="F722" s="184">
        <v>0.57969999999999999</v>
      </c>
      <c r="G722" s="184">
        <v>0.43569999999999998</v>
      </c>
      <c r="H722" s="184">
        <v>-0.95609999999999995</v>
      </c>
      <c r="I722" s="184">
        <v>-2.7044000000000001</v>
      </c>
      <c r="J722" s="184">
        <v>-1.9025000000000001</v>
      </c>
      <c r="K722" s="184">
        <v>1.2110000000000001</v>
      </c>
      <c r="L722" s="184">
        <v>9.5786999999999995</v>
      </c>
      <c r="M722" s="184">
        <v>14.7455</v>
      </c>
      <c r="N722" s="184">
        <v>24.403500000000001</v>
      </c>
      <c r="O722" s="184">
        <v>11.867000000000001</v>
      </c>
      <c r="P722" s="184">
        <v>10.1121</v>
      </c>
      <c r="Q722" s="184">
        <v>10.1226</v>
      </c>
      <c r="R722" s="184">
        <v>15.699400000000001</v>
      </c>
      <c r="S722" s="120"/>
      <c r="T722" s="123"/>
      <c r="U722" s="124"/>
      <c r="V722" s="124"/>
      <c r="W722" s="124"/>
      <c r="X722" s="124"/>
      <c r="Y722" s="124"/>
      <c r="Z722" s="124"/>
      <c r="AA722" s="124"/>
      <c r="AB722" s="124"/>
      <c r="AC722" s="124"/>
      <c r="AD722" s="124"/>
      <c r="AE722" s="124"/>
      <c r="AF722" s="124"/>
      <c r="AG722" s="124"/>
      <c r="AH722" s="124"/>
    </row>
    <row r="723" spans="1:34" x14ac:dyDescent="0.3">
      <c r="A723" s="180" t="s">
        <v>775</v>
      </c>
      <c r="B723" s="180" t="s">
        <v>796</v>
      </c>
      <c r="C723" s="180">
        <v>146513</v>
      </c>
      <c r="D723" s="183">
        <v>44531</v>
      </c>
      <c r="E723" s="184">
        <v>15.4785</v>
      </c>
      <c r="F723" s="184">
        <v>0.2727</v>
      </c>
      <c r="G723" s="184">
        <v>-1.1337999999999999</v>
      </c>
      <c r="H723" s="184">
        <v>-2.7414999999999998</v>
      </c>
      <c r="I723" s="184">
        <v>-5.0061</v>
      </c>
      <c r="J723" s="184">
        <v>-1.0812999999999999</v>
      </c>
      <c r="K723" s="184">
        <v>0.61170000000000002</v>
      </c>
      <c r="L723" s="184">
        <v>11.7662</v>
      </c>
      <c r="M723" s="184">
        <v>21.899100000000001</v>
      </c>
      <c r="N723" s="184">
        <v>36.824100000000001</v>
      </c>
      <c r="O723" s="184"/>
      <c r="P723" s="184"/>
      <c r="Q723" s="184">
        <v>17.306000000000001</v>
      </c>
      <c r="R723" s="184">
        <v>21.6205</v>
      </c>
      <c r="S723" s="120"/>
      <c r="T723" s="123"/>
      <c r="U723" s="124"/>
      <c r="V723" s="124"/>
      <c r="W723" s="124"/>
      <c r="X723" s="124"/>
      <c r="Y723" s="124"/>
      <c r="Z723" s="124"/>
      <c r="AA723" s="124"/>
      <c r="AB723" s="124"/>
      <c r="AC723" s="124"/>
      <c r="AD723" s="124"/>
      <c r="AE723" s="124"/>
      <c r="AF723" s="124"/>
      <c r="AG723" s="124"/>
      <c r="AH723" s="124"/>
    </row>
    <row r="724" spans="1:34" x14ac:dyDescent="0.3">
      <c r="A724" s="180" t="s">
        <v>775</v>
      </c>
      <c r="B724" s="180" t="s">
        <v>797</v>
      </c>
      <c r="C724" s="180">
        <v>146514</v>
      </c>
      <c r="D724" s="183">
        <v>44531</v>
      </c>
      <c r="E724" s="184">
        <v>15.3659</v>
      </c>
      <c r="F724" s="184">
        <v>0.27279999999999999</v>
      </c>
      <c r="G724" s="184">
        <v>-1.1369</v>
      </c>
      <c r="H724" s="184">
        <v>-2.7462</v>
      </c>
      <c r="I724" s="184">
        <v>-5.0151000000000003</v>
      </c>
      <c r="J724" s="184">
        <v>-1.1019000000000001</v>
      </c>
      <c r="K724" s="184">
        <v>0.54700000000000004</v>
      </c>
      <c r="L724" s="184">
        <v>11.6221</v>
      </c>
      <c r="M724" s="184">
        <v>21.663799999999998</v>
      </c>
      <c r="N724" s="184">
        <v>36.474200000000003</v>
      </c>
      <c r="O724" s="184"/>
      <c r="P724" s="184"/>
      <c r="Q724" s="184">
        <v>16.993500000000001</v>
      </c>
      <c r="R724" s="184">
        <v>21.300599999999999</v>
      </c>
      <c r="S724" s="120"/>
      <c r="T724" s="123"/>
      <c r="U724" s="124"/>
      <c r="V724" s="124"/>
      <c r="W724" s="124"/>
      <c r="X724" s="124"/>
      <c r="Y724" s="124"/>
      <c r="Z724" s="124"/>
      <c r="AA724" s="124"/>
      <c r="AB724" s="124"/>
      <c r="AC724" s="124"/>
      <c r="AD724" s="124"/>
      <c r="AE724" s="124"/>
      <c r="AF724" s="124"/>
      <c r="AG724" s="124"/>
      <c r="AH724" s="124"/>
    </row>
    <row r="725" spans="1:34" x14ac:dyDescent="0.3">
      <c r="A725" s="180" t="s">
        <v>775</v>
      </c>
      <c r="B725" s="180" t="s">
        <v>798</v>
      </c>
      <c r="C725" s="180">
        <v>112039</v>
      </c>
      <c r="D725" s="183">
        <v>44531</v>
      </c>
      <c r="E725" s="184">
        <v>53.853999999999999</v>
      </c>
      <c r="F725" s="184">
        <v>0.74270000000000003</v>
      </c>
      <c r="G725" s="184">
        <v>0.84830000000000005</v>
      </c>
      <c r="H725" s="184">
        <v>-1.4601</v>
      </c>
      <c r="I725" s="184">
        <v>-4.2868000000000004</v>
      </c>
      <c r="J725" s="184">
        <v>-3.2534000000000001</v>
      </c>
      <c r="K725" s="184">
        <v>1.4562999999999999</v>
      </c>
      <c r="L725" s="184">
        <v>13.812900000000001</v>
      </c>
      <c r="M725" s="184">
        <v>19.611799999999999</v>
      </c>
      <c r="N725" s="184">
        <v>35.369399999999999</v>
      </c>
      <c r="O725" s="184">
        <v>16.915500000000002</v>
      </c>
      <c r="P725" s="184">
        <v>14.9757</v>
      </c>
      <c r="Q725" s="184">
        <v>14.574199999999999</v>
      </c>
      <c r="R725" s="184">
        <v>20.943300000000001</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0.49285217391304348</v>
      </c>
      <c r="G726" s="186">
        <v>0.10685652173913036</v>
      </c>
      <c r="H726" s="186">
        <v>-1.8532565217391306</v>
      </c>
      <c r="I726" s="186">
        <v>-3.7603826086956533</v>
      </c>
      <c r="J726" s="186">
        <v>-2.7350826086956519</v>
      </c>
      <c r="K726" s="186">
        <v>2.1355695652173909</v>
      </c>
      <c r="L726" s="186">
        <v>11.551691304347825</v>
      </c>
      <c r="M726" s="186">
        <v>18.198695652173914</v>
      </c>
      <c r="N726" s="186">
        <v>36.952513043478255</v>
      </c>
      <c r="O726" s="186">
        <v>14.612500000000002</v>
      </c>
      <c r="P726" s="186">
        <v>13.034205882352939</v>
      </c>
      <c r="Q726" s="186">
        <v>14.708300000000001</v>
      </c>
      <c r="R726" s="186">
        <v>19.495119047619045</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0.47789999999999999</v>
      </c>
      <c r="G727" s="186">
        <v>0.2863</v>
      </c>
      <c r="H727" s="186">
        <v>-1.5378000000000001</v>
      </c>
      <c r="I727" s="186">
        <v>-3.5867</v>
      </c>
      <c r="J727" s="186">
        <v>-2.5194999999999999</v>
      </c>
      <c r="K727" s="186">
        <v>1.5351999999999999</v>
      </c>
      <c r="L727" s="186">
        <v>11.46</v>
      </c>
      <c r="M727" s="186">
        <v>17.4452</v>
      </c>
      <c r="N727" s="186">
        <v>36.5184</v>
      </c>
      <c r="O727" s="186">
        <v>15.0259</v>
      </c>
      <c r="P727" s="186">
        <v>13.0564</v>
      </c>
      <c r="Q727" s="186">
        <v>13.491300000000001</v>
      </c>
      <c r="R727" s="186">
        <v>19.448699999999999</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1762</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1763</v>
      </c>
      <c r="B730" s="180" t="s">
        <v>1656</v>
      </c>
      <c r="C730" s="180">
        <v>132995</v>
      </c>
      <c r="D730" s="183">
        <v>44531</v>
      </c>
      <c r="E730" s="184">
        <v>18.86</v>
      </c>
      <c r="F730" s="184">
        <v>0.1593</v>
      </c>
      <c r="G730" s="184">
        <v>0.3725</v>
      </c>
      <c r="H730" s="184">
        <v>-0.47489999999999999</v>
      </c>
      <c r="I730" s="184">
        <v>-1.7196</v>
      </c>
      <c r="J730" s="184">
        <v>-0.89329999999999998</v>
      </c>
      <c r="K730" s="184">
        <v>1.0177</v>
      </c>
      <c r="L730" s="184">
        <v>7.0982000000000003</v>
      </c>
      <c r="M730" s="184">
        <v>9.5237999999999996</v>
      </c>
      <c r="N730" s="184">
        <v>16.707899999999999</v>
      </c>
      <c r="O730" s="184">
        <v>11.684699999999999</v>
      </c>
      <c r="P730" s="184">
        <v>9.9765999999999995</v>
      </c>
      <c r="Q730" s="184">
        <v>9.4678000000000004</v>
      </c>
      <c r="R730" s="184">
        <v>12.6784</v>
      </c>
      <c r="S730" s="120"/>
      <c r="T730" s="123"/>
      <c r="U730" s="124"/>
      <c r="V730" s="124"/>
      <c r="W730" s="124"/>
      <c r="X730" s="124"/>
      <c r="Y730" s="124"/>
      <c r="Z730" s="124"/>
      <c r="AA730" s="124"/>
      <c r="AB730" s="124"/>
      <c r="AC730" s="124"/>
      <c r="AD730" s="124"/>
      <c r="AE730" s="124"/>
      <c r="AF730" s="124"/>
      <c r="AG730" s="124"/>
      <c r="AH730" s="124"/>
    </row>
    <row r="731" spans="1:34" x14ac:dyDescent="0.3">
      <c r="A731" s="180" t="s">
        <v>1763</v>
      </c>
      <c r="B731" s="180" t="s">
        <v>1681</v>
      </c>
      <c r="C731" s="180">
        <v>132998</v>
      </c>
      <c r="D731" s="183">
        <v>44531</v>
      </c>
      <c r="E731" s="184">
        <v>17.5</v>
      </c>
      <c r="F731" s="184">
        <v>0.1144</v>
      </c>
      <c r="G731" s="184">
        <v>0.34399999999999997</v>
      </c>
      <c r="H731" s="184">
        <v>-0.4551</v>
      </c>
      <c r="I731" s="184">
        <v>-1.7405999999999999</v>
      </c>
      <c r="J731" s="184">
        <v>-1.0181</v>
      </c>
      <c r="K731" s="184">
        <v>0.74839999999999995</v>
      </c>
      <c r="L731" s="184">
        <v>6.5125000000000002</v>
      </c>
      <c r="M731" s="184">
        <v>8.6281999999999996</v>
      </c>
      <c r="N731" s="184">
        <v>15.4354</v>
      </c>
      <c r="O731" s="184">
        <v>10.6229</v>
      </c>
      <c r="P731" s="184">
        <v>8.8115000000000006</v>
      </c>
      <c r="Q731" s="184">
        <v>8.3057999999999996</v>
      </c>
      <c r="R731" s="184">
        <v>11.5541</v>
      </c>
      <c r="S731" s="120"/>
      <c r="T731" s="123"/>
      <c r="U731" s="124"/>
      <c r="V731" s="124"/>
      <c r="W731" s="124"/>
      <c r="X731" s="124"/>
      <c r="Y731" s="124"/>
      <c r="Z731" s="124"/>
      <c r="AA731" s="124"/>
      <c r="AB731" s="124"/>
      <c r="AC731" s="124"/>
      <c r="AD731" s="124"/>
      <c r="AE731" s="124"/>
      <c r="AF731" s="124"/>
      <c r="AG731" s="124"/>
      <c r="AH731" s="124"/>
    </row>
    <row r="732" spans="1:34" x14ac:dyDescent="0.3">
      <c r="A732" s="180" t="s">
        <v>1763</v>
      </c>
      <c r="B732" s="180" t="s">
        <v>1657</v>
      </c>
      <c r="C732" s="180">
        <v>135120</v>
      </c>
      <c r="D732" s="183">
        <v>44531</v>
      </c>
      <c r="E732" s="184">
        <v>18.239999999999998</v>
      </c>
      <c r="F732" s="184">
        <v>0.27489999999999998</v>
      </c>
      <c r="G732" s="184">
        <v>0.33</v>
      </c>
      <c r="H732" s="184">
        <v>-0.59950000000000003</v>
      </c>
      <c r="I732" s="184">
        <v>-1.8299000000000001</v>
      </c>
      <c r="J732" s="184">
        <v>-1.0308999999999999</v>
      </c>
      <c r="K732" s="184">
        <v>0.99670000000000003</v>
      </c>
      <c r="L732" s="184">
        <v>9.0257000000000005</v>
      </c>
      <c r="M732" s="184">
        <v>12.315300000000001</v>
      </c>
      <c r="N732" s="184">
        <v>17.753399999999999</v>
      </c>
      <c r="O732" s="184">
        <v>12.2736</v>
      </c>
      <c r="P732" s="184">
        <v>11.544</v>
      </c>
      <c r="Q732" s="184">
        <v>10.0032</v>
      </c>
      <c r="R732" s="184">
        <v>13.4373</v>
      </c>
      <c r="S732" s="120"/>
      <c r="T732" s="123"/>
      <c r="U732" s="124"/>
      <c r="V732" s="124"/>
      <c r="W732" s="124"/>
      <c r="X732" s="124"/>
      <c r="Y732" s="124"/>
      <c r="Z732" s="124"/>
      <c r="AA732" s="124"/>
      <c r="AB732" s="124"/>
      <c r="AC732" s="124"/>
      <c r="AD732" s="124"/>
      <c r="AE732" s="124"/>
      <c r="AF732" s="124"/>
      <c r="AG732" s="124"/>
      <c r="AH732" s="124"/>
    </row>
    <row r="733" spans="1:34" x14ac:dyDescent="0.3">
      <c r="A733" s="180" t="s">
        <v>1763</v>
      </c>
      <c r="B733" s="180" t="s">
        <v>1682</v>
      </c>
      <c r="C733" s="180">
        <v>135122</v>
      </c>
      <c r="D733" s="183">
        <v>44531</v>
      </c>
      <c r="E733" s="184">
        <v>16.87</v>
      </c>
      <c r="F733" s="184">
        <v>0.23769999999999999</v>
      </c>
      <c r="G733" s="184">
        <v>0.29730000000000001</v>
      </c>
      <c r="H733" s="184">
        <v>-0.64780000000000004</v>
      </c>
      <c r="I733" s="184">
        <v>-1.9186000000000001</v>
      </c>
      <c r="J733" s="184">
        <v>-1.1716</v>
      </c>
      <c r="K733" s="184">
        <v>0.65629999999999999</v>
      </c>
      <c r="L733" s="184">
        <v>8.2103999999999999</v>
      </c>
      <c r="M733" s="184">
        <v>11.059900000000001</v>
      </c>
      <c r="N733" s="184">
        <v>16.024799999999999</v>
      </c>
      <c r="O733" s="184">
        <v>10.8451</v>
      </c>
      <c r="P733" s="184">
        <v>10.173400000000001</v>
      </c>
      <c r="Q733" s="184">
        <v>8.6492000000000004</v>
      </c>
      <c r="R733" s="184">
        <v>11.9011</v>
      </c>
      <c r="S733" s="120"/>
      <c r="T733" s="123"/>
      <c r="U733" s="124"/>
      <c r="V733" s="124"/>
      <c r="W733" s="124"/>
      <c r="X733" s="124"/>
      <c r="Y733" s="124"/>
      <c r="Z733" s="124"/>
      <c r="AA733" s="124"/>
      <c r="AB733" s="124"/>
      <c r="AC733" s="124"/>
      <c r="AD733" s="124"/>
      <c r="AE733" s="124"/>
      <c r="AF733" s="124"/>
      <c r="AG733" s="124"/>
      <c r="AH733" s="124"/>
    </row>
    <row r="734" spans="1:34" x14ac:dyDescent="0.3">
      <c r="A734" s="180" t="s">
        <v>1763</v>
      </c>
      <c r="B734" s="180" t="s">
        <v>1658</v>
      </c>
      <c r="C734" s="180">
        <v>147496</v>
      </c>
      <c r="D734" s="183">
        <v>44531</v>
      </c>
      <c r="E734" s="184">
        <v>12.54</v>
      </c>
      <c r="F734" s="184">
        <v>0.15970000000000001</v>
      </c>
      <c r="G734" s="184">
        <v>0.23980000000000001</v>
      </c>
      <c r="H734" s="184">
        <v>-0.47620000000000001</v>
      </c>
      <c r="I734" s="184">
        <v>-1.1041000000000001</v>
      </c>
      <c r="J734" s="184">
        <v>-0.63390000000000002</v>
      </c>
      <c r="K734" s="184">
        <v>0.80389999999999995</v>
      </c>
      <c r="L734" s="184">
        <v>4.2393999999999998</v>
      </c>
      <c r="M734" s="184">
        <v>5.9122000000000003</v>
      </c>
      <c r="N734" s="184">
        <v>8.0103000000000009</v>
      </c>
      <c r="O734" s="184"/>
      <c r="P734" s="184"/>
      <c r="Q734" s="184">
        <v>10.082800000000001</v>
      </c>
      <c r="R734" s="184">
        <v>9.9763000000000002</v>
      </c>
      <c r="S734" s="120"/>
      <c r="T734" s="123"/>
      <c r="U734" s="124"/>
      <c r="V734" s="124"/>
      <c r="W734" s="124"/>
      <c r="X734" s="124"/>
      <c r="Y734" s="124"/>
      <c r="Z734" s="124"/>
      <c r="AA734" s="124"/>
      <c r="AB734" s="124"/>
      <c r="AC734" s="124"/>
      <c r="AD734" s="124"/>
      <c r="AE734" s="124"/>
      <c r="AF734" s="124"/>
      <c r="AG734" s="124"/>
      <c r="AH734" s="124"/>
    </row>
    <row r="735" spans="1:34" x14ac:dyDescent="0.3">
      <c r="A735" s="180" t="s">
        <v>1763</v>
      </c>
      <c r="B735" s="180" t="s">
        <v>1683</v>
      </c>
      <c r="C735" s="180">
        <v>147494</v>
      </c>
      <c r="D735" s="183">
        <v>44531</v>
      </c>
      <c r="E735" s="184">
        <v>12.23</v>
      </c>
      <c r="F735" s="184">
        <v>0.1638</v>
      </c>
      <c r="G735" s="184">
        <v>0.24590000000000001</v>
      </c>
      <c r="H735" s="184">
        <v>-0.48820000000000002</v>
      </c>
      <c r="I735" s="184">
        <v>-1.1317999999999999</v>
      </c>
      <c r="J735" s="184">
        <v>-0.73050000000000004</v>
      </c>
      <c r="K735" s="184">
        <v>0.49299999999999999</v>
      </c>
      <c r="L735" s="184">
        <v>3.6440999999999999</v>
      </c>
      <c r="M735" s="184">
        <v>5.0686999999999998</v>
      </c>
      <c r="N735" s="184">
        <v>6.8121999999999998</v>
      </c>
      <c r="O735" s="184"/>
      <c r="P735" s="184"/>
      <c r="Q735" s="184">
        <v>8.9193999999999996</v>
      </c>
      <c r="R735" s="184">
        <v>8.8759999999999994</v>
      </c>
      <c r="S735" s="120"/>
      <c r="T735" s="123"/>
      <c r="U735" s="124"/>
      <c r="V735" s="124"/>
      <c r="W735" s="124"/>
      <c r="X735" s="124"/>
      <c r="Y735" s="124"/>
      <c r="Z735" s="124"/>
      <c r="AA735" s="124"/>
      <c r="AB735" s="124"/>
      <c r="AC735" s="124"/>
      <c r="AD735" s="124"/>
      <c r="AE735" s="124"/>
      <c r="AF735" s="124"/>
      <c r="AG735" s="124"/>
      <c r="AH735" s="124"/>
    </row>
    <row r="736" spans="1:34" x14ac:dyDescent="0.3">
      <c r="A736" s="180" t="s">
        <v>1763</v>
      </c>
      <c r="B736" s="180" t="s">
        <v>1659</v>
      </c>
      <c r="C736" s="180">
        <v>136567</v>
      </c>
      <c r="D736" s="183">
        <v>44531</v>
      </c>
      <c r="E736" s="184">
        <v>17.135999999999999</v>
      </c>
      <c r="F736" s="184">
        <v>-9.9099999999999994E-2</v>
      </c>
      <c r="G736" s="184">
        <v>0.1754</v>
      </c>
      <c r="H736" s="184">
        <v>-0.40679999999999999</v>
      </c>
      <c r="I736" s="184">
        <v>-1.4605999999999999</v>
      </c>
      <c r="J736" s="184">
        <v>-1.76</v>
      </c>
      <c r="K736" s="184">
        <v>-1.2676000000000001</v>
      </c>
      <c r="L736" s="184">
        <v>4.8651</v>
      </c>
      <c r="M736" s="184">
        <v>9.5931999999999995</v>
      </c>
      <c r="N736" s="184">
        <v>15.604100000000001</v>
      </c>
      <c r="O736" s="184">
        <v>10.716900000000001</v>
      </c>
      <c r="P736" s="184">
        <v>9.4428999999999998</v>
      </c>
      <c r="Q736" s="184">
        <v>9.9423999999999992</v>
      </c>
      <c r="R736" s="184">
        <v>11.1396</v>
      </c>
      <c r="S736" s="120"/>
      <c r="T736" s="123"/>
      <c r="U736" s="124"/>
      <c r="V736" s="124"/>
      <c r="W736" s="124"/>
      <c r="X736" s="124"/>
      <c r="Y736" s="124"/>
      <c r="Z736" s="124"/>
      <c r="AA736" s="124"/>
      <c r="AB736" s="124"/>
      <c r="AC736" s="124"/>
      <c r="AD736" s="124"/>
      <c r="AE736" s="124"/>
      <c r="AF736" s="124"/>
      <c r="AG736" s="124"/>
      <c r="AH736" s="124"/>
    </row>
    <row r="737" spans="1:34" x14ac:dyDescent="0.3">
      <c r="A737" s="180" t="s">
        <v>1763</v>
      </c>
      <c r="B737" s="180" t="s">
        <v>1684</v>
      </c>
      <c r="C737" s="180">
        <v>136563</v>
      </c>
      <c r="D737" s="183">
        <v>44531</v>
      </c>
      <c r="E737" s="184">
        <v>15.765000000000001</v>
      </c>
      <c r="F737" s="184">
        <v>-0.1014</v>
      </c>
      <c r="G737" s="184">
        <v>0.1525</v>
      </c>
      <c r="H737" s="184">
        <v>-0.43580000000000002</v>
      </c>
      <c r="I737" s="184">
        <v>-1.518</v>
      </c>
      <c r="J737" s="184">
        <v>-1.8856999999999999</v>
      </c>
      <c r="K737" s="184">
        <v>-1.6532</v>
      </c>
      <c r="L737" s="184">
        <v>4.0388000000000002</v>
      </c>
      <c r="M737" s="184">
        <v>8.2984000000000009</v>
      </c>
      <c r="N737" s="184">
        <v>13.793900000000001</v>
      </c>
      <c r="O737" s="184">
        <v>9.0200999999999993</v>
      </c>
      <c r="P737" s="184">
        <v>7.7801999999999998</v>
      </c>
      <c r="Q737" s="184">
        <v>8.3407999999999998</v>
      </c>
      <c r="R737" s="184">
        <v>9.4311000000000007</v>
      </c>
      <c r="S737" s="120"/>
      <c r="T737" s="123"/>
      <c r="U737" s="124"/>
      <c r="V737" s="124"/>
      <c r="W737" s="124"/>
      <c r="X737" s="124"/>
      <c r="Y737" s="124"/>
      <c r="Z737" s="124"/>
      <c r="AA737" s="124"/>
      <c r="AB737" s="124"/>
      <c r="AC737" s="124"/>
      <c r="AD737" s="124"/>
      <c r="AE737" s="124"/>
      <c r="AF737" s="124"/>
      <c r="AG737" s="124"/>
      <c r="AH737" s="124"/>
    </row>
    <row r="738" spans="1:34" x14ac:dyDescent="0.3">
      <c r="A738" s="180" t="s">
        <v>1763</v>
      </c>
      <c r="B738" s="180" t="s">
        <v>1660</v>
      </c>
      <c r="C738" s="180">
        <v>140347</v>
      </c>
      <c r="D738" s="183">
        <v>44531</v>
      </c>
      <c r="E738" s="184">
        <v>19.342300000000002</v>
      </c>
      <c r="F738" s="184">
        <v>9.9400000000000002E-2</v>
      </c>
      <c r="G738" s="184">
        <v>-1.4999999999999999E-2</v>
      </c>
      <c r="H738" s="184">
        <v>-0.47489999999999999</v>
      </c>
      <c r="I738" s="184">
        <v>-1.2256</v>
      </c>
      <c r="J738" s="184">
        <v>-0.51229999999999998</v>
      </c>
      <c r="K738" s="184">
        <v>0.9889</v>
      </c>
      <c r="L738" s="184">
        <v>6.9314999999999998</v>
      </c>
      <c r="M738" s="184">
        <v>9.8695000000000004</v>
      </c>
      <c r="N738" s="184">
        <v>15.9694</v>
      </c>
      <c r="O738" s="184">
        <v>11.7896</v>
      </c>
      <c r="P738" s="184">
        <v>11.1069</v>
      </c>
      <c r="Q738" s="184">
        <v>9.6803000000000008</v>
      </c>
      <c r="R738" s="184">
        <v>13.523999999999999</v>
      </c>
      <c r="S738" s="120"/>
      <c r="T738" s="123"/>
      <c r="U738" s="124"/>
      <c r="V738" s="124"/>
      <c r="W738" s="124"/>
      <c r="X738" s="124"/>
      <c r="Y738" s="124"/>
      <c r="Z738" s="124"/>
      <c r="AA738" s="124"/>
      <c r="AB738" s="124"/>
      <c r="AC738" s="124"/>
      <c r="AD738" s="124"/>
      <c r="AE738" s="124"/>
      <c r="AF738" s="124"/>
      <c r="AG738" s="124"/>
      <c r="AH738" s="124"/>
    </row>
    <row r="739" spans="1:34" x14ac:dyDescent="0.3">
      <c r="A739" s="180" t="s">
        <v>1763</v>
      </c>
      <c r="B739" s="180" t="s">
        <v>1685</v>
      </c>
      <c r="C739" s="180">
        <v>140351</v>
      </c>
      <c r="D739" s="183">
        <v>44531</v>
      </c>
      <c r="E739" s="184">
        <v>18.270499999999998</v>
      </c>
      <c r="F739" s="184">
        <v>9.5899999999999999E-2</v>
      </c>
      <c r="G739" s="184">
        <v>-3.3399999999999999E-2</v>
      </c>
      <c r="H739" s="184">
        <v>-0.50160000000000005</v>
      </c>
      <c r="I739" s="184">
        <v>-1.2784</v>
      </c>
      <c r="J739" s="184">
        <v>-0.62660000000000005</v>
      </c>
      <c r="K739" s="184">
        <v>0.63619999999999999</v>
      </c>
      <c r="L739" s="184">
        <v>6.1910999999999996</v>
      </c>
      <c r="M739" s="184">
        <v>8.8164999999999996</v>
      </c>
      <c r="N739" s="184">
        <v>14.577299999999999</v>
      </c>
      <c r="O739" s="184">
        <v>10.592000000000001</v>
      </c>
      <c r="P739" s="184">
        <v>10.0267</v>
      </c>
      <c r="Q739" s="184">
        <v>8.8080999999999996</v>
      </c>
      <c r="R739" s="184">
        <v>12.286099999999999</v>
      </c>
      <c r="S739" s="120"/>
      <c r="T739" s="123"/>
      <c r="U739" s="124"/>
      <c r="V739" s="124"/>
      <c r="W739" s="124"/>
      <c r="X739" s="124"/>
      <c r="Y739" s="124"/>
      <c r="Z739" s="124"/>
      <c r="AA739" s="124"/>
      <c r="AB739" s="124"/>
      <c r="AC739" s="124"/>
      <c r="AD739" s="124"/>
      <c r="AE739" s="124"/>
      <c r="AF739" s="124"/>
      <c r="AG739" s="124"/>
      <c r="AH739" s="124"/>
    </row>
    <row r="740" spans="1:34" x14ac:dyDescent="0.3">
      <c r="A740" s="180" t="s">
        <v>1763</v>
      </c>
      <c r="B740" s="180" t="s">
        <v>1686</v>
      </c>
      <c r="C740" s="180">
        <v>144461</v>
      </c>
      <c r="D740" s="183">
        <v>44531</v>
      </c>
      <c r="E740" s="184">
        <v>12.7356</v>
      </c>
      <c r="F740" s="184">
        <v>0.372</v>
      </c>
      <c r="G740" s="184">
        <v>7.9399999999999998E-2</v>
      </c>
      <c r="H740" s="184">
        <v>-0.83630000000000004</v>
      </c>
      <c r="I740" s="184">
        <v>-1.5758000000000001</v>
      </c>
      <c r="J740" s="184">
        <v>-1.2193000000000001</v>
      </c>
      <c r="K740" s="184">
        <v>1.8995</v>
      </c>
      <c r="L740" s="184">
        <v>6.5865</v>
      </c>
      <c r="M740" s="184">
        <v>9.3335000000000008</v>
      </c>
      <c r="N740" s="184">
        <v>15.5754</v>
      </c>
      <c r="O740" s="184">
        <v>8.7710000000000008</v>
      </c>
      <c r="P740" s="184"/>
      <c r="Q740" s="184">
        <v>7.6856</v>
      </c>
      <c r="R740" s="184">
        <v>10.754300000000001</v>
      </c>
      <c r="S740" s="120"/>
      <c r="T740" s="123"/>
      <c r="U740" s="124"/>
      <c r="V740" s="124"/>
      <c r="W740" s="124"/>
      <c r="X740" s="124"/>
      <c r="Y740" s="124"/>
      <c r="Z740" s="124"/>
      <c r="AA740" s="124"/>
      <c r="AB740" s="124"/>
      <c r="AC740" s="124"/>
      <c r="AD740" s="124"/>
      <c r="AE740" s="124"/>
      <c r="AF740" s="124"/>
      <c r="AG740" s="124"/>
      <c r="AH740" s="124"/>
    </row>
    <row r="741" spans="1:34" x14ac:dyDescent="0.3">
      <c r="A741" s="180" t="s">
        <v>1763</v>
      </c>
      <c r="B741" s="180" t="s">
        <v>1661</v>
      </c>
      <c r="C741" s="180">
        <v>144466</v>
      </c>
      <c r="D741" s="183">
        <v>44531</v>
      </c>
      <c r="E741" s="184">
        <v>13.418799999999999</v>
      </c>
      <c r="F741" s="184">
        <v>0.3755</v>
      </c>
      <c r="G741" s="184">
        <v>9.6199999999999994E-2</v>
      </c>
      <c r="H741" s="184">
        <v>-0.81230000000000002</v>
      </c>
      <c r="I741" s="184">
        <v>-1.5270999999999999</v>
      </c>
      <c r="J741" s="184">
        <v>-1.1164000000000001</v>
      </c>
      <c r="K741" s="184">
        <v>2.2290999999999999</v>
      </c>
      <c r="L741" s="184">
        <v>7.2723000000000004</v>
      </c>
      <c r="M741" s="184">
        <v>10.4137</v>
      </c>
      <c r="N741" s="184">
        <v>17.111899999999999</v>
      </c>
      <c r="O741" s="184">
        <v>10.506500000000001</v>
      </c>
      <c r="P741" s="184"/>
      <c r="Q741" s="184">
        <v>9.4225999999999992</v>
      </c>
      <c r="R741" s="184">
        <v>12.4015</v>
      </c>
      <c r="S741" s="120"/>
      <c r="T741" s="123"/>
      <c r="U741" s="124"/>
      <c r="V741" s="124"/>
      <c r="W741" s="124"/>
      <c r="X741" s="124"/>
      <c r="Y741" s="124"/>
      <c r="Z741" s="124"/>
      <c r="AA741" s="124"/>
      <c r="AB741" s="124"/>
      <c r="AC741" s="124"/>
      <c r="AD741" s="124"/>
      <c r="AE741" s="124"/>
      <c r="AF741" s="124"/>
      <c r="AG741" s="124"/>
      <c r="AH741" s="124"/>
    </row>
    <row r="742" spans="1:34" x14ac:dyDescent="0.3">
      <c r="A742" s="180" t="s">
        <v>1763</v>
      </c>
      <c r="B742" s="180" t="s">
        <v>1687</v>
      </c>
      <c r="C742" s="180">
        <v>101585</v>
      </c>
      <c r="D742" s="183">
        <v>44531</v>
      </c>
      <c r="E742" s="184">
        <v>47.600999999999999</v>
      </c>
      <c r="F742" s="184">
        <v>0.30769999999999997</v>
      </c>
      <c r="G742" s="184">
        <v>2.0999999999999999E-3</v>
      </c>
      <c r="H742" s="184">
        <v>-0.6512</v>
      </c>
      <c r="I742" s="184">
        <v>-1.2079</v>
      </c>
      <c r="J742" s="184">
        <v>-1.2714000000000001</v>
      </c>
      <c r="K742" s="184">
        <v>1.3131999999999999</v>
      </c>
      <c r="L742" s="184">
        <v>6.0438999999999998</v>
      </c>
      <c r="M742" s="184">
        <v>10.458500000000001</v>
      </c>
      <c r="N742" s="184">
        <v>20.7197</v>
      </c>
      <c r="O742" s="184">
        <v>10.4633</v>
      </c>
      <c r="P742" s="184">
        <v>9.4651999999999994</v>
      </c>
      <c r="Q742" s="184">
        <v>9.4860000000000007</v>
      </c>
      <c r="R742" s="184">
        <v>12.610900000000001</v>
      </c>
      <c r="S742" s="120"/>
      <c r="T742" s="123"/>
      <c r="U742" s="124"/>
      <c r="V742" s="124"/>
      <c r="W742" s="124"/>
      <c r="X742" s="124"/>
      <c r="Y742" s="124"/>
      <c r="Z742" s="124"/>
      <c r="AA742" s="124"/>
      <c r="AB742" s="124"/>
      <c r="AC742" s="124"/>
      <c r="AD742" s="124"/>
      <c r="AE742" s="124"/>
      <c r="AF742" s="124"/>
      <c r="AG742" s="124"/>
      <c r="AH742" s="124"/>
    </row>
    <row r="743" spans="1:34" x14ac:dyDescent="0.3">
      <c r="A743" s="180" t="s">
        <v>1763</v>
      </c>
      <c r="B743" s="180" t="s">
        <v>1662</v>
      </c>
      <c r="C743" s="180">
        <v>119128</v>
      </c>
      <c r="D743" s="183">
        <v>44531</v>
      </c>
      <c r="E743" s="184">
        <v>51.531999999999996</v>
      </c>
      <c r="F743" s="184">
        <v>0.3115</v>
      </c>
      <c r="G743" s="184">
        <v>1.3599999999999999E-2</v>
      </c>
      <c r="H743" s="184">
        <v>-0.63629999999999998</v>
      </c>
      <c r="I743" s="184">
        <v>-1.1775</v>
      </c>
      <c r="J743" s="184">
        <v>-1.204</v>
      </c>
      <c r="K743" s="184">
        <v>1.5288999999999999</v>
      </c>
      <c r="L743" s="184">
        <v>6.4908999999999999</v>
      </c>
      <c r="M743" s="184">
        <v>11.1442</v>
      </c>
      <c r="N743" s="184">
        <v>21.698499999999999</v>
      </c>
      <c r="O743" s="184">
        <v>11.3466</v>
      </c>
      <c r="P743" s="184">
        <v>10.6934</v>
      </c>
      <c r="Q743" s="184">
        <v>10.5563</v>
      </c>
      <c r="R743" s="184">
        <v>13.479799999999999</v>
      </c>
      <c r="S743" s="120"/>
      <c r="T743" s="123"/>
      <c r="U743" s="124"/>
      <c r="V743" s="124"/>
      <c r="W743" s="124"/>
      <c r="X743" s="124"/>
      <c r="Y743" s="124"/>
      <c r="Z743" s="124"/>
      <c r="AA743" s="124"/>
      <c r="AB743" s="124"/>
      <c r="AC743" s="124"/>
      <c r="AD743" s="124"/>
      <c r="AE743" s="124"/>
      <c r="AF743" s="124"/>
      <c r="AG743" s="124"/>
      <c r="AH743" s="124"/>
    </row>
    <row r="744" spans="1:34" x14ac:dyDescent="0.3">
      <c r="A744" s="180" t="s">
        <v>1763</v>
      </c>
      <c r="B744" s="180" t="s">
        <v>1862</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1763</v>
      </c>
      <c r="B745" s="180" t="s">
        <v>1863</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1763</v>
      </c>
      <c r="B746" s="180" t="s">
        <v>1688</v>
      </c>
      <c r="C746" s="180">
        <v>133051</v>
      </c>
      <c r="D746" s="183">
        <v>44531</v>
      </c>
      <c r="E746" s="184">
        <v>16.78</v>
      </c>
      <c r="F746" s="184">
        <v>5.96E-2</v>
      </c>
      <c r="G746" s="184">
        <v>-0.11899999999999999</v>
      </c>
      <c r="H746" s="184">
        <v>-0.53349999999999997</v>
      </c>
      <c r="I746" s="184">
        <v>-0.71009999999999995</v>
      </c>
      <c r="J746" s="184">
        <v>-0.11899999999999999</v>
      </c>
      <c r="K746" s="184">
        <v>1.0235000000000001</v>
      </c>
      <c r="L746" s="184">
        <v>3.5802</v>
      </c>
      <c r="M746" s="184">
        <v>5.6675000000000004</v>
      </c>
      <c r="N746" s="184">
        <v>11.273199999999999</v>
      </c>
      <c r="O746" s="184">
        <v>8.3391999999999999</v>
      </c>
      <c r="P746" s="184">
        <v>7.5293000000000001</v>
      </c>
      <c r="Q746" s="184">
        <v>7.6807999999999996</v>
      </c>
      <c r="R746" s="184">
        <v>7.2854000000000001</v>
      </c>
      <c r="S746" s="120"/>
      <c r="T746" s="123"/>
      <c r="U746" s="124"/>
      <c r="V746" s="124"/>
      <c r="W746" s="124"/>
      <c r="X746" s="124"/>
      <c r="Y746" s="124"/>
      <c r="Z746" s="124"/>
      <c r="AA746" s="124"/>
      <c r="AB746" s="124"/>
      <c r="AC746" s="124"/>
      <c r="AD746" s="124"/>
      <c r="AE746" s="124"/>
      <c r="AF746" s="124"/>
      <c r="AG746" s="124"/>
      <c r="AH746" s="124"/>
    </row>
    <row r="747" spans="1:34" x14ac:dyDescent="0.3">
      <c r="A747" s="180" t="s">
        <v>1763</v>
      </c>
      <c r="B747" s="180" t="s">
        <v>1663</v>
      </c>
      <c r="C747" s="180">
        <v>133054</v>
      </c>
      <c r="D747" s="183">
        <v>44531</v>
      </c>
      <c r="E747" s="184">
        <v>17.68</v>
      </c>
      <c r="F747" s="184">
        <v>0</v>
      </c>
      <c r="G747" s="184">
        <v>-0.1694</v>
      </c>
      <c r="H747" s="184">
        <v>-0.56240000000000001</v>
      </c>
      <c r="I747" s="184">
        <v>-0.72989999999999999</v>
      </c>
      <c r="J747" s="184">
        <v>-0.113</v>
      </c>
      <c r="K747" s="184">
        <v>1.1442000000000001</v>
      </c>
      <c r="L747" s="184">
        <v>3.8168000000000002</v>
      </c>
      <c r="M747" s="184">
        <v>6.0587999999999997</v>
      </c>
      <c r="N747" s="184">
        <v>11.8987</v>
      </c>
      <c r="O747" s="184">
        <v>8.9886999999999997</v>
      </c>
      <c r="P747" s="184">
        <v>8.2714999999999996</v>
      </c>
      <c r="Q747" s="184">
        <v>8.4882000000000009</v>
      </c>
      <c r="R747" s="184">
        <v>7.9226000000000001</v>
      </c>
      <c r="S747" s="120"/>
      <c r="T747" s="123"/>
      <c r="U747" s="124"/>
      <c r="V747" s="124"/>
      <c r="W747" s="124"/>
      <c r="X747" s="124"/>
      <c r="Y747" s="124"/>
      <c r="Z747" s="124"/>
      <c r="AA747" s="124"/>
      <c r="AB747" s="124"/>
      <c r="AC747" s="124"/>
      <c r="AD747" s="124"/>
      <c r="AE747" s="124"/>
      <c r="AF747" s="124"/>
      <c r="AG747" s="124"/>
      <c r="AH747" s="124"/>
    </row>
    <row r="748" spans="1:34" x14ac:dyDescent="0.3">
      <c r="A748" s="180" t="s">
        <v>1763</v>
      </c>
      <c r="B748" s="180" t="s">
        <v>1689</v>
      </c>
      <c r="C748" s="180">
        <v>114982</v>
      </c>
      <c r="D748" s="183">
        <v>44531</v>
      </c>
      <c r="E748" s="184">
        <v>20.706</v>
      </c>
      <c r="F748" s="184">
        <v>0.35770000000000002</v>
      </c>
      <c r="G748" s="184">
        <v>0.14069999999999999</v>
      </c>
      <c r="H748" s="184">
        <v>-0.72109999999999996</v>
      </c>
      <c r="I748" s="184">
        <v>-2.0196000000000001</v>
      </c>
      <c r="J748" s="184">
        <v>-1.6664000000000001</v>
      </c>
      <c r="K748" s="184">
        <v>0.34549999999999997</v>
      </c>
      <c r="L748" s="184">
        <v>4.0805999999999996</v>
      </c>
      <c r="M748" s="184">
        <v>6.0449000000000002</v>
      </c>
      <c r="N748" s="184">
        <v>12.358599999999999</v>
      </c>
      <c r="O748" s="184">
        <v>8.8321000000000005</v>
      </c>
      <c r="P748" s="184">
        <v>6.0038</v>
      </c>
      <c r="Q748" s="184">
        <v>7.0083000000000002</v>
      </c>
      <c r="R748" s="184">
        <v>9.7423999999999999</v>
      </c>
      <c r="S748" s="120"/>
      <c r="T748" s="123"/>
      <c r="U748" s="124"/>
      <c r="V748" s="124"/>
      <c r="W748" s="124"/>
      <c r="X748" s="124"/>
      <c r="Y748" s="124"/>
      <c r="Z748" s="124"/>
      <c r="AA748" s="124"/>
      <c r="AB748" s="124"/>
      <c r="AC748" s="124"/>
      <c r="AD748" s="124"/>
      <c r="AE748" s="124"/>
      <c r="AF748" s="124"/>
      <c r="AG748" s="124"/>
      <c r="AH748" s="124"/>
    </row>
    <row r="749" spans="1:34" x14ac:dyDescent="0.3">
      <c r="A749" s="180" t="s">
        <v>1763</v>
      </c>
      <c r="B749" s="180" t="s">
        <v>1664</v>
      </c>
      <c r="C749" s="180">
        <v>118452</v>
      </c>
      <c r="D749" s="183">
        <v>44531</v>
      </c>
      <c r="E749" s="184">
        <v>22.5427</v>
      </c>
      <c r="F749" s="184">
        <v>0.36109999999999998</v>
      </c>
      <c r="G749" s="184">
        <v>0.15459999999999999</v>
      </c>
      <c r="H749" s="184">
        <v>-0.70209999999999995</v>
      </c>
      <c r="I749" s="184">
        <v>-1.9823</v>
      </c>
      <c r="J749" s="184">
        <v>-1.5872999999999999</v>
      </c>
      <c r="K749" s="184">
        <v>0.59440000000000004</v>
      </c>
      <c r="L749" s="184">
        <v>4.6157000000000004</v>
      </c>
      <c r="M749" s="184">
        <v>6.8201999999999998</v>
      </c>
      <c r="N749" s="184">
        <v>13.442399999999999</v>
      </c>
      <c r="O749" s="184">
        <v>10.0403</v>
      </c>
      <c r="P749" s="184">
        <v>7.4093</v>
      </c>
      <c r="Q749" s="184">
        <v>7.766</v>
      </c>
      <c r="R749" s="184">
        <v>10.7958</v>
      </c>
      <c r="S749" s="120"/>
      <c r="T749" s="123"/>
      <c r="U749" s="124"/>
      <c r="V749" s="124"/>
      <c r="W749" s="124"/>
      <c r="X749" s="124"/>
      <c r="Y749" s="124"/>
      <c r="Z749" s="124"/>
      <c r="AA749" s="124"/>
      <c r="AB749" s="124"/>
      <c r="AC749" s="124"/>
      <c r="AD749" s="124"/>
      <c r="AE749" s="124"/>
      <c r="AF749" s="124"/>
      <c r="AG749" s="124"/>
      <c r="AH749" s="124"/>
    </row>
    <row r="750" spans="1:34" x14ac:dyDescent="0.3">
      <c r="A750" s="180" t="s">
        <v>1763</v>
      </c>
      <c r="B750" s="180" t="s">
        <v>1665</v>
      </c>
      <c r="C750" s="180">
        <v>118477</v>
      </c>
      <c r="D750" s="183">
        <v>44531</v>
      </c>
      <c r="E750" s="184">
        <v>26.4</v>
      </c>
      <c r="F750" s="184">
        <v>3.7900000000000003E-2</v>
      </c>
      <c r="G750" s="184">
        <v>3.7900000000000003E-2</v>
      </c>
      <c r="H750" s="184">
        <v>-0.30209999999999998</v>
      </c>
      <c r="I750" s="184">
        <v>-0.52749999999999997</v>
      </c>
      <c r="J750" s="184">
        <v>3.7900000000000003E-2</v>
      </c>
      <c r="K750" s="184">
        <v>0.72489999999999999</v>
      </c>
      <c r="L750" s="184">
        <v>5.2632000000000003</v>
      </c>
      <c r="M750" s="184">
        <v>7.5355999999999996</v>
      </c>
      <c r="N750" s="184">
        <v>12.2926</v>
      </c>
      <c r="O750" s="184">
        <v>9.2073</v>
      </c>
      <c r="P750" s="184">
        <v>7.3857999999999997</v>
      </c>
      <c r="Q750" s="184">
        <v>7.8623000000000003</v>
      </c>
      <c r="R750" s="184">
        <v>10.7644</v>
      </c>
      <c r="S750" s="120"/>
      <c r="T750" s="123"/>
      <c r="U750" s="124"/>
      <c r="V750" s="124"/>
      <c r="W750" s="124"/>
      <c r="X750" s="124"/>
      <c r="Y750" s="124"/>
      <c r="Z750" s="124"/>
      <c r="AA750" s="124"/>
      <c r="AB750" s="124"/>
      <c r="AC750" s="124"/>
      <c r="AD750" s="124"/>
      <c r="AE750" s="124"/>
      <c r="AF750" s="124"/>
      <c r="AG750" s="124"/>
      <c r="AH750" s="124"/>
    </row>
    <row r="751" spans="1:34" x14ac:dyDescent="0.3">
      <c r="A751" s="180" t="s">
        <v>1763</v>
      </c>
      <c r="B751" s="180" t="s">
        <v>1690</v>
      </c>
      <c r="C751" s="180">
        <v>108995</v>
      </c>
      <c r="D751" s="183">
        <v>44531</v>
      </c>
      <c r="E751" s="184">
        <v>24.65</v>
      </c>
      <c r="F751" s="184">
        <v>4.0599999999999997E-2</v>
      </c>
      <c r="G751" s="184">
        <v>4.0599999999999997E-2</v>
      </c>
      <c r="H751" s="184">
        <v>-0.32350000000000001</v>
      </c>
      <c r="I751" s="184">
        <v>-0.6048</v>
      </c>
      <c r="J751" s="184">
        <v>-4.0599999999999997E-2</v>
      </c>
      <c r="K751" s="184">
        <v>0.44819999999999999</v>
      </c>
      <c r="L751" s="184">
        <v>4.7153999999999998</v>
      </c>
      <c r="M751" s="184">
        <v>6.6638000000000002</v>
      </c>
      <c r="N751" s="184">
        <v>11.0861</v>
      </c>
      <c r="O751" s="184">
        <v>8.1283999999999992</v>
      </c>
      <c r="P751" s="184">
        <v>6.3122999999999996</v>
      </c>
      <c r="Q751" s="184">
        <v>6.9177999999999997</v>
      </c>
      <c r="R751" s="184">
        <v>9.6143999999999998</v>
      </c>
      <c r="S751" s="120"/>
      <c r="T751" s="123"/>
      <c r="U751" s="124"/>
      <c r="V751" s="124"/>
      <c r="W751" s="124"/>
      <c r="X751" s="124"/>
      <c r="Y751" s="124"/>
      <c r="Z751" s="124"/>
      <c r="AA751" s="124"/>
      <c r="AB751" s="124"/>
      <c r="AC751" s="124"/>
      <c r="AD751" s="124"/>
      <c r="AE751" s="124"/>
      <c r="AF751" s="124"/>
      <c r="AG751" s="124"/>
      <c r="AH751" s="124"/>
    </row>
    <row r="752" spans="1:34" x14ac:dyDescent="0.3">
      <c r="A752" s="180" t="s">
        <v>1763</v>
      </c>
      <c r="B752" s="180" t="s">
        <v>1666</v>
      </c>
      <c r="C752" s="180">
        <v>146457</v>
      </c>
      <c r="D752" s="183">
        <v>44531</v>
      </c>
      <c r="E752" s="184">
        <v>13.194900000000001</v>
      </c>
      <c r="F752" s="184">
        <v>0.30249999999999999</v>
      </c>
      <c r="G752" s="184">
        <v>0.30859999999999999</v>
      </c>
      <c r="H752" s="184">
        <v>-0.43459999999999999</v>
      </c>
      <c r="I752" s="184">
        <v>-1.3119000000000001</v>
      </c>
      <c r="J752" s="184">
        <v>-0.72750000000000004</v>
      </c>
      <c r="K752" s="184">
        <v>1.7701</v>
      </c>
      <c r="L752" s="184">
        <v>5.9721000000000002</v>
      </c>
      <c r="M752" s="184">
        <v>9.2772000000000006</v>
      </c>
      <c r="N752" s="184">
        <v>13.2804</v>
      </c>
      <c r="O752" s="184"/>
      <c r="P752" s="184"/>
      <c r="Q752" s="184">
        <v>10.6492</v>
      </c>
      <c r="R752" s="184">
        <v>10.9169</v>
      </c>
      <c r="S752" s="120"/>
      <c r="T752" s="123"/>
      <c r="U752" s="124"/>
      <c r="V752" s="124"/>
      <c r="W752" s="124"/>
      <c r="X752" s="124"/>
      <c r="Y752" s="124"/>
      <c r="Z752" s="124"/>
      <c r="AA752" s="124"/>
      <c r="AB752" s="124"/>
      <c r="AC752" s="124"/>
      <c r="AD752" s="124"/>
      <c r="AE752" s="124"/>
      <c r="AF752" s="124"/>
      <c r="AG752" s="124"/>
      <c r="AH752" s="124"/>
    </row>
    <row r="753" spans="1:34" x14ac:dyDescent="0.3">
      <c r="A753" s="180" t="s">
        <v>1763</v>
      </c>
      <c r="B753" s="180" t="s">
        <v>1691</v>
      </c>
      <c r="C753" s="180">
        <v>146456</v>
      </c>
      <c r="D753" s="183">
        <v>44531</v>
      </c>
      <c r="E753" s="184">
        <v>12.5692</v>
      </c>
      <c r="F753" s="184">
        <v>0.29759999999999998</v>
      </c>
      <c r="G753" s="184">
        <v>0.2848</v>
      </c>
      <c r="H753" s="184">
        <v>-0.46879999999999999</v>
      </c>
      <c r="I753" s="184">
        <v>-1.3763000000000001</v>
      </c>
      <c r="J753" s="184">
        <v>-0.86680000000000001</v>
      </c>
      <c r="K753" s="184">
        <v>1.3408</v>
      </c>
      <c r="L753" s="184">
        <v>5.0822000000000003</v>
      </c>
      <c r="M753" s="184">
        <v>7.8891999999999998</v>
      </c>
      <c r="N753" s="184">
        <v>11.3629</v>
      </c>
      <c r="O753" s="184"/>
      <c r="P753" s="184"/>
      <c r="Q753" s="184">
        <v>8.7043999999999997</v>
      </c>
      <c r="R753" s="184">
        <v>9.0182000000000002</v>
      </c>
      <c r="S753" s="120"/>
      <c r="T753" s="123"/>
      <c r="U753" s="124"/>
      <c r="V753" s="124"/>
      <c r="W753" s="124"/>
      <c r="X753" s="124"/>
      <c r="Y753" s="124"/>
      <c r="Z753" s="124"/>
      <c r="AA753" s="124"/>
      <c r="AB753" s="124"/>
      <c r="AC753" s="124"/>
      <c r="AD753" s="124"/>
      <c r="AE753" s="124"/>
      <c r="AF753" s="124"/>
      <c r="AG753" s="124"/>
      <c r="AH753" s="124"/>
    </row>
    <row r="754" spans="1:34" x14ac:dyDescent="0.3">
      <c r="A754" s="180" t="s">
        <v>1763</v>
      </c>
      <c r="B754" s="180" t="s">
        <v>1692</v>
      </c>
      <c r="C754" s="180">
        <v>131372</v>
      </c>
      <c r="D754" s="183">
        <v>44531</v>
      </c>
      <c r="E754" s="184">
        <v>18.223700000000001</v>
      </c>
      <c r="F754" s="184">
        <v>0.30990000000000001</v>
      </c>
      <c r="G754" s="184">
        <v>0.1231</v>
      </c>
      <c r="H754" s="184">
        <v>-0.7137</v>
      </c>
      <c r="I754" s="184">
        <v>-1.4349000000000001</v>
      </c>
      <c r="J754" s="184">
        <v>-0.92800000000000005</v>
      </c>
      <c r="K754" s="184">
        <v>2.8553000000000002</v>
      </c>
      <c r="L754" s="184">
        <v>6.1757999999999997</v>
      </c>
      <c r="M754" s="184">
        <v>8.6879000000000008</v>
      </c>
      <c r="N754" s="184">
        <v>12.8025</v>
      </c>
      <c r="O754" s="184">
        <v>9.7736000000000001</v>
      </c>
      <c r="P754" s="184">
        <v>9.3667999999999996</v>
      </c>
      <c r="Q754" s="184">
        <v>8.7690000000000001</v>
      </c>
      <c r="R754" s="184">
        <v>10.6478</v>
      </c>
      <c r="S754" s="120"/>
      <c r="T754" s="123"/>
      <c r="U754" s="124"/>
      <c r="V754" s="124"/>
      <c r="W754" s="124"/>
      <c r="X754" s="124"/>
      <c r="Y754" s="124"/>
      <c r="Z754" s="124"/>
      <c r="AA754" s="124"/>
      <c r="AB754" s="124"/>
      <c r="AC754" s="124"/>
      <c r="AD754" s="124"/>
      <c r="AE754" s="124"/>
      <c r="AF754" s="124"/>
      <c r="AG754" s="124"/>
      <c r="AH754" s="124"/>
    </row>
    <row r="755" spans="1:34" x14ac:dyDescent="0.3">
      <c r="A755" s="180" t="s">
        <v>1763</v>
      </c>
      <c r="B755" s="180" t="s">
        <v>1667</v>
      </c>
      <c r="C755" s="180">
        <v>131373</v>
      </c>
      <c r="D755" s="183">
        <v>44531</v>
      </c>
      <c r="E755" s="184">
        <v>19.255099999999999</v>
      </c>
      <c r="F755" s="184">
        <v>0.31259999999999999</v>
      </c>
      <c r="G755" s="184">
        <v>0.1368</v>
      </c>
      <c r="H755" s="184">
        <v>-0.69420000000000004</v>
      </c>
      <c r="I755" s="184">
        <v>-1.3955</v>
      </c>
      <c r="J755" s="184">
        <v>-0.84560000000000002</v>
      </c>
      <c r="K755" s="184">
        <v>3.1091000000000002</v>
      </c>
      <c r="L755" s="184">
        <v>6.6959999999999997</v>
      </c>
      <c r="M755" s="184">
        <v>9.4847999999999999</v>
      </c>
      <c r="N755" s="184">
        <v>13.899100000000001</v>
      </c>
      <c r="O755" s="184">
        <v>10.7677</v>
      </c>
      <c r="P755" s="184">
        <v>10.2567</v>
      </c>
      <c r="Q755" s="184">
        <v>9.6109000000000009</v>
      </c>
      <c r="R755" s="184">
        <v>11.706099999999999</v>
      </c>
      <c r="S755" s="120"/>
      <c r="T755" s="123"/>
      <c r="U755" s="124"/>
      <c r="V755" s="124"/>
      <c r="W755" s="124"/>
      <c r="X755" s="124"/>
      <c r="Y755" s="124"/>
      <c r="Z755" s="124"/>
      <c r="AA755" s="124"/>
      <c r="AB755" s="124"/>
      <c r="AC755" s="124"/>
      <c r="AD755" s="124"/>
      <c r="AE755" s="124"/>
      <c r="AF755" s="124"/>
      <c r="AG755" s="124"/>
      <c r="AH755" s="124"/>
    </row>
    <row r="756" spans="1:34" x14ac:dyDescent="0.3">
      <c r="A756" s="180" t="s">
        <v>1763</v>
      </c>
      <c r="B756" s="180" t="s">
        <v>1668</v>
      </c>
      <c r="C756" s="180">
        <v>119802</v>
      </c>
      <c r="D756" s="183">
        <v>44531</v>
      </c>
      <c r="E756" s="184">
        <v>24.498999999999999</v>
      </c>
      <c r="F756" s="184">
        <v>0.1144</v>
      </c>
      <c r="G756" s="184">
        <v>0.20860000000000001</v>
      </c>
      <c r="H756" s="184">
        <v>-0.25650000000000001</v>
      </c>
      <c r="I756" s="184">
        <v>-0.72940000000000005</v>
      </c>
      <c r="J756" s="184">
        <v>-6.5299999999999997E-2</v>
      </c>
      <c r="K756" s="184">
        <v>1.1311</v>
      </c>
      <c r="L756" s="184">
        <v>7.2165999999999997</v>
      </c>
      <c r="M756" s="184">
        <v>11.6738</v>
      </c>
      <c r="N756" s="184">
        <v>19.036999999999999</v>
      </c>
      <c r="O756" s="184">
        <v>10.850300000000001</v>
      </c>
      <c r="P756" s="184">
        <v>9.2700999999999993</v>
      </c>
      <c r="Q756" s="184">
        <v>9.3046000000000006</v>
      </c>
      <c r="R756" s="184">
        <v>14.2295</v>
      </c>
      <c r="S756" s="120" t="s">
        <v>1998</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1763</v>
      </c>
      <c r="B757" s="180" t="s">
        <v>1693</v>
      </c>
      <c r="C757" s="180">
        <v>115887</v>
      </c>
      <c r="D757" s="183">
        <v>44531</v>
      </c>
      <c r="E757" s="184">
        <v>22.809000000000001</v>
      </c>
      <c r="F757" s="184">
        <v>0.11409999999999999</v>
      </c>
      <c r="G757" s="184">
        <v>0.1933</v>
      </c>
      <c r="H757" s="184">
        <v>-0.27539999999999998</v>
      </c>
      <c r="I757" s="184">
        <v>-0.76570000000000005</v>
      </c>
      <c r="J757" s="184">
        <v>-0.1401</v>
      </c>
      <c r="K757" s="184">
        <v>0.90690000000000004</v>
      </c>
      <c r="L757" s="184">
        <v>6.7436999999999996</v>
      </c>
      <c r="M757" s="184">
        <v>10.933299999999999</v>
      </c>
      <c r="N757" s="184">
        <v>18.022400000000001</v>
      </c>
      <c r="O757" s="184">
        <v>9.8398000000000003</v>
      </c>
      <c r="P757" s="184">
        <v>8.3484999999999996</v>
      </c>
      <c r="Q757" s="184">
        <v>8.4814000000000007</v>
      </c>
      <c r="R757" s="184">
        <v>13.2178</v>
      </c>
      <c r="S757" s="120" t="s">
        <v>1998</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1763</v>
      </c>
      <c r="B758" s="180" t="s">
        <v>1669</v>
      </c>
      <c r="C758" s="180">
        <v>140444</v>
      </c>
      <c r="D758" s="183">
        <v>44531</v>
      </c>
      <c r="E758" s="184">
        <v>16.956499999999998</v>
      </c>
      <c r="F758" s="184">
        <v>0.6129</v>
      </c>
      <c r="G758" s="184">
        <v>0.11749999999999999</v>
      </c>
      <c r="H758" s="184">
        <v>-0.96950000000000003</v>
      </c>
      <c r="I758" s="184">
        <v>-2.2494000000000001</v>
      </c>
      <c r="J758" s="184">
        <v>-2.5499999999999998</v>
      </c>
      <c r="K758" s="184">
        <v>2.0762999999999998</v>
      </c>
      <c r="L758" s="184">
        <v>8.5730000000000004</v>
      </c>
      <c r="M758" s="184">
        <v>13.382</v>
      </c>
      <c r="N758" s="184">
        <v>22.350999999999999</v>
      </c>
      <c r="O758" s="184">
        <v>14.654</v>
      </c>
      <c r="P758" s="184"/>
      <c r="Q758" s="184">
        <v>11.5458</v>
      </c>
      <c r="R758" s="184">
        <v>16.6525</v>
      </c>
      <c r="S758" s="120"/>
      <c r="T758" s="123"/>
      <c r="U758" s="124"/>
      <c r="V758" s="124"/>
      <c r="W758" s="124"/>
      <c r="X758" s="124"/>
      <c r="Y758" s="124"/>
      <c r="Z758" s="124"/>
      <c r="AA758" s="124"/>
      <c r="AB758" s="124"/>
      <c r="AC758" s="124"/>
      <c r="AD758" s="124"/>
      <c r="AE758" s="124"/>
      <c r="AF758" s="124"/>
      <c r="AG758" s="124"/>
      <c r="AH758" s="124"/>
    </row>
    <row r="759" spans="1:34" x14ac:dyDescent="0.3">
      <c r="A759" s="180" t="s">
        <v>1763</v>
      </c>
      <c r="B759" s="180" t="s">
        <v>1694</v>
      </c>
      <c r="C759" s="180">
        <v>140447</v>
      </c>
      <c r="D759" s="183">
        <v>44531</v>
      </c>
      <c r="E759" s="184">
        <v>15.4754</v>
      </c>
      <c r="F759" s="184">
        <v>0.60850000000000004</v>
      </c>
      <c r="G759" s="184">
        <v>9.3100000000000002E-2</v>
      </c>
      <c r="H759" s="184">
        <v>-1.0031000000000001</v>
      </c>
      <c r="I759" s="184">
        <v>-2.3159999999999998</v>
      </c>
      <c r="J759" s="184">
        <v>-2.69</v>
      </c>
      <c r="K759" s="184">
        <v>1.6359999999999999</v>
      </c>
      <c r="L759" s="184">
        <v>7.6144999999999996</v>
      </c>
      <c r="M759" s="184">
        <v>11.901400000000001</v>
      </c>
      <c r="N759" s="184">
        <v>20.2851</v>
      </c>
      <c r="O759" s="184">
        <v>12.7668</v>
      </c>
      <c r="P759" s="184"/>
      <c r="Q759" s="184">
        <v>9.4560999999999993</v>
      </c>
      <c r="R759" s="184">
        <v>14.7387</v>
      </c>
      <c r="S759" s="120"/>
      <c r="T759" s="123"/>
      <c r="U759" s="124"/>
      <c r="V759" s="124"/>
      <c r="W759" s="124"/>
      <c r="X759" s="124"/>
      <c r="Y759" s="124"/>
      <c r="Z759" s="124"/>
      <c r="AA759" s="124"/>
      <c r="AB759" s="124"/>
      <c r="AC759" s="124"/>
      <c r="AD759" s="124"/>
      <c r="AE759" s="124"/>
      <c r="AF759" s="124"/>
      <c r="AG759" s="124"/>
      <c r="AH759" s="124"/>
    </row>
    <row r="760" spans="1:34" x14ac:dyDescent="0.3">
      <c r="A760" s="180" t="s">
        <v>1763</v>
      </c>
      <c r="B760" s="180" t="s">
        <v>1670</v>
      </c>
      <c r="C760" s="180">
        <v>145693</v>
      </c>
      <c r="D760" s="183">
        <v>44531</v>
      </c>
      <c r="E760" s="184">
        <v>15.048999999999999</v>
      </c>
      <c r="F760" s="184">
        <v>0.34</v>
      </c>
      <c r="G760" s="184">
        <v>0.64870000000000005</v>
      </c>
      <c r="H760" s="184">
        <v>-0.2122</v>
      </c>
      <c r="I760" s="184">
        <v>-1.1883999999999999</v>
      </c>
      <c r="J760" s="184">
        <v>-0.69289999999999996</v>
      </c>
      <c r="K760" s="184">
        <v>1.655</v>
      </c>
      <c r="L760" s="184">
        <v>7.4390999999999998</v>
      </c>
      <c r="M760" s="184">
        <v>11.5898</v>
      </c>
      <c r="N760" s="184">
        <v>19.769200000000001</v>
      </c>
      <c r="O760" s="184"/>
      <c r="P760" s="184"/>
      <c r="Q760" s="184">
        <v>14.813000000000001</v>
      </c>
      <c r="R760" s="184">
        <v>16.0167</v>
      </c>
      <c r="S760" s="120"/>
      <c r="T760" s="123"/>
      <c r="U760" s="124"/>
      <c r="V760" s="124"/>
      <c r="W760" s="124"/>
      <c r="X760" s="124"/>
      <c r="Y760" s="124"/>
      <c r="Z760" s="124"/>
      <c r="AA760" s="124"/>
      <c r="AB760" s="124"/>
      <c r="AC760" s="124"/>
      <c r="AD760" s="124"/>
      <c r="AE760" s="124"/>
      <c r="AF760" s="124"/>
      <c r="AG760" s="124"/>
      <c r="AH760" s="124"/>
    </row>
    <row r="761" spans="1:34" x14ac:dyDescent="0.3">
      <c r="A761" s="180" t="s">
        <v>1763</v>
      </c>
      <c r="B761" s="180" t="s">
        <v>1695</v>
      </c>
      <c r="C761" s="180">
        <v>145695</v>
      </c>
      <c r="D761" s="183">
        <v>44531</v>
      </c>
      <c r="E761" s="184">
        <v>14.57</v>
      </c>
      <c r="F761" s="184">
        <v>0.33739999999999998</v>
      </c>
      <c r="G761" s="184">
        <v>0.63539999999999996</v>
      </c>
      <c r="H761" s="184">
        <v>-0.23280000000000001</v>
      </c>
      <c r="I761" s="184">
        <v>-1.2270000000000001</v>
      </c>
      <c r="J761" s="184">
        <v>-0.77639999999999998</v>
      </c>
      <c r="K761" s="184">
        <v>1.3988</v>
      </c>
      <c r="L761" s="184">
        <v>6.8808999999999996</v>
      </c>
      <c r="M761" s="184">
        <v>10.7479</v>
      </c>
      <c r="N761" s="184">
        <v>18.5517</v>
      </c>
      <c r="O761" s="184"/>
      <c r="P761" s="184"/>
      <c r="Q761" s="184">
        <v>13.5647</v>
      </c>
      <c r="R761" s="184">
        <v>14.8461</v>
      </c>
      <c r="S761" s="120"/>
      <c r="T761" s="123"/>
      <c r="U761" s="124"/>
      <c r="V761" s="124"/>
      <c r="W761" s="124"/>
      <c r="X761" s="124"/>
      <c r="Y761" s="124"/>
      <c r="Z761" s="124"/>
      <c r="AA761" s="124"/>
      <c r="AB761" s="124"/>
      <c r="AC761" s="124"/>
      <c r="AD761" s="124"/>
      <c r="AE761" s="124"/>
      <c r="AF761" s="124"/>
      <c r="AG761" s="124"/>
      <c r="AH761" s="124"/>
    </row>
    <row r="762" spans="1:34" x14ac:dyDescent="0.3">
      <c r="A762" s="180" t="s">
        <v>1763</v>
      </c>
      <c r="B762" s="180" t="s">
        <v>1696</v>
      </c>
      <c r="C762" s="180">
        <v>134593</v>
      </c>
      <c r="D762" s="183">
        <v>44531</v>
      </c>
      <c r="E762" s="184">
        <v>12.2263</v>
      </c>
      <c r="F762" s="184">
        <v>0.4667</v>
      </c>
      <c r="G762" s="184">
        <v>0.1187</v>
      </c>
      <c r="H762" s="184">
        <v>-0.82010000000000005</v>
      </c>
      <c r="I762" s="184">
        <v>-1.7999000000000001</v>
      </c>
      <c r="J762" s="184">
        <v>-1.9637</v>
      </c>
      <c r="K762" s="184">
        <v>9.9900000000000003E-2</v>
      </c>
      <c r="L762" s="184">
        <v>4.6243999999999996</v>
      </c>
      <c r="M762" s="184">
        <v>7.0838999999999999</v>
      </c>
      <c r="N762" s="184">
        <v>13.8315</v>
      </c>
      <c r="O762" s="184">
        <v>-0.69479999999999997</v>
      </c>
      <c r="P762" s="184">
        <v>2.6322000000000001</v>
      </c>
      <c r="Q762" s="184">
        <v>3.1345999999999998</v>
      </c>
      <c r="R762" s="184">
        <v>2.0693000000000001</v>
      </c>
      <c r="S762" s="120"/>
      <c r="T762" s="123"/>
      <c r="U762" s="124"/>
      <c r="V762" s="124"/>
      <c r="W762" s="124"/>
      <c r="X762" s="124"/>
      <c r="Y762" s="124"/>
      <c r="Z762" s="124"/>
      <c r="AA762" s="124"/>
      <c r="AB762" s="124"/>
      <c r="AC762" s="124"/>
      <c r="AD762" s="124"/>
      <c r="AE762" s="124"/>
      <c r="AF762" s="124"/>
      <c r="AG762" s="124"/>
      <c r="AH762" s="124"/>
    </row>
    <row r="763" spans="1:34" x14ac:dyDescent="0.3">
      <c r="A763" s="180" t="s">
        <v>1763</v>
      </c>
      <c r="B763" s="180" t="s">
        <v>1671</v>
      </c>
      <c r="C763" s="180">
        <v>134594</v>
      </c>
      <c r="D763" s="183">
        <v>44531</v>
      </c>
      <c r="E763" s="184">
        <v>13.0345</v>
      </c>
      <c r="F763" s="184">
        <v>0.46860000000000002</v>
      </c>
      <c r="G763" s="184">
        <v>0.1298</v>
      </c>
      <c r="H763" s="184">
        <v>-0.80589999999999995</v>
      </c>
      <c r="I763" s="184">
        <v>-1.7702</v>
      </c>
      <c r="J763" s="184">
        <v>-1.8974</v>
      </c>
      <c r="K763" s="184">
        <v>0.30780000000000002</v>
      </c>
      <c r="L763" s="184">
        <v>5.0702999999999996</v>
      </c>
      <c r="M763" s="184">
        <v>7.7605000000000004</v>
      </c>
      <c r="N763" s="184">
        <v>14.7807</v>
      </c>
      <c r="O763" s="184">
        <v>0.1331</v>
      </c>
      <c r="P763" s="184">
        <v>3.6168</v>
      </c>
      <c r="Q763" s="184">
        <v>4.1534000000000004</v>
      </c>
      <c r="R763" s="184">
        <v>2.9243999999999999</v>
      </c>
      <c r="S763" s="120"/>
      <c r="T763" s="123"/>
      <c r="U763" s="124"/>
      <c r="V763" s="124"/>
      <c r="W763" s="124"/>
      <c r="X763" s="124"/>
      <c r="Y763" s="124"/>
      <c r="Z763" s="124"/>
      <c r="AA763" s="124"/>
      <c r="AB763" s="124"/>
      <c r="AC763" s="124"/>
      <c r="AD763" s="124"/>
      <c r="AE763" s="124"/>
      <c r="AF763" s="124"/>
      <c r="AG763" s="124"/>
      <c r="AH763" s="124"/>
    </row>
    <row r="764" spans="1:34" x14ac:dyDescent="0.3">
      <c r="A764" s="180" t="s">
        <v>1763</v>
      </c>
      <c r="B764" s="180" t="s">
        <v>1697</v>
      </c>
      <c r="C764" s="180">
        <v>147700</v>
      </c>
      <c r="D764" s="183">
        <v>44531</v>
      </c>
      <c r="E764" s="184">
        <v>0.28849999999999998</v>
      </c>
      <c r="F764" s="184">
        <v>0</v>
      </c>
      <c r="G764" s="184">
        <v>0</v>
      </c>
      <c r="H764" s="184">
        <v>0</v>
      </c>
      <c r="I764" s="184">
        <v>0</v>
      </c>
      <c r="J764" s="184">
        <v>0</v>
      </c>
      <c r="K764" s="184">
        <v>0</v>
      </c>
      <c r="L764" s="184">
        <v>0</v>
      </c>
      <c r="M764" s="184">
        <v>0</v>
      </c>
      <c r="N764" s="184">
        <v>0</v>
      </c>
      <c r="O764" s="184"/>
      <c r="P764" s="184"/>
      <c r="Q764" s="184">
        <v>0</v>
      </c>
      <c r="R764" s="184">
        <v>0</v>
      </c>
      <c r="S764" s="120"/>
      <c r="T764" s="123"/>
      <c r="U764" s="124"/>
      <c r="V764" s="124"/>
      <c r="W764" s="124"/>
      <c r="X764" s="124"/>
      <c r="Y764" s="124"/>
      <c r="Z764" s="124"/>
      <c r="AA764" s="124"/>
      <c r="AB764" s="124"/>
      <c r="AC764" s="124"/>
      <c r="AD764" s="124"/>
      <c r="AE764" s="124"/>
      <c r="AF764" s="124"/>
      <c r="AG764" s="124"/>
      <c r="AH764" s="124"/>
    </row>
    <row r="765" spans="1:34" x14ac:dyDescent="0.3">
      <c r="A765" s="180" t="s">
        <v>1763</v>
      </c>
      <c r="B765" s="180" t="s">
        <v>1672</v>
      </c>
      <c r="C765" s="180">
        <v>147697</v>
      </c>
      <c r="D765" s="183">
        <v>44531</v>
      </c>
      <c r="E765" s="184">
        <v>0.30209999999999998</v>
      </c>
      <c r="F765" s="184">
        <v>0</v>
      </c>
      <c r="G765" s="184">
        <v>0</v>
      </c>
      <c r="H765" s="184">
        <v>0</v>
      </c>
      <c r="I765" s="184">
        <v>0</v>
      </c>
      <c r="J765" s="184">
        <v>0</v>
      </c>
      <c r="K765" s="184">
        <v>0</v>
      </c>
      <c r="L765" s="184">
        <v>0</v>
      </c>
      <c r="M765" s="184">
        <v>0</v>
      </c>
      <c r="N765" s="184">
        <v>0</v>
      </c>
      <c r="O765" s="184"/>
      <c r="P765" s="184"/>
      <c r="Q765" s="184">
        <v>0</v>
      </c>
      <c r="R765" s="184">
        <v>0</v>
      </c>
      <c r="S765" s="120"/>
      <c r="T765" s="123"/>
      <c r="U765" s="124"/>
      <c r="V765" s="124"/>
      <c r="W765" s="124"/>
      <c r="X765" s="124"/>
      <c r="Y765" s="124"/>
      <c r="Z765" s="124"/>
      <c r="AA765" s="124"/>
      <c r="AB765" s="124"/>
      <c r="AC765" s="124"/>
      <c r="AD765" s="124"/>
      <c r="AE765" s="124"/>
      <c r="AF765" s="124"/>
      <c r="AG765" s="124"/>
      <c r="AH765" s="124"/>
    </row>
    <row r="766" spans="1:34" x14ac:dyDescent="0.3">
      <c r="A766" s="180" t="s">
        <v>1763</v>
      </c>
      <c r="B766" s="180" t="s">
        <v>1698</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1763</v>
      </c>
      <c r="B767" s="180" t="s">
        <v>1673</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1763</v>
      </c>
      <c r="B768" s="180" t="s">
        <v>1699</v>
      </c>
      <c r="C768" s="180">
        <v>138372</v>
      </c>
      <c r="D768" s="183">
        <v>44531</v>
      </c>
      <c r="E768" s="184">
        <v>39.520000000000003</v>
      </c>
      <c r="F768" s="184">
        <v>8.5599999999999996E-2</v>
      </c>
      <c r="G768" s="184">
        <v>0.18659999999999999</v>
      </c>
      <c r="H768" s="184">
        <v>-0.12989999999999999</v>
      </c>
      <c r="I768" s="184">
        <v>-0.68259999999999998</v>
      </c>
      <c r="J768" s="184">
        <v>-0.16980000000000001</v>
      </c>
      <c r="K768" s="184">
        <v>1.3917999999999999</v>
      </c>
      <c r="L768" s="184">
        <v>5.8194999999999997</v>
      </c>
      <c r="M768" s="184">
        <v>9.0922999999999998</v>
      </c>
      <c r="N768" s="184">
        <v>14.9268</v>
      </c>
      <c r="O768" s="184">
        <v>8.8797999999999995</v>
      </c>
      <c r="P768" s="184">
        <v>8.0840999999999994</v>
      </c>
      <c r="Q768" s="184">
        <v>8.0107999999999997</v>
      </c>
      <c r="R768" s="184">
        <v>8.8376000000000001</v>
      </c>
      <c r="S768" s="120"/>
      <c r="T768" s="123"/>
      <c r="U768" s="124"/>
      <c r="V768" s="124"/>
      <c r="W768" s="124"/>
      <c r="X768" s="124"/>
      <c r="Y768" s="124"/>
      <c r="Z768" s="124"/>
      <c r="AA768" s="124"/>
      <c r="AB768" s="124"/>
      <c r="AC768" s="124"/>
      <c r="AD768" s="124"/>
      <c r="AE768" s="124"/>
      <c r="AF768" s="124"/>
      <c r="AG768" s="124"/>
      <c r="AH768" s="124"/>
    </row>
    <row r="769" spans="1:34" x14ac:dyDescent="0.3">
      <c r="A769" s="180" t="s">
        <v>1763</v>
      </c>
      <c r="B769" s="180" t="s">
        <v>1674</v>
      </c>
      <c r="C769" s="180">
        <v>138376</v>
      </c>
      <c r="D769" s="183">
        <v>44531</v>
      </c>
      <c r="E769" s="184">
        <v>43.470999999999997</v>
      </c>
      <c r="F769" s="184">
        <v>8.8400000000000006E-2</v>
      </c>
      <c r="G769" s="184">
        <v>0.20080000000000001</v>
      </c>
      <c r="H769" s="184">
        <v>-0.10979999999999999</v>
      </c>
      <c r="I769" s="184">
        <v>-0.64290000000000003</v>
      </c>
      <c r="J769" s="184">
        <v>-8.4400000000000003E-2</v>
      </c>
      <c r="K769" s="184">
        <v>1.6247</v>
      </c>
      <c r="L769" s="184">
        <v>6.4305000000000003</v>
      </c>
      <c r="M769" s="184">
        <v>10.126200000000001</v>
      </c>
      <c r="N769" s="184">
        <v>16.427800000000001</v>
      </c>
      <c r="O769" s="184">
        <v>10.1225</v>
      </c>
      <c r="P769" s="184">
        <v>9.3834</v>
      </c>
      <c r="Q769" s="184">
        <v>9.7851999999999997</v>
      </c>
      <c r="R769" s="184">
        <v>10.1747</v>
      </c>
      <c r="S769" s="120"/>
      <c r="T769" s="123"/>
      <c r="U769" s="124"/>
      <c r="V769" s="124"/>
      <c r="W769" s="124"/>
      <c r="X769" s="124"/>
      <c r="Y769" s="124"/>
      <c r="Z769" s="124"/>
      <c r="AA769" s="124"/>
      <c r="AB769" s="124"/>
      <c r="AC769" s="124"/>
      <c r="AD769" s="124"/>
      <c r="AE769" s="124"/>
      <c r="AF769" s="124"/>
      <c r="AG769" s="124"/>
      <c r="AH769" s="124"/>
    </row>
    <row r="770" spans="1:34" x14ac:dyDescent="0.3">
      <c r="A770" s="180" t="s">
        <v>1763</v>
      </c>
      <c r="B770" s="180" t="s">
        <v>1700</v>
      </c>
      <c r="C770" s="180">
        <v>101498</v>
      </c>
      <c r="D770" s="183">
        <v>44531</v>
      </c>
      <c r="E770" s="184">
        <v>49.85</v>
      </c>
      <c r="F770" s="184">
        <v>0.35749999999999998</v>
      </c>
      <c r="G770" s="184">
        <v>0.2316</v>
      </c>
      <c r="H770" s="184">
        <v>-1.1809000000000001</v>
      </c>
      <c r="I770" s="184">
        <v>-2.4323999999999999</v>
      </c>
      <c r="J770" s="184">
        <v>-1.4516</v>
      </c>
      <c r="K770" s="184">
        <v>3.4218999999999999</v>
      </c>
      <c r="L770" s="184">
        <v>9.6481999999999992</v>
      </c>
      <c r="M770" s="184">
        <v>12.761100000000001</v>
      </c>
      <c r="N770" s="184">
        <v>20.570799999999998</v>
      </c>
      <c r="O770" s="184">
        <v>12.3919</v>
      </c>
      <c r="P770" s="184">
        <v>10.4437</v>
      </c>
      <c r="Q770" s="184">
        <v>8.5687999999999995</v>
      </c>
      <c r="R770" s="184">
        <v>16.1419</v>
      </c>
      <c r="S770" s="120" t="s">
        <v>1998</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1763</v>
      </c>
      <c r="B771" s="180" t="s">
        <v>1675</v>
      </c>
      <c r="C771" s="180">
        <v>119472</v>
      </c>
      <c r="D771" s="183">
        <v>44531</v>
      </c>
      <c r="E771" s="184">
        <v>54.486499999999999</v>
      </c>
      <c r="F771" s="184">
        <v>0.36209999999999998</v>
      </c>
      <c r="G771" s="184">
        <v>0.25409999999999999</v>
      </c>
      <c r="H771" s="184">
        <v>-1.1499999999999999</v>
      </c>
      <c r="I771" s="184">
        <v>-2.3727999999999998</v>
      </c>
      <c r="J771" s="184">
        <v>-1.3234999999999999</v>
      </c>
      <c r="K771" s="184">
        <v>3.8184</v>
      </c>
      <c r="L771" s="184">
        <v>10.467599999999999</v>
      </c>
      <c r="M771" s="184">
        <v>14.0283</v>
      </c>
      <c r="N771" s="184">
        <v>22.331299999999999</v>
      </c>
      <c r="O771" s="184">
        <v>13.8385</v>
      </c>
      <c r="P771" s="184">
        <v>11.7743</v>
      </c>
      <c r="Q771" s="184">
        <v>9.5244999999999997</v>
      </c>
      <c r="R771" s="184">
        <v>17.667300000000001</v>
      </c>
      <c r="S771" s="120" t="s">
        <v>1998</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1763</v>
      </c>
      <c r="B772" s="180" t="s">
        <v>1864</v>
      </c>
      <c r="C772" s="180"/>
      <c r="D772" s="183">
        <v>44531</v>
      </c>
      <c r="E772" s="184">
        <v>49.85</v>
      </c>
      <c r="F772" s="184">
        <v>0.35749999999999998</v>
      </c>
      <c r="G772" s="184">
        <v>0.2316</v>
      </c>
      <c r="H772" s="184">
        <v>-1.1809000000000001</v>
      </c>
      <c r="I772" s="184">
        <v>-2.4323999999999999</v>
      </c>
      <c r="J772" s="184">
        <v>-1.4516</v>
      </c>
      <c r="K772" s="184">
        <v>3.4218999999999999</v>
      </c>
      <c r="L772" s="184">
        <v>9.6481999999999992</v>
      </c>
      <c r="M772" s="184">
        <v>12.761100000000001</v>
      </c>
      <c r="N772" s="184">
        <v>20.570799999999998</v>
      </c>
      <c r="O772" s="184">
        <v>12.3919</v>
      </c>
      <c r="P772" s="184">
        <v>10.4437</v>
      </c>
      <c r="Q772" s="184">
        <v>8.5687999999999995</v>
      </c>
      <c r="R772" s="184">
        <v>16.1419</v>
      </c>
      <c r="S772" s="120" t="s">
        <v>1998</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1763</v>
      </c>
      <c r="B773" s="180" t="s">
        <v>1865</v>
      </c>
      <c r="C773" s="180"/>
      <c r="D773" s="183">
        <v>44531</v>
      </c>
      <c r="E773" s="184">
        <v>49.85</v>
      </c>
      <c r="F773" s="184">
        <v>0.35749999999999998</v>
      </c>
      <c r="G773" s="184">
        <v>0.2316</v>
      </c>
      <c r="H773" s="184">
        <v>-1.1809000000000001</v>
      </c>
      <c r="I773" s="184">
        <v>-2.4323999999999999</v>
      </c>
      <c r="J773" s="184">
        <v>-1.4516</v>
      </c>
      <c r="K773" s="184">
        <v>3.4218999999999999</v>
      </c>
      <c r="L773" s="184">
        <v>9.6481999999999992</v>
      </c>
      <c r="M773" s="184">
        <v>12.761100000000001</v>
      </c>
      <c r="N773" s="184">
        <v>20.570799999999998</v>
      </c>
      <c r="O773" s="184">
        <v>12.3919</v>
      </c>
      <c r="P773" s="184">
        <v>10.4437</v>
      </c>
      <c r="Q773" s="184">
        <v>8.5687999999999995</v>
      </c>
      <c r="R773" s="184">
        <v>16.1419</v>
      </c>
      <c r="S773" s="120" t="s">
        <v>1998</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1763</v>
      </c>
      <c r="B774" s="180" t="s">
        <v>1676</v>
      </c>
      <c r="C774" s="180">
        <v>134643</v>
      </c>
      <c r="D774" s="183">
        <v>44531</v>
      </c>
      <c r="E774" s="184">
        <v>18.663</v>
      </c>
      <c r="F774" s="184">
        <v>0.1981</v>
      </c>
      <c r="G774" s="184">
        <v>0.34029999999999999</v>
      </c>
      <c r="H774" s="184">
        <v>-0.41570000000000001</v>
      </c>
      <c r="I774" s="184">
        <v>-1.2158</v>
      </c>
      <c r="J774" s="184">
        <v>-5.4600000000000003E-2</v>
      </c>
      <c r="K774" s="184">
        <v>1.7490000000000001</v>
      </c>
      <c r="L774" s="184">
        <v>6.1013000000000002</v>
      </c>
      <c r="M774" s="184">
        <v>9.8832000000000004</v>
      </c>
      <c r="N774" s="184">
        <v>17.282900000000001</v>
      </c>
      <c r="O774" s="184">
        <v>12.0571</v>
      </c>
      <c r="P774" s="184">
        <v>10.5665</v>
      </c>
      <c r="Q774" s="184">
        <v>10.0419</v>
      </c>
      <c r="R774" s="184">
        <v>13.3749</v>
      </c>
      <c r="S774" s="120"/>
      <c r="T774" s="123"/>
      <c r="U774" s="124"/>
      <c r="V774" s="124"/>
      <c r="W774" s="124"/>
      <c r="X774" s="124"/>
      <c r="Y774" s="124"/>
      <c r="Z774" s="124"/>
      <c r="AA774" s="124"/>
      <c r="AB774" s="124"/>
      <c r="AC774" s="124"/>
      <c r="AD774" s="124"/>
      <c r="AE774" s="124"/>
      <c r="AF774" s="124"/>
      <c r="AG774" s="124"/>
      <c r="AH774" s="124"/>
    </row>
    <row r="775" spans="1:34" x14ac:dyDescent="0.3">
      <c r="A775" s="180" t="s">
        <v>1763</v>
      </c>
      <c r="B775" s="180" t="s">
        <v>1701</v>
      </c>
      <c r="C775" s="180">
        <v>134644</v>
      </c>
      <c r="D775" s="183">
        <v>44531</v>
      </c>
      <c r="E775" s="184">
        <v>17.251799999999999</v>
      </c>
      <c r="F775" s="184">
        <v>0.1963</v>
      </c>
      <c r="G775" s="184">
        <v>0.3327</v>
      </c>
      <c r="H775" s="184">
        <v>-0.42649999999999999</v>
      </c>
      <c r="I775" s="184">
        <v>-1.2371000000000001</v>
      </c>
      <c r="J775" s="184">
        <v>-0.1031</v>
      </c>
      <c r="K775" s="184">
        <v>1.6054999999999999</v>
      </c>
      <c r="L775" s="184">
        <v>5.7931999999999997</v>
      </c>
      <c r="M775" s="184">
        <v>9.3713999999999995</v>
      </c>
      <c r="N775" s="184">
        <v>16.537099999999999</v>
      </c>
      <c r="O775" s="184">
        <v>11.308299999999999</v>
      </c>
      <c r="P775" s="184">
        <v>9.3864999999999998</v>
      </c>
      <c r="Q775" s="184">
        <v>8.7230000000000008</v>
      </c>
      <c r="R775" s="184">
        <v>12.6503</v>
      </c>
      <c r="S775" s="120"/>
      <c r="T775" s="123"/>
      <c r="U775" s="124"/>
      <c r="V775" s="124"/>
      <c r="W775" s="124"/>
      <c r="X775" s="124"/>
      <c r="Y775" s="124"/>
      <c r="Z775" s="124"/>
      <c r="AA775" s="124"/>
      <c r="AB775" s="124"/>
      <c r="AC775" s="124"/>
      <c r="AD775" s="124"/>
      <c r="AE775" s="124"/>
      <c r="AF775" s="124"/>
      <c r="AG775" s="124"/>
      <c r="AH775" s="124"/>
    </row>
    <row r="776" spans="1:34" x14ac:dyDescent="0.3">
      <c r="A776" s="180" t="s">
        <v>1763</v>
      </c>
      <c r="B776" s="180" t="s">
        <v>1677</v>
      </c>
      <c r="C776" s="180">
        <v>145478</v>
      </c>
      <c r="D776" s="183">
        <v>44531</v>
      </c>
      <c r="E776" s="184">
        <v>13.1432</v>
      </c>
      <c r="F776" s="184">
        <v>0.38419999999999999</v>
      </c>
      <c r="G776" s="184">
        <v>0.20430000000000001</v>
      </c>
      <c r="H776" s="184">
        <v>-0.71089999999999998</v>
      </c>
      <c r="I776" s="184">
        <v>-1.6382000000000001</v>
      </c>
      <c r="J776" s="184">
        <v>-1.3332999999999999</v>
      </c>
      <c r="K776" s="184">
        <v>0.35049999999999998</v>
      </c>
      <c r="L776" s="184">
        <v>4.8939000000000004</v>
      </c>
      <c r="M776" s="184">
        <v>7.1882000000000001</v>
      </c>
      <c r="N776" s="184">
        <v>12.2592</v>
      </c>
      <c r="O776" s="184"/>
      <c r="P776" s="184"/>
      <c r="Q776" s="184">
        <v>9.5844000000000005</v>
      </c>
      <c r="R776" s="184">
        <v>9.5328999999999997</v>
      </c>
      <c r="S776" s="120"/>
      <c r="T776" s="123"/>
      <c r="U776" s="124"/>
      <c r="V776" s="124"/>
      <c r="W776" s="124"/>
      <c r="X776" s="124"/>
      <c r="Y776" s="124"/>
      <c r="Z776" s="124"/>
      <c r="AA776" s="124"/>
      <c r="AB776" s="124"/>
      <c r="AC776" s="124"/>
      <c r="AD776" s="124"/>
      <c r="AE776" s="124"/>
      <c r="AF776" s="124"/>
      <c r="AG776" s="124"/>
      <c r="AH776" s="124"/>
    </row>
    <row r="777" spans="1:34" x14ac:dyDescent="0.3">
      <c r="A777" s="180" t="s">
        <v>1763</v>
      </c>
      <c r="B777" s="180" t="s">
        <v>1702</v>
      </c>
      <c r="C777" s="180">
        <v>145475</v>
      </c>
      <c r="D777" s="183">
        <v>44531</v>
      </c>
      <c r="E777" s="184">
        <v>12.478899999999999</v>
      </c>
      <c r="F777" s="184">
        <v>0.37969999999999998</v>
      </c>
      <c r="G777" s="184">
        <v>0.18140000000000001</v>
      </c>
      <c r="H777" s="184">
        <v>-0.7429</v>
      </c>
      <c r="I777" s="184">
        <v>-1.7015</v>
      </c>
      <c r="J777" s="184">
        <v>-1.4685999999999999</v>
      </c>
      <c r="K777" s="184">
        <v>-5.9299999999999999E-2</v>
      </c>
      <c r="L777" s="184">
        <v>4.0176999999999996</v>
      </c>
      <c r="M777" s="184">
        <v>5.8376999999999999</v>
      </c>
      <c r="N777" s="184">
        <v>10.389799999999999</v>
      </c>
      <c r="O777" s="184"/>
      <c r="P777" s="184"/>
      <c r="Q777" s="184">
        <v>7.6976000000000004</v>
      </c>
      <c r="R777" s="184">
        <v>7.7049000000000003</v>
      </c>
      <c r="S777" s="120"/>
      <c r="T777" s="123"/>
      <c r="U777" s="124"/>
      <c r="V777" s="124"/>
      <c r="W777" s="124"/>
      <c r="X777" s="124"/>
      <c r="Y777" s="124"/>
      <c r="Z777" s="124"/>
      <c r="AA777" s="124"/>
      <c r="AB777" s="124"/>
      <c r="AC777" s="124"/>
      <c r="AD777" s="124"/>
      <c r="AE777" s="124"/>
      <c r="AF777" s="124"/>
      <c r="AG777" s="124"/>
      <c r="AH777" s="124"/>
    </row>
    <row r="778" spans="1:34" x14ac:dyDescent="0.3">
      <c r="A778" s="180" t="s">
        <v>1763</v>
      </c>
      <c r="B778" s="180" t="s">
        <v>1678</v>
      </c>
      <c r="C778" s="180">
        <v>119960</v>
      </c>
      <c r="D778" s="183">
        <v>44531</v>
      </c>
      <c r="E778" s="184">
        <v>44.8264</v>
      </c>
      <c r="F778" s="184">
        <v>0.34470000000000001</v>
      </c>
      <c r="G778" s="184">
        <v>0.33889999999999998</v>
      </c>
      <c r="H778" s="184">
        <v>-0.41410000000000002</v>
      </c>
      <c r="I778" s="184">
        <v>-1.2219</v>
      </c>
      <c r="J778" s="184">
        <v>-0.95930000000000004</v>
      </c>
      <c r="K778" s="184">
        <v>1.4835</v>
      </c>
      <c r="L778" s="184">
        <v>6.1662999999999997</v>
      </c>
      <c r="M778" s="184">
        <v>8.3007000000000009</v>
      </c>
      <c r="N778" s="184">
        <v>14.210900000000001</v>
      </c>
      <c r="O778" s="184">
        <v>10.3545</v>
      </c>
      <c r="P778" s="184">
        <v>8.2647999999999993</v>
      </c>
      <c r="Q778" s="184">
        <v>8.5320999999999998</v>
      </c>
      <c r="R778" s="184">
        <v>11.0143</v>
      </c>
      <c r="S778" s="120"/>
      <c r="T778" s="123"/>
      <c r="U778" s="124"/>
      <c r="V778" s="124"/>
      <c r="W778" s="124"/>
      <c r="X778" s="124"/>
      <c r="Y778" s="124"/>
      <c r="Z778" s="124"/>
      <c r="AA778" s="124"/>
      <c r="AB778" s="124"/>
      <c r="AC778" s="124"/>
      <c r="AD778" s="124"/>
      <c r="AE778" s="124"/>
      <c r="AF778" s="124"/>
      <c r="AG778" s="124"/>
      <c r="AH778" s="124"/>
    </row>
    <row r="779" spans="1:34" x14ac:dyDescent="0.3">
      <c r="A779" s="180" t="s">
        <v>1763</v>
      </c>
      <c r="B779" s="180" t="s">
        <v>1703</v>
      </c>
      <c r="C779" s="180">
        <v>101906</v>
      </c>
      <c r="D779" s="183">
        <v>44531</v>
      </c>
      <c r="E779" s="184">
        <v>53.993268949713602</v>
      </c>
      <c r="F779" s="184">
        <v>0.34139999999999998</v>
      </c>
      <c r="G779" s="184">
        <v>0.31909999999999999</v>
      </c>
      <c r="H779" s="184">
        <v>-0.43969999999999998</v>
      </c>
      <c r="I779" s="184">
        <v>-1.2708999999999999</v>
      </c>
      <c r="J779" s="184">
        <v>-1.0662</v>
      </c>
      <c r="K779" s="184">
        <v>1.1384000000000001</v>
      </c>
      <c r="L779" s="184">
        <v>5.5042999999999997</v>
      </c>
      <c r="M779" s="184">
        <v>7.3365999999999998</v>
      </c>
      <c r="N779" s="184">
        <v>12.876899999999999</v>
      </c>
      <c r="O779" s="184">
        <v>9.1410999999999998</v>
      </c>
      <c r="P779" s="184">
        <v>7.1058000000000003</v>
      </c>
      <c r="Q779" s="184">
        <v>7.8792</v>
      </c>
      <c r="R779" s="184">
        <v>9.76</v>
      </c>
      <c r="S779" s="120"/>
      <c r="T779" s="123"/>
      <c r="U779" s="124"/>
      <c r="V779" s="124"/>
      <c r="W779" s="124"/>
      <c r="X779" s="124"/>
      <c r="Y779" s="124"/>
      <c r="Z779" s="124"/>
      <c r="AA779" s="124"/>
      <c r="AB779" s="124"/>
      <c r="AC779" s="124"/>
      <c r="AD779" s="124"/>
      <c r="AE779" s="124"/>
      <c r="AF779" s="124"/>
      <c r="AG779" s="124"/>
      <c r="AH779" s="124"/>
    </row>
    <row r="780" spans="1:34" x14ac:dyDescent="0.3">
      <c r="A780" s="180" t="s">
        <v>1763</v>
      </c>
      <c r="B780" s="180" t="s">
        <v>1679</v>
      </c>
      <c r="C780" s="180">
        <v>144312</v>
      </c>
      <c r="D780" s="183">
        <v>44531</v>
      </c>
      <c r="E780" s="184">
        <v>13.5</v>
      </c>
      <c r="F780" s="184">
        <v>7.4099999999999999E-2</v>
      </c>
      <c r="G780" s="184">
        <v>7.4099999999999999E-2</v>
      </c>
      <c r="H780" s="184">
        <v>-0.51580000000000004</v>
      </c>
      <c r="I780" s="184">
        <v>-1.1713</v>
      </c>
      <c r="J780" s="184">
        <v>-0.80820000000000003</v>
      </c>
      <c r="K780" s="184">
        <v>0.89690000000000003</v>
      </c>
      <c r="L780" s="184">
        <v>5.1402000000000001</v>
      </c>
      <c r="M780" s="184">
        <v>7.3132000000000001</v>
      </c>
      <c r="N780" s="184">
        <v>11.386100000000001</v>
      </c>
      <c r="O780" s="184">
        <v>9.8468</v>
      </c>
      <c r="P780" s="184"/>
      <c r="Q780" s="184">
        <v>9.4751999999999992</v>
      </c>
      <c r="R780" s="184">
        <v>10.386699999999999</v>
      </c>
      <c r="S780" s="120"/>
      <c r="T780" s="123"/>
      <c r="U780" s="124"/>
      <c r="V780" s="124"/>
      <c r="W780" s="124"/>
      <c r="X780" s="124"/>
      <c r="Y780" s="124"/>
      <c r="Z780" s="124"/>
      <c r="AA780" s="124"/>
      <c r="AB780" s="124"/>
      <c r="AC780" s="124"/>
      <c r="AD780" s="124"/>
      <c r="AE780" s="124"/>
      <c r="AF780" s="124"/>
      <c r="AG780" s="124"/>
      <c r="AH780" s="124"/>
    </row>
    <row r="781" spans="1:34" x14ac:dyDescent="0.3">
      <c r="A781" s="180" t="s">
        <v>1763</v>
      </c>
      <c r="B781" s="180" t="s">
        <v>1704</v>
      </c>
      <c r="C781" s="180">
        <v>144310</v>
      </c>
      <c r="D781" s="183">
        <v>44531</v>
      </c>
      <c r="E781" s="184">
        <v>13.24</v>
      </c>
      <c r="F781" s="184">
        <v>0.15129999999999999</v>
      </c>
      <c r="G781" s="184">
        <v>7.5600000000000001E-2</v>
      </c>
      <c r="H781" s="184">
        <v>-0.52590000000000003</v>
      </c>
      <c r="I781" s="184">
        <v>-1.194</v>
      </c>
      <c r="J781" s="184">
        <v>-0.82399999999999995</v>
      </c>
      <c r="K781" s="184">
        <v>0.76100000000000001</v>
      </c>
      <c r="L781" s="184">
        <v>4.8297999999999996</v>
      </c>
      <c r="M781" s="184">
        <v>6.9466999999999999</v>
      </c>
      <c r="N781" s="184">
        <v>10.795</v>
      </c>
      <c r="O781" s="184">
        <v>9.2455999999999996</v>
      </c>
      <c r="P781" s="184"/>
      <c r="Q781" s="184">
        <v>8.8347999999999995</v>
      </c>
      <c r="R781" s="184">
        <v>9.8679000000000006</v>
      </c>
      <c r="S781" s="120"/>
      <c r="T781" s="123"/>
      <c r="U781" s="124"/>
      <c r="V781" s="124"/>
      <c r="W781" s="124"/>
      <c r="X781" s="124"/>
      <c r="Y781" s="124"/>
      <c r="Z781" s="124"/>
      <c r="AA781" s="124"/>
      <c r="AB781" s="124"/>
      <c r="AC781" s="124"/>
      <c r="AD781" s="124"/>
      <c r="AE781" s="124"/>
      <c r="AF781" s="124"/>
      <c r="AG781" s="124"/>
      <c r="AH781" s="124"/>
    </row>
    <row r="782" spans="1:34" x14ac:dyDescent="0.3">
      <c r="A782" s="180" t="s">
        <v>1763</v>
      </c>
      <c r="B782" s="180" t="s">
        <v>1680</v>
      </c>
      <c r="C782" s="180">
        <v>144490</v>
      </c>
      <c r="D782" s="183">
        <v>44531</v>
      </c>
      <c r="E782" s="184">
        <v>13.417</v>
      </c>
      <c r="F782" s="184">
        <v>0.28849999999999998</v>
      </c>
      <c r="G782" s="184">
        <v>-6.4799999999999996E-2</v>
      </c>
      <c r="H782" s="184">
        <v>-0.95009999999999994</v>
      </c>
      <c r="I782" s="184">
        <v>-1.6456999999999999</v>
      </c>
      <c r="J782" s="184">
        <v>-1.1259999999999999</v>
      </c>
      <c r="K782" s="184">
        <v>1.8438000000000001</v>
      </c>
      <c r="L782" s="184">
        <v>5.6863999999999999</v>
      </c>
      <c r="M782" s="184">
        <v>9.7012</v>
      </c>
      <c r="N782" s="184">
        <v>17.521899999999999</v>
      </c>
      <c r="O782" s="184">
        <v>10.3835</v>
      </c>
      <c r="P782" s="184"/>
      <c r="Q782" s="184">
        <v>9.4428999999999998</v>
      </c>
      <c r="R782" s="184">
        <v>12.799099999999999</v>
      </c>
      <c r="S782" s="120"/>
      <c r="T782" s="123"/>
      <c r="U782" s="124"/>
      <c r="V782" s="124"/>
      <c r="W782" s="124"/>
      <c r="X782" s="124"/>
      <c r="Y782" s="124"/>
      <c r="Z782" s="124"/>
      <c r="AA782" s="124"/>
      <c r="AB782" s="124"/>
      <c r="AC782" s="124"/>
      <c r="AD782" s="124"/>
      <c r="AE782" s="124"/>
      <c r="AF782" s="124"/>
      <c r="AG782" s="124"/>
      <c r="AH782" s="124"/>
    </row>
    <row r="783" spans="1:34" x14ac:dyDescent="0.3">
      <c r="A783" s="180" t="s">
        <v>1763</v>
      </c>
      <c r="B783" s="180" t="s">
        <v>1705</v>
      </c>
      <c r="C783" s="180">
        <v>144484</v>
      </c>
      <c r="D783" s="183">
        <v>44531</v>
      </c>
      <c r="E783" s="184">
        <v>13.0183</v>
      </c>
      <c r="F783" s="184">
        <v>0.28660000000000002</v>
      </c>
      <c r="G783" s="184">
        <v>-7.5999999999999998E-2</v>
      </c>
      <c r="H783" s="184">
        <v>-0.96609999999999996</v>
      </c>
      <c r="I783" s="184">
        <v>-1.6767000000000001</v>
      </c>
      <c r="J783" s="184">
        <v>-1.1939</v>
      </c>
      <c r="K783" s="184">
        <v>1.6355999999999999</v>
      </c>
      <c r="L783" s="184">
        <v>5.2493999999999996</v>
      </c>
      <c r="M783" s="184">
        <v>9.0190999999999999</v>
      </c>
      <c r="N783" s="184">
        <v>16.549099999999999</v>
      </c>
      <c r="O783" s="184">
        <v>9.4097000000000008</v>
      </c>
      <c r="P783" s="184"/>
      <c r="Q783" s="184">
        <v>8.4341000000000008</v>
      </c>
      <c r="R783" s="184">
        <v>11.8901</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0.23733799999999994</v>
      </c>
      <c r="G784" s="186">
        <v>0.16892000000000004</v>
      </c>
      <c r="H784" s="186">
        <v>-0.57936999999999994</v>
      </c>
      <c r="I784" s="186">
        <v>-1.3904580000000002</v>
      </c>
      <c r="J784" s="186">
        <v>-0.95151600000000014</v>
      </c>
      <c r="K784" s="186">
        <v>1.2292859999999999</v>
      </c>
      <c r="L784" s="186">
        <v>5.9271119999999984</v>
      </c>
      <c r="M784" s="186">
        <v>8.8413240000000002</v>
      </c>
      <c r="N784" s="186">
        <v>14.826529999999998</v>
      </c>
      <c r="O784" s="186">
        <v>10.0505475</v>
      </c>
      <c r="P784" s="186">
        <v>8.7912625000000002</v>
      </c>
      <c r="Q784" s="186">
        <v>8.5786580000000008</v>
      </c>
      <c r="R784" s="186">
        <v>11.024917999999998</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0.28754999999999997</v>
      </c>
      <c r="G785" s="186">
        <v>0.16499999999999998</v>
      </c>
      <c r="H785" s="186">
        <v>-0.52085000000000004</v>
      </c>
      <c r="I785" s="186">
        <v>-1.3441000000000001</v>
      </c>
      <c r="J785" s="186">
        <v>-0.9436500000000001</v>
      </c>
      <c r="K785" s="186">
        <v>1.1347499999999999</v>
      </c>
      <c r="L785" s="186">
        <v>6.008</v>
      </c>
      <c r="M785" s="186">
        <v>9.1847500000000011</v>
      </c>
      <c r="N785" s="186">
        <v>15.181100000000001</v>
      </c>
      <c r="O785" s="186">
        <v>10.423400000000001</v>
      </c>
      <c r="P785" s="186">
        <v>9.3750999999999998</v>
      </c>
      <c r="Q785" s="186">
        <v>8.7460000000000004</v>
      </c>
      <c r="R785" s="186">
        <v>11.07695</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1773</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1774</v>
      </c>
      <c r="B788" s="180" t="s">
        <v>1799</v>
      </c>
      <c r="C788" s="180">
        <v>103166</v>
      </c>
      <c r="D788" s="183">
        <v>44531</v>
      </c>
      <c r="E788" s="184">
        <v>1126.5</v>
      </c>
      <c r="F788" s="184">
        <v>0.2893</v>
      </c>
      <c r="G788" s="184">
        <v>0.17699999999999999</v>
      </c>
      <c r="H788" s="184">
        <v>-2.3509000000000002</v>
      </c>
      <c r="I788" s="184">
        <v>-4.7211999999999996</v>
      </c>
      <c r="J788" s="184">
        <v>-5.3639999999999999</v>
      </c>
      <c r="K788" s="184">
        <v>-0.46920000000000001</v>
      </c>
      <c r="L788" s="184">
        <v>11.234</v>
      </c>
      <c r="M788" s="184">
        <v>19.785599999999999</v>
      </c>
      <c r="N788" s="184">
        <v>34.454500000000003</v>
      </c>
      <c r="O788" s="184">
        <v>17.129300000000001</v>
      </c>
      <c r="P788" s="184">
        <v>15.040900000000001</v>
      </c>
      <c r="Q788" s="184">
        <v>22.499700000000001</v>
      </c>
      <c r="R788" s="184">
        <v>21.826499999999999</v>
      </c>
      <c r="S788" s="120"/>
      <c r="T788" s="123"/>
      <c r="U788" s="124"/>
      <c r="V788" s="124"/>
      <c r="W788" s="124"/>
      <c r="X788" s="124"/>
      <c r="Y788" s="124"/>
      <c r="Z788" s="124"/>
      <c r="AA788" s="124"/>
      <c r="AB788" s="124"/>
      <c r="AC788" s="124"/>
      <c r="AD788" s="124"/>
      <c r="AE788" s="124"/>
      <c r="AF788" s="124"/>
      <c r="AG788" s="124"/>
      <c r="AH788" s="124"/>
    </row>
    <row r="789" spans="1:34" x14ac:dyDescent="0.3">
      <c r="A789" s="180" t="s">
        <v>1774</v>
      </c>
      <c r="B789" s="180" t="s">
        <v>1800</v>
      </c>
      <c r="C789" s="180">
        <v>120564</v>
      </c>
      <c r="D789" s="183">
        <v>44531</v>
      </c>
      <c r="E789" s="184">
        <v>1222.05</v>
      </c>
      <c r="F789" s="184">
        <v>0.29220000000000002</v>
      </c>
      <c r="G789" s="184">
        <v>0.18859999999999999</v>
      </c>
      <c r="H789" s="184">
        <v>-2.3344</v>
      </c>
      <c r="I789" s="184">
        <v>-4.6897000000000002</v>
      </c>
      <c r="J789" s="184">
        <v>-5.2938999999999998</v>
      </c>
      <c r="K789" s="184">
        <v>-0.24</v>
      </c>
      <c r="L789" s="184">
        <v>11.758900000000001</v>
      </c>
      <c r="M789" s="184">
        <v>20.561699999999998</v>
      </c>
      <c r="N789" s="184">
        <v>35.596499999999999</v>
      </c>
      <c r="O789" s="184">
        <v>18.1692</v>
      </c>
      <c r="P789" s="184">
        <v>16.177700000000002</v>
      </c>
      <c r="Q789" s="184">
        <v>18.028300000000002</v>
      </c>
      <c r="R789" s="184">
        <v>22.89</v>
      </c>
      <c r="S789" s="120"/>
      <c r="T789" s="123"/>
      <c r="U789" s="124"/>
      <c r="V789" s="124"/>
      <c r="W789" s="124"/>
      <c r="X789" s="124"/>
      <c r="Y789" s="124"/>
      <c r="Z789" s="124"/>
      <c r="AA789" s="124"/>
      <c r="AB789" s="124"/>
      <c r="AC789" s="124"/>
      <c r="AD789" s="124"/>
      <c r="AE789" s="124"/>
      <c r="AF789" s="124"/>
      <c r="AG789" s="124"/>
      <c r="AH789" s="124"/>
    </row>
    <row r="790" spans="1:34" x14ac:dyDescent="0.3">
      <c r="A790" s="180" t="s">
        <v>1774</v>
      </c>
      <c r="B790" s="180" t="s">
        <v>1801</v>
      </c>
      <c r="C790" s="180">
        <v>141925</v>
      </c>
      <c r="D790" s="183">
        <v>44531</v>
      </c>
      <c r="E790" s="184">
        <v>20.41</v>
      </c>
      <c r="F790" s="184">
        <v>0.44290000000000002</v>
      </c>
      <c r="G790" s="184">
        <v>0.93969999999999998</v>
      </c>
      <c r="H790" s="184">
        <v>-1.401</v>
      </c>
      <c r="I790" s="184">
        <v>-4.4028</v>
      </c>
      <c r="J790" s="184">
        <v>-2.4845000000000002</v>
      </c>
      <c r="K790" s="184">
        <v>1.8463000000000001</v>
      </c>
      <c r="L790" s="184">
        <v>17.840599999999998</v>
      </c>
      <c r="M790" s="184">
        <v>24.755500000000001</v>
      </c>
      <c r="N790" s="184">
        <v>37.071899999999999</v>
      </c>
      <c r="O790" s="184">
        <v>22.871700000000001</v>
      </c>
      <c r="P790" s="184"/>
      <c r="Q790" s="184">
        <v>19.308900000000001</v>
      </c>
      <c r="R790" s="184">
        <v>25.088200000000001</v>
      </c>
      <c r="S790" s="120"/>
      <c r="T790" s="123"/>
      <c r="U790" s="124"/>
      <c r="V790" s="124"/>
      <c r="W790" s="124"/>
      <c r="X790" s="124"/>
      <c r="Y790" s="124"/>
      <c r="Z790" s="124"/>
      <c r="AA790" s="124"/>
      <c r="AB790" s="124"/>
      <c r="AC790" s="124"/>
      <c r="AD790" s="124"/>
      <c r="AE790" s="124"/>
      <c r="AF790" s="124"/>
      <c r="AG790" s="124"/>
      <c r="AH790" s="124"/>
    </row>
    <row r="791" spans="1:34" x14ac:dyDescent="0.3">
      <c r="A791" s="180" t="s">
        <v>1774</v>
      </c>
      <c r="B791" s="180" t="s">
        <v>1802</v>
      </c>
      <c r="C791" s="180">
        <v>141927</v>
      </c>
      <c r="D791" s="183">
        <v>44531</v>
      </c>
      <c r="E791" s="184">
        <v>19.23</v>
      </c>
      <c r="F791" s="184">
        <v>0.47020000000000001</v>
      </c>
      <c r="G791" s="184">
        <v>0.94489999999999996</v>
      </c>
      <c r="H791" s="184">
        <v>-1.3846000000000001</v>
      </c>
      <c r="I791" s="184">
        <v>-4.4234999999999998</v>
      </c>
      <c r="J791" s="184">
        <v>-2.5341999999999998</v>
      </c>
      <c r="K791" s="184">
        <v>1.5311999999999999</v>
      </c>
      <c r="L791" s="184">
        <v>17.1846</v>
      </c>
      <c r="M791" s="184">
        <v>23.665600000000001</v>
      </c>
      <c r="N791" s="184">
        <v>35.422499999999999</v>
      </c>
      <c r="O791" s="184">
        <v>21.161899999999999</v>
      </c>
      <c r="P791" s="184"/>
      <c r="Q791" s="184">
        <v>17.563600000000001</v>
      </c>
      <c r="R791" s="184">
        <v>23.481100000000001</v>
      </c>
      <c r="S791" s="120"/>
      <c r="T791" s="123"/>
      <c r="U791" s="124"/>
      <c r="V791" s="124"/>
      <c r="W791" s="124"/>
      <c r="X791" s="124"/>
      <c r="Y791" s="124"/>
      <c r="Z791" s="124"/>
      <c r="AA791" s="124"/>
      <c r="AB791" s="124"/>
      <c r="AC791" s="124"/>
      <c r="AD791" s="124"/>
      <c r="AE791" s="124"/>
      <c r="AF791" s="124"/>
      <c r="AG791" s="124"/>
      <c r="AH791" s="124"/>
    </row>
    <row r="792" spans="1:34" x14ac:dyDescent="0.3">
      <c r="A792" s="180" t="s">
        <v>1774</v>
      </c>
      <c r="B792" s="180" t="s">
        <v>1866</v>
      </c>
      <c r="C792" s="180">
        <v>148404</v>
      </c>
      <c r="D792" s="183">
        <v>44531</v>
      </c>
      <c r="E792" s="184">
        <v>19.73</v>
      </c>
      <c r="F792" s="184">
        <v>0.4582</v>
      </c>
      <c r="G792" s="184">
        <v>1.0758000000000001</v>
      </c>
      <c r="H792" s="184">
        <v>-1.1523000000000001</v>
      </c>
      <c r="I792" s="184">
        <v>-3.8498999999999999</v>
      </c>
      <c r="J792" s="184">
        <v>-2.2299000000000002</v>
      </c>
      <c r="K792" s="184">
        <v>3.1364000000000001</v>
      </c>
      <c r="L792" s="184">
        <v>16.953199999999999</v>
      </c>
      <c r="M792" s="184">
        <v>32.4161</v>
      </c>
      <c r="N792" s="184">
        <v>50.495800000000003</v>
      </c>
      <c r="O792" s="184"/>
      <c r="P792" s="184"/>
      <c r="Q792" s="184">
        <v>61.122599999999998</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1774</v>
      </c>
      <c r="B793" s="180" t="s">
        <v>1813</v>
      </c>
      <c r="C793" s="180">
        <v>148405</v>
      </c>
      <c r="D793" s="183">
        <v>44531</v>
      </c>
      <c r="E793" s="184">
        <v>19.239999999999998</v>
      </c>
      <c r="F793" s="184">
        <v>0.41749999999999998</v>
      </c>
      <c r="G793" s="184">
        <v>1.0504</v>
      </c>
      <c r="H793" s="184">
        <v>-1.232</v>
      </c>
      <c r="I793" s="184">
        <v>-3.9441000000000002</v>
      </c>
      <c r="J793" s="184">
        <v>-2.3845999999999998</v>
      </c>
      <c r="K793" s="184">
        <v>2.7229000000000001</v>
      </c>
      <c r="L793" s="184">
        <v>16.043399999999998</v>
      </c>
      <c r="M793" s="184">
        <v>30.795400000000001</v>
      </c>
      <c r="N793" s="184">
        <v>48</v>
      </c>
      <c r="O793" s="184"/>
      <c r="P793" s="184"/>
      <c r="Q793" s="184">
        <v>58.3033</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1774</v>
      </c>
      <c r="B794" s="180" t="s">
        <v>1821</v>
      </c>
      <c r="C794" s="180">
        <v>118275</v>
      </c>
      <c r="D794" s="183">
        <v>44531</v>
      </c>
      <c r="E794" s="184">
        <v>240.85</v>
      </c>
      <c r="F794" s="184">
        <v>1.0234000000000001</v>
      </c>
      <c r="G794" s="184">
        <v>1.1125</v>
      </c>
      <c r="H794" s="184">
        <v>-1.2787999999999999</v>
      </c>
      <c r="I794" s="184">
        <v>-4.0362</v>
      </c>
      <c r="J794" s="184">
        <v>-3.1602999999999999</v>
      </c>
      <c r="K794" s="184">
        <v>1.0954999999999999</v>
      </c>
      <c r="L794" s="184">
        <v>15.3607</v>
      </c>
      <c r="M794" s="184">
        <v>23.855799999999999</v>
      </c>
      <c r="N794" s="184">
        <v>38.6586</v>
      </c>
      <c r="O794" s="184">
        <v>22.779900000000001</v>
      </c>
      <c r="P794" s="184">
        <v>20.6127</v>
      </c>
      <c r="Q794" s="184">
        <v>16.031199999999998</v>
      </c>
      <c r="R794" s="184">
        <v>28.141500000000001</v>
      </c>
      <c r="S794" s="120"/>
      <c r="T794" s="123"/>
      <c r="U794" s="124"/>
      <c r="V794" s="124"/>
      <c r="W794" s="124"/>
      <c r="X794" s="124"/>
      <c r="Y794" s="124"/>
      <c r="Z794" s="124"/>
      <c r="AA794" s="124"/>
      <c r="AB794" s="124"/>
      <c r="AC794" s="124"/>
      <c r="AD794" s="124"/>
      <c r="AE794" s="124"/>
      <c r="AF794" s="124"/>
      <c r="AG794" s="124"/>
      <c r="AH794" s="124"/>
    </row>
    <row r="795" spans="1:34" x14ac:dyDescent="0.3">
      <c r="A795" s="180" t="s">
        <v>1774</v>
      </c>
      <c r="B795" s="180" t="s">
        <v>1822</v>
      </c>
      <c r="C795" s="180">
        <v>101922</v>
      </c>
      <c r="D795" s="183">
        <v>44531</v>
      </c>
      <c r="E795" s="184">
        <v>224.46</v>
      </c>
      <c r="F795" s="184">
        <v>1.0170999999999999</v>
      </c>
      <c r="G795" s="184">
        <v>1.0899000000000001</v>
      </c>
      <c r="H795" s="184">
        <v>-1.3059000000000001</v>
      </c>
      <c r="I795" s="184">
        <v>-4.0850999999999997</v>
      </c>
      <c r="J795" s="184">
        <v>-3.2667000000000002</v>
      </c>
      <c r="K795" s="184">
        <v>0.74960000000000004</v>
      </c>
      <c r="L795" s="184">
        <v>14.561299999999999</v>
      </c>
      <c r="M795" s="184">
        <v>22.608799999999999</v>
      </c>
      <c r="N795" s="184">
        <v>36.832500000000003</v>
      </c>
      <c r="O795" s="184">
        <v>21.313199999999998</v>
      </c>
      <c r="P795" s="184">
        <v>19.4284</v>
      </c>
      <c r="Q795" s="184">
        <v>18.617599999999999</v>
      </c>
      <c r="R795" s="184">
        <v>26.444700000000001</v>
      </c>
      <c r="S795" s="120"/>
      <c r="T795" s="123"/>
      <c r="U795" s="124"/>
      <c r="V795" s="124"/>
      <c r="W795" s="124"/>
      <c r="X795" s="124"/>
      <c r="Y795" s="124"/>
      <c r="Z795" s="124"/>
      <c r="AA795" s="124"/>
      <c r="AB795" s="124"/>
      <c r="AC795" s="124"/>
      <c r="AD795" s="124"/>
      <c r="AE795" s="124"/>
      <c r="AF795" s="124"/>
      <c r="AG795" s="124"/>
      <c r="AH795" s="124"/>
    </row>
    <row r="796" spans="1:34" x14ac:dyDescent="0.3">
      <c r="A796" s="180" t="s">
        <v>1774</v>
      </c>
      <c r="B796" s="180" t="s">
        <v>1867</v>
      </c>
      <c r="C796" s="180">
        <v>119076</v>
      </c>
      <c r="D796" s="183">
        <v>44531</v>
      </c>
      <c r="E796" s="184">
        <v>70.89</v>
      </c>
      <c r="F796" s="184">
        <v>0.36809999999999998</v>
      </c>
      <c r="G796" s="184">
        <v>1.0793999999999999</v>
      </c>
      <c r="H796" s="184">
        <v>-1.3374999999999999</v>
      </c>
      <c r="I796" s="184">
        <v>-4.2945000000000002</v>
      </c>
      <c r="J796" s="184">
        <v>-3.3273999999999999</v>
      </c>
      <c r="K796" s="184">
        <v>-0.62939999999999996</v>
      </c>
      <c r="L796" s="184">
        <v>13.423999999999999</v>
      </c>
      <c r="M796" s="184">
        <v>22.226199999999999</v>
      </c>
      <c r="N796" s="184">
        <v>39.555500000000002</v>
      </c>
      <c r="O796" s="184">
        <v>23.4878</v>
      </c>
      <c r="P796" s="184">
        <v>19.094999999999999</v>
      </c>
      <c r="Q796" s="184">
        <v>16.724699999999999</v>
      </c>
      <c r="R796" s="184">
        <v>26.348600000000001</v>
      </c>
      <c r="S796" s="120"/>
      <c r="T796" s="123"/>
      <c r="U796" s="124"/>
      <c r="V796" s="124"/>
      <c r="W796" s="124"/>
      <c r="X796" s="124"/>
      <c r="Y796" s="124"/>
      <c r="Z796" s="124"/>
      <c r="AA796" s="124"/>
      <c r="AB796" s="124"/>
      <c r="AC796" s="124"/>
      <c r="AD796" s="124"/>
      <c r="AE796" s="124"/>
      <c r="AF796" s="124"/>
      <c r="AG796" s="124"/>
      <c r="AH796" s="124"/>
    </row>
    <row r="797" spans="1:34" x14ac:dyDescent="0.3">
      <c r="A797" s="180" t="s">
        <v>1774</v>
      </c>
      <c r="B797" s="180" t="s">
        <v>1974</v>
      </c>
      <c r="C797" s="180">
        <v>119077</v>
      </c>
      <c r="D797" s="183">
        <v>44531</v>
      </c>
      <c r="E797" s="184">
        <v>195.896098052382</v>
      </c>
      <c r="F797" s="184">
        <v>0.36849999999999999</v>
      </c>
      <c r="G797" s="184">
        <v>1.0785</v>
      </c>
      <c r="H797" s="184">
        <v>-1.3371999999999999</v>
      </c>
      <c r="I797" s="184">
        <v>-4.2946</v>
      </c>
      <c r="J797" s="184">
        <v>-3.3279000000000001</v>
      </c>
      <c r="K797" s="184">
        <v>-0.62929999999999997</v>
      </c>
      <c r="L797" s="184">
        <v>13.4229</v>
      </c>
      <c r="M797" s="184">
        <v>22.2271</v>
      </c>
      <c r="N797" s="184">
        <v>39.556399999999996</v>
      </c>
      <c r="O797" s="184">
        <v>22.365600000000001</v>
      </c>
      <c r="P797" s="184">
        <v>18.446000000000002</v>
      </c>
      <c r="Q797" s="184">
        <v>16.369900000000001</v>
      </c>
      <c r="R797" s="184">
        <v>25.4451</v>
      </c>
      <c r="S797" s="120"/>
      <c r="T797" s="123"/>
      <c r="U797" s="124"/>
      <c r="V797" s="124"/>
      <c r="W797" s="124"/>
      <c r="X797" s="124"/>
      <c r="Y797" s="124"/>
      <c r="Z797" s="124"/>
      <c r="AA797" s="124"/>
      <c r="AB797" s="124"/>
      <c r="AC797" s="124"/>
      <c r="AD797" s="124"/>
      <c r="AE797" s="124"/>
      <c r="AF797" s="124"/>
      <c r="AG797" s="124"/>
      <c r="AH797" s="124"/>
    </row>
    <row r="798" spans="1:34" x14ac:dyDescent="0.3">
      <c r="A798" s="180" t="s">
        <v>1774</v>
      </c>
      <c r="B798" s="180" t="s">
        <v>1868</v>
      </c>
      <c r="C798" s="180">
        <v>105875</v>
      </c>
      <c r="D798" s="183">
        <v>44531</v>
      </c>
      <c r="E798" s="184">
        <v>66.263999999999996</v>
      </c>
      <c r="F798" s="184">
        <v>0.36499999999999999</v>
      </c>
      <c r="G798" s="184">
        <v>1.0629999999999999</v>
      </c>
      <c r="H798" s="184">
        <v>-1.3591</v>
      </c>
      <c r="I798" s="184">
        <v>-4.3395000000000001</v>
      </c>
      <c r="J798" s="184">
        <v>-3.4249999999999998</v>
      </c>
      <c r="K798" s="184">
        <v>-0.92700000000000005</v>
      </c>
      <c r="L798" s="184">
        <v>12.784000000000001</v>
      </c>
      <c r="M798" s="184">
        <v>21.2272</v>
      </c>
      <c r="N798" s="184">
        <v>38.064399999999999</v>
      </c>
      <c r="O798" s="184">
        <v>22.294599999999999</v>
      </c>
      <c r="P798" s="184">
        <v>18.055</v>
      </c>
      <c r="Q798" s="184">
        <v>13.934699999999999</v>
      </c>
      <c r="R798" s="184">
        <v>25.025400000000001</v>
      </c>
      <c r="S798" s="120"/>
      <c r="T798" s="123"/>
      <c r="U798" s="124"/>
      <c r="V798" s="124"/>
      <c r="W798" s="124"/>
      <c r="X798" s="124"/>
      <c r="Y798" s="124"/>
      <c r="Z798" s="124"/>
      <c r="AA798" s="124"/>
      <c r="AB798" s="124"/>
      <c r="AC798" s="124"/>
      <c r="AD798" s="124"/>
      <c r="AE798" s="124"/>
      <c r="AF798" s="124"/>
      <c r="AG798" s="124"/>
      <c r="AH798" s="124"/>
    </row>
    <row r="799" spans="1:34" x14ac:dyDescent="0.3">
      <c r="A799" s="180" t="s">
        <v>1774</v>
      </c>
      <c r="B799" s="180" t="s">
        <v>1975</v>
      </c>
      <c r="C799" s="180">
        <v>100080</v>
      </c>
      <c r="D799" s="183">
        <v>44531</v>
      </c>
      <c r="E799" s="184">
        <v>826.43171592134001</v>
      </c>
      <c r="F799" s="184">
        <v>0.36420000000000002</v>
      </c>
      <c r="G799" s="184">
        <v>1.0622</v>
      </c>
      <c r="H799" s="184">
        <v>-1.3609</v>
      </c>
      <c r="I799" s="184">
        <v>-4.3410000000000002</v>
      </c>
      <c r="J799" s="184">
        <v>-3.4253999999999998</v>
      </c>
      <c r="K799" s="184">
        <v>-0.92769999999999997</v>
      </c>
      <c r="L799" s="184">
        <v>12.7826</v>
      </c>
      <c r="M799" s="184">
        <v>21.227599999999999</v>
      </c>
      <c r="N799" s="184">
        <v>38.066499999999998</v>
      </c>
      <c r="O799" s="184">
        <v>21.175799999999999</v>
      </c>
      <c r="P799" s="184">
        <v>17.404599999999999</v>
      </c>
      <c r="Q799" s="184">
        <v>19.649000000000001</v>
      </c>
      <c r="R799" s="184">
        <v>24.130500000000001</v>
      </c>
      <c r="S799" s="120"/>
      <c r="T799" s="123"/>
      <c r="U799" s="124"/>
      <c r="V799" s="124"/>
      <c r="W799" s="124"/>
      <c r="X799" s="124"/>
      <c r="Y799" s="124"/>
      <c r="Z799" s="124"/>
      <c r="AA799" s="124"/>
      <c r="AB799" s="124"/>
      <c r="AC799" s="124"/>
      <c r="AD799" s="124"/>
      <c r="AE799" s="124"/>
      <c r="AF799" s="124"/>
      <c r="AG799" s="124"/>
      <c r="AH799" s="124"/>
    </row>
    <row r="800" spans="1:34" x14ac:dyDescent="0.3">
      <c r="A800" s="180" t="s">
        <v>1774</v>
      </c>
      <c r="B800" s="180" t="s">
        <v>1783</v>
      </c>
      <c r="C800" s="180">
        <v>140353</v>
      </c>
      <c r="D800" s="183">
        <v>44531</v>
      </c>
      <c r="E800" s="184">
        <v>24.466999999999999</v>
      </c>
      <c r="F800" s="184">
        <v>0.83660000000000001</v>
      </c>
      <c r="G800" s="184">
        <v>3.6799999999999999E-2</v>
      </c>
      <c r="H800" s="184">
        <v>-2.3155999999999999</v>
      </c>
      <c r="I800" s="184">
        <v>-4.8864999999999998</v>
      </c>
      <c r="J800" s="184">
        <v>-4.1261999999999999</v>
      </c>
      <c r="K800" s="184">
        <v>0.9073</v>
      </c>
      <c r="L800" s="184">
        <v>14.044</v>
      </c>
      <c r="M800" s="184">
        <v>20.438099999999999</v>
      </c>
      <c r="N800" s="184">
        <v>40.027500000000003</v>
      </c>
      <c r="O800" s="184">
        <v>19.4712</v>
      </c>
      <c r="P800" s="184">
        <v>18.909700000000001</v>
      </c>
      <c r="Q800" s="184">
        <v>13.996600000000001</v>
      </c>
      <c r="R800" s="184">
        <v>24.624099999999999</v>
      </c>
      <c r="S800" s="120"/>
      <c r="T800" s="123"/>
      <c r="U800" s="124"/>
      <c r="V800" s="124"/>
      <c r="W800" s="124"/>
      <c r="X800" s="124"/>
      <c r="Y800" s="124"/>
      <c r="Z800" s="124"/>
      <c r="AA800" s="124"/>
      <c r="AB800" s="124"/>
      <c r="AC800" s="124"/>
      <c r="AD800" s="124"/>
      <c r="AE800" s="124"/>
      <c r="AF800" s="124"/>
      <c r="AG800" s="124"/>
      <c r="AH800" s="124"/>
    </row>
    <row r="801" spans="1:34" x14ac:dyDescent="0.3">
      <c r="A801" s="180" t="s">
        <v>1774</v>
      </c>
      <c r="B801" s="180" t="s">
        <v>1784</v>
      </c>
      <c r="C801" s="180">
        <v>140355</v>
      </c>
      <c r="D801" s="183">
        <v>44531</v>
      </c>
      <c r="E801" s="184">
        <v>22.43</v>
      </c>
      <c r="F801" s="184">
        <v>0.83160000000000001</v>
      </c>
      <c r="G801" s="184">
        <v>1.34E-2</v>
      </c>
      <c r="H801" s="184">
        <v>-2.3466</v>
      </c>
      <c r="I801" s="184">
        <v>-4.9496000000000002</v>
      </c>
      <c r="J801" s="184">
        <v>-4.2599</v>
      </c>
      <c r="K801" s="184">
        <v>0.4793</v>
      </c>
      <c r="L801" s="184">
        <v>13.0601</v>
      </c>
      <c r="M801" s="184">
        <v>18.8596</v>
      </c>
      <c r="N801" s="184">
        <v>37.5989</v>
      </c>
      <c r="O801" s="184">
        <v>17.373999999999999</v>
      </c>
      <c r="P801" s="184">
        <v>17.286100000000001</v>
      </c>
      <c r="Q801" s="184">
        <v>12.555</v>
      </c>
      <c r="R801" s="184">
        <v>22.4436</v>
      </c>
      <c r="S801" s="120"/>
      <c r="T801" s="123"/>
      <c r="U801" s="124"/>
      <c r="V801" s="124"/>
      <c r="W801" s="124"/>
      <c r="X801" s="124"/>
      <c r="Y801" s="124"/>
      <c r="Z801" s="124"/>
      <c r="AA801" s="124"/>
      <c r="AB801" s="124"/>
      <c r="AC801" s="124"/>
      <c r="AD801" s="124"/>
      <c r="AE801" s="124"/>
      <c r="AF801" s="124"/>
      <c r="AG801" s="124"/>
      <c r="AH801" s="124"/>
    </row>
    <row r="802" spans="1:34" x14ac:dyDescent="0.3">
      <c r="A802" s="180" t="s">
        <v>1774</v>
      </c>
      <c r="B802" s="180" t="s">
        <v>1789</v>
      </c>
      <c r="C802" s="180">
        <v>100520</v>
      </c>
      <c r="D802" s="183">
        <v>44531</v>
      </c>
      <c r="E802" s="184">
        <v>949.02229999999997</v>
      </c>
      <c r="F802" s="184">
        <v>0.77310000000000001</v>
      </c>
      <c r="G802" s="184">
        <v>0.20069999999999999</v>
      </c>
      <c r="H802" s="184">
        <v>-2.7494000000000001</v>
      </c>
      <c r="I802" s="184">
        <v>-4.8406000000000002</v>
      </c>
      <c r="J802" s="184">
        <v>-4.4714</v>
      </c>
      <c r="K802" s="184">
        <v>4.7268999999999997</v>
      </c>
      <c r="L802" s="184">
        <v>15.767099999999999</v>
      </c>
      <c r="M802" s="184">
        <v>21.832999999999998</v>
      </c>
      <c r="N802" s="184">
        <v>45.615499999999997</v>
      </c>
      <c r="O802" s="184">
        <v>18.831600000000002</v>
      </c>
      <c r="P802" s="184">
        <v>15.3749</v>
      </c>
      <c r="Q802" s="184">
        <v>18.226800000000001</v>
      </c>
      <c r="R802" s="184">
        <v>26.520800000000001</v>
      </c>
      <c r="S802" s="120"/>
      <c r="T802" s="123"/>
      <c r="U802" s="124"/>
      <c r="V802" s="124"/>
      <c r="W802" s="124"/>
      <c r="X802" s="124"/>
      <c r="Y802" s="124"/>
      <c r="Z802" s="124"/>
      <c r="AA802" s="124"/>
      <c r="AB802" s="124"/>
      <c r="AC802" s="124"/>
      <c r="AD802" s="124"/>
      <c r="AE802" s="124"/>
      <c r="AF802" s="124"/>
      <c r="AG802" s="124"/>
      <c r="AH802" s="124"/>
    </row>
    <row r="803" spans="1:34" x14ac:dyDescent="0.3">
      <c r="A803" s="180" t="s">
        <v>1774</v>
      </c>
      <c r="B803" s="180" t="s">
        <v>1790</v>
      </c>
      <c r="C803" s="180">
        <v>118535</v>
      </c>
      <c r="D803" s="183">
        <v>44531</v>
      </c>
      <c r="E803" s="184">
        <v>1027.6164000000001</v>
      </c>
      <c r="F803" s="184">
        <v>0.7752</v>
      </c>
      <c r="G803" s="184">
        <v>0.21060000000000001</v>
      </c>
      <c r="H803" s="184">
        <v>-2.7360000000000002</v>
      </c>
      <c r="I803" s="184">
        <v>-4.8146000000000004</v>
      </c>
      <c r="J803" s="184">
        <v>-4.4161000000000001</v>
      </c>
      <c r="K803" s="184">
        <v>4.9101999999999997</v>
      </c>
      <c r="L803" s="184">
        <v>16.180099999999999</v>
      </c>
      <c r="M803" s="184">
        <v>22.495200000000001</v>
      </c>
      <c r="N803" s="184">
        <v>46.673999999999999</v>
      </c>
      <c r="O803" s="184">
        <v>19.765599999999999</v>
      </c>
      <c r="P803" s="184">
        <v>16.406199999999998</v>
      </c>
      <c r="Q803" s="184">
        <v>16.978000000000002</v>
      </c>
      <c r="R803" s="184">
        <v>27.464400000000001</v>
      </c>
      <c r="S803" s="120"/>
      <c r="T803" s="123"/>
      <c r="U803" s="124"/>
      <c r="V803" s="124"/>
      <c r="W803" s="124"/>
      <c r="X803" s="124"/>
      <c r="Y803" s="124"/>
      <c r="Z803" s="124"/>
      <c r="AA803" s="124"/>
      <c r="AB803" s="124"/>
      <c r="AC803" s="124"/>
      <c r="AD803" s="124"/>
      <c r="AE803" s="124"/>
      <c r="AF803" s="124"/>
      <c r="AG803" s="124"/>
      <c r="AH803" s="124"/>
    </row>
    <row r="804" spans="1:34" x14ac:dyDescent="0.3">
      <c r="A804" s="180" t="s">
        <v>1774</v>
      </c>
      <c r="B804" s="180" t="s">
        <v>1791</v>
      </c>
      <c r="C804" s="180">
        <v>101762</v>
      </c>
      <c r="D804" s="183">
        <v>44531</v>
      </c>
      <c r="E804" s="184">
        <v>966.125</v>
      </c>
      <c r="F804" s="184">
        <v>1.1007</v>
      </c>
      <c r="G804" s="184">
        <v>0.4703</v>
      </c>
      <c r="H804" s="184">
        <v>-2.0731999999999999</v>
      </c>
      <c r="I804" s="184">
        <v>-4.2149000000000001</v>
      </c>
      <c r="J804" s="184">
        <v>-4.2911000000000001</v>
      </c>
      <c r="K804" s="184">
        <v>4.2683</v>
      </c>
      <c r="L804" s="184">
        <v>10.470499999999999</v>
      </c>
      <c r="M804" s="184">
        <v>17.516200000000001</v>
      </c>
      <c r="N804" s="184">
        <v>45.836599999999997</v>
      </c>
      <c r="O804" s="184">
        <v>16.112500000000001</v>
      </c>
      <c r="P804" s="184">
        <v>14.7021</v>
      </c>
      <c r="Q804" s="184">
        <v>18.494800000000001</v>
      </c>
      <c r="R804" s="184">
        <v>19.7484</v>
      </c>
      <c r="S804" s="120"/>
      <c r="T804" s="123"/>
      <c r="U804" s="124"/>
      <c r="V804" s="124"/>
      <c r="W804" s="124"/>
      <c r="X804" s="124"/>
      <c r="Y804" s="124"/>
      <c r="Z804" s="124"/>
      <c r="AA804" s="124"/>
      <c r="AB804" s="124"/>
      <c r="AC804" s="124"/>
      <c r="AD804" s="124"/>
      <c r="AE804" s="124"/>
      <c r="AF804" s="124"/>
      <c r="AG804" s="124"/>
      <c r="AH804" s="124"/>
    </row>
    <row r="805" spans="1:34" x14ac:dyDescent="0.3">
      <c r="A805" s="180" t="s">
        <v>1774</v>
      </c>
      <c r="B805" s="180" t="s">
        <v>1792</v>
      </c>
      <c r="C805" s="180">
        <v>118955</v>
      </c>
      <c r="D805" s="183">
        <v>44531</v>
      </c>
      <c r="E805" s="184">
        <v>1031.144</v>
      </c>
      <c r="F805" s="184">
        <v>1.1024</v>
      </c>
      <c r="G805" s="184">
        <v>0.47839999999999999</v>
      </c>
      <c r="H805" s="184">
        <v>-2.0623</v>
      </c>
      <c r="I805" s="184">
        <v>-4.1936999999999998</v>
      </c>
      <c r="J805" s="184">
        <v>-4.2447999999999997</v>
      </c>
      <c r="K805" s="184">
        <v>4.4222000000000001</v>
      </c>
      <c r="L805" s="184">
        <v>10.8004</v>
      </c>
      <c r="M805" s="184">
        <v>18.052700000000002</v>
      </c>
      <c r="N805" s="184">
        <v>46.704599999999999</v>
      </c>
      <c r="O805" s="184">
        <v>16.7925</v>
      </c>
      <c r="P805" s="184">
        <v>15.519</v>
      </c>
      <c r="Q805" s="184">
        <v>15.1249</v>
      </c>
      <c r="R805" s="184">
        <v>20.4466</v>
      </c>
      <c r="S805" s="120"/>
      <c r="T805" s="123"/>
      <c r="U805" s="124"/>
      <c r="V805" s="124"/>
      <c r="W805" s="124"/>
      <c r="X805" s="124"/>
      <c r="Y805" s="124"/>
      <c r="Z805" s="124"/>
      <c r="AA805" s="124"/>
      <c r="AB805" s="124"/>
      <c r="AC805" s="124"/>
      <c r="AD805" s="124"/>
      <c r="AE805" s="124"/>
      <c r="AF805" s="124"/>
      <c r="AG805" s="124"/>
      <c r="AH805" s="124"/>
    </row>
    <row r="806" spans="1:34" x14ac:dyDescent="0.3">
      <c r="A806" s="180" t="s">
        <v>1774</v>
      </c>
      <c r="B806" s="180" t="s">
        <v>1785</v>
      </c>
      <c r="C806" s="180">
        <v>102252</v>
      </c>
      <c r="D806" s="183">
        <v>44531</v>
      </c>
      <c r="E806" s="184">
        <v>131.82390000000001</v>
      </c>
      <c r="F806" s="184">
        <v>0.77110000000000001</v>
      </c>
      <c r="G806" s="184">
        <v>0.47049999999999997</v>
      </c>
      <c r="H806" s="184">
        <v>-1.3694</v>
      </c>
      <c r="I806" s="184">
        <v>-1.9910000000000001</v>
      </c>
      <c r="J806" s="184">
        <v>-1.4958</v>
      </c>
      <c r="K806" s="184">
        <v>2.9188999999999998</v>
      </c>
      <c r="L806" s="184">
        <v>15.675000000000001</v>
      </c>
      <c r="M806" s="184">
        <v>22.4375</v>
      </c>
      <c r="N806" s="184">
        <v>37.843499999999999</v>
      </c>
      <c r="O806" s="184">
        <v>17.136500000000002</v>
      </c>
      <c r="P806" s="184">
        <v>14.5747</v>
      </c>
      <c r="Q806" s="184">
        <v>15.6083</v>
      </c>
      <c r="R806" s="184">
        <v>23.648099999999999</v>
      </c>
      <c r="S806" s="120"/>
      <c r="T806" s="123"/>
      <c r="U806" s="124"/>
      <c r="V806" s="124"/>
      <c r="W806" s="124"/>
      <c r="X806" s="124"/>
      <c r="Y806" s="124"/>
      <c r="Z806" s="124"/>
      <c r="AA806" s="124"/>
      <c r="AB806" s="124"/>
      <c r="AC806" s="124"/>
      <c r="AD806" s="124"/>
      <c r="AE806" s="124"/>
      <c r="AF806" s="124"/>
      <c r="AG806" s="124"/>
      <c r="AH806" s="124"/>
    </row>
    <row r="807" spans="1:34" x14ac:dyDescent="0.3">
      <c r="A807" s="180" t="s">
        <v>1774</v>
      </c>
      <c r="B807" s="180" t="s">
        <v>1786</v>
      </c>
      <c r="C807" s="180">
        <v>120046</v>
      </c>
      <c r="D807" s="183">
        <v>44531</v>
      </c>
      <c r="E807" s="184">
        <v>142.34620000000001</v>
      </c>
      <c r="F807" s="184">
        <v>0.77429999999999999</v>
      </c>
      <c r="G807" s="184">
        <v>0.4864</v>
      </c>
      <c r="H807" s="184">
        <v>-1.3474999999999999</v>
      </c>
      <c r="I807" s="184">
        <v>-1.9467000000000001</v>
      </c>
      <c r="J807" s="184">
        <v>-1.4011</v>
      </c>
      <c r="K807" s="184">
        <v>3.2185000000000001</v>
      </c>
      <c r="L807" s="184">
        <v>16.3535</v>
      </c>
      <c r="M807" s="184">
        <v>23.517600000000002</v>
      </c>
      <c r="N807" s="184">
        <v>39.458300000000001</v>
      </c>
      <c r="O807" s="184">
        <v>18.430900000000001</v>
      </c>
      <c r="P807" s="184">
        <v>15.6737</v>
      </c>
      <c r="Q807" s="184">
        <v>15.866300000000001</v>
      </c>
      <c r="R807" s="184">
        <v>25.091799999999999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80" t="s">
        <v>1774</v>
      </c>
      <c r="B808" s="180" t="s">
        <v>1793</v>
      </c>
      <c r="C808" s="180">
        <v>128235</v>
      </c>
      <c r="D808" s="183">
        <v>44531</v>
      </c>
      <c r="E808" s="184">
        <v>34.15</v>
      </c>
      <c r="F808" s="184">
        <v>0.50029999999999997</v>
      </c>
      <c r="G808" s="184">
        <v>0.26419999999999999</v>
      </c>
      <c r="H808" s="184">
        <v>-2.0929000000000002</v>
      </c>
      <c r="I808" s="184">
        <v>-4.6356000000000002</v>
      </c>
      <c r="J808" s="184">
        <v>-3.2578</v>
      </c>
      <c r="K808" s="184">
        <v>3.0165999999999999</v>
      </c>
      <c r="L808" s="184">
        <v>18.247900000000001</v>
      </c>
      <c r="M808" s="184">
        <v>26.622199999999999</v>
      </c>
      <c r="N808" s="184">
        <v>39.8444</v>
      </c>
      <c r="O808" s="184">
        <v>18.200900000000001</v>
      </c>
      <c r="P808" s="184">
        <v>15.3032</v>
      </c>
      <c r="Q808" s="184">
        <v>17.329499999999999</v>
      </c>
      <c r="R808" s="184">
        <v>24.760899999999999</v>
      </c>
      <c r="S808" s="120"/>
      <c r="T808" s="123"/>
      <c r="U808" s="124"/>
      <c r="V808" s="124"/>
      <c r="W808" s="124"/>
      <c r="X808" s="124"/>
      <c r="Y808" s="124"/>
      <c r="Z808" s="124"/>
      <c r="AA808" s="124"/>
      <c r="AB808" s="124"/>
      <c r="AC808" s="124"/>
      <c r="AD808" s="124"/>
      <c r="AE808" s="124"/>
      <c r="AF808" s="124"/>
      <c r="AG808" s="124"/>
      <c r="AH808" s="124"/>
    </row>
    <row r="809" spans="1:34" x14ac:dyDescent="0.3">
      <c r="A809" s="180" t="s">
        <v>1774</v>
      </c>
      <c r="B809" s="180" t="s">
        <v>1794</v>
      </c>
      <c r="C809" s="180">
        <v>128236</v>
      </c>
      <c r="D809" s="183">
        <v>44531</v>
      </c>
      <c r="E809" s="184">
        <v>37.74</v>
      </c>
      <c r="F809" s="184">
        <v>0.47920000000000001</v>
      </c>
      <c r="G809" s="184">
        <v>0.2923</v>
      </c>
      <c r="H809" s="184">
        <v>-2.0758000000000001</v>
      </c>
      <c r="I809" s="184">
        <v>-4.6006</v>
      </c>
      <c r="J809" s="184">
        <v>-3.1314000000000002</v>
      </c>
      <c r="K809" s="184">
        <v>3.3689</v>
      </c>
      <c r="L809" s="184">
        <v>19.053599999999999</v>
      </c>
      <c r="M809" s="184">
        <v>27.8889</v>
      </c>
      <c r="N809" s="184">
        <v>41.719900000000003</v>
      </c>
      <c r="O809" s="184">
        <v>19.851199999999999</v>
      </c>
      <c r="P809" s="184">
        <v>17.241</v>
      </c>
      <c r="Q809" s="184">
        <v>18.865600000000001</v>
      </c>
      <c r="R809" s="184">
        <v>26.389500000000002</v>
      </c>
      <c r="S809" s="120"/>
      <c r="T809" s="123"/>
      <c r="U809" s="124"/>
      <c r="V809" s="124"/>
      <c r="W809" s="124"/>
      <c r="X809" s="124"/>
      <c r="Y809" s="124"/>
      <c r="Z809" s="124"/>
      <c r="AA809" s="124"/>
      <c r="AB809" s="124"/>
      <c r="AC809" s="124"/>
      <c r="AD809" s="124"/>
      <c r="AE809" s="124"/>
      <c r="AF809" s="124"/>
      <c r="AG809" s="124"/>
      <c r="AH809" s="124"/>
    </row>
    <row r="810" spans="1:34" x14ac:dyDescent="0.3">
      <c r="A810" s="180" t="s">
        <v>1774</v>
      </c>
      <c r="B810" s="180" t="s">
        <v>1816</v>
      </c>
      <c r="C810" s="180">
        <v>118424</v>
      </c>
      <c r="D810" s="183">
        <v>44531</v>
      </c>
      <c r="E810" s="184">
        <v>144</v>
      </c>
      <c r="F810" s="184">
        <v>0.63600000000000001</v>
      </c>
      <c r="G810" s="184">
        <v>1.081</v>
      </c>
      <c r="H810" s="184">
        <v>-1.3698999999999999</v>
      </c>
      <c r="I810" s="184">
        <v>-4.2171000000000003</v>
      </c>
      <c r="J810" s="184">
        <v>-2.4323999999999999</v>
      </c>
      <c r="K810" s="184">
        <v>2.9232999999999998</v>
      </c>
      <c r="L810" s="184">
        <v>14.3947</v>
      </c>
      <c r="M810" s="184">
        <v>22.699400000000001</v>
      </c>
      <c r="N810" s="184">
        <v>36.183100000000003</v>
      </c>
      <c r="O810" s="184">
        <v>15.6089</v>
      </c>
      <c r="P810" s="184">
        <v>14.0312</v>
      </c>
      <c r="Q810" s="184">
        <v>15.299799999999999</v>
      </c>
      <c r="R810" s="184">
        <v>20.162099999999999</v>
      </c>
      <c r="S810" s="120"/>
      <c r="T810" s="123"/>
      <c r="U810" s="124"/>
      <c r="V810" s="124"/>
      <c r="W810" s="124"/>
      <c r="X810" s="124"/>
      <c r="Y810" s="124"/>
      <c r="Z810" s="124"/>
      <c r="AA810" s="124"/>
      <c r="AB810" s="124"/>
      <c r="AC810" s="124"/>
      <c r="AD810" s="124"/>
      <c r="AE810" s="124"/>
      <c r="AF810" s="124"/>
      <c r="AG810" s="124"/>
      <c r="AH810" s="124"/>
    </row>
    <row r="811" spans="1:34" x14ac:dyDescent="0.3">
      <c r="A811" s="180" t="s">
        <v>1774</v>
      </c>
      <c r="B811" s="180" t="s">
        <v>1817</v>
      </c>
      <c r="C811" s="180">
        <v>108594</v>
      </c>
      <c r="D811" s="183">
        <v>44531</v>
      </c>
      <c r="E811" s="184">
        <v>135.16999999999999</v>
      </c>
      <c r="F811" s="184">
        <v>0.63280000000000003</v>
      </c>
      <c r="G811" s="184">
        <v>1.0691999999999999</v>
      </c>
      <c r="H811" s="184">
        <v>-1.3862000000000001</v>
      </c>
      <c r="I811" s="184">
        <v>-4.2434000000000003</v>
      </c>
      <c r="J811" s="184">
        <v>-2.4887999999999999</v>
      </c>
      <c r="K811" s="184">
        <v>2.7440000000000002</v>
      </c>
      <c r="L811" s="184">
        <v>13.990600000000001</v>
      </c>
      <c r="M811" s="184">
        <v>22.049700000000001</v>
      </c>
      <c r="N811" s="184">
        <v>35.2376</v>
      </c>
      <c r="O811" s="184">
        <v>14.818899999999999</v>
      </c>
      <c r="P811" s="184">
        <v>13.218999999999999</v>
      </c>
      <c r="Q811" s="184">
        <v>17.453600000000002</v>
      </c>
      <c r="R811" s="184">
        <v>19.334599999999998</v>
      </c>
      <c r="S811" s="120"/>
      <c r="T811" s="123"/>
      <c r="U811" s="124"/>
      <c r="V811" s="124"/>
      <c r="W811" s="124"/>
      <c r="X811" s="124"/>
      <c r="Y811" s="124"/>
      <c r="Z811" s="124"/>
      <c r="AA811" s="124"/>
      <c r="AB811" s="124"/>
      <c r="AC811" s="124"/>
      <c r="AD811" s="124"/>
      <c r="AE811" s="124"/>
      <c r="AF811" s="124"/>
      <c r="AG811" s="124"/>
      <c r="AH811" s="124"/>
    </row>
    <row r="812" spans="1:34" x14ac:dyDescent="0.3">
      <c r="A812" s="180" t="s">
        <v>1774</v>
      </c>
      <c r="B812" s="180" t="s">
        <v>1795</v>
      </c>
      <c r="C812" s="180">
        <v>109522</v>
      </c>
      <c r="D812" s="183">
        <v>44531</v>
      </c>
      <c r="E812" s="184">
        <v>50.8491</v>
      </c>
      <c r="F812" s="184">
        <v>0.68910000000000005</v>
      </c>
      <c r="G812" s="184">
        <v>0.87529999999999997</v>
      </c>
      <c r="H812" s="184">
        <v>-1.7299</v>
      </c>
      <c r="I812" s="184">
        <v>-5.0019999999999998</v>
      </c>
      <c r="J812" s="184">
        <v>-3.0369000000000002</v>
      </c>
      <c r="K812" s="184">
        <v>1.6242000000000001</v>
      </c>
      <c r="L812" s="184">
        <v>15.5283</v>
      </c>
      <c r="M812" s="184">
        <v>20.0625</v>
      </c>
      <c r="N812" s="184">
        <v>38.872</v>
      </c>
      <c r="O812" s="184">
        <v>19.327500000000001</v>
      </c>
      <c r="P812" s="184">
        <v>16.9864</v>
      </c>
      <c r="Q812" s="184">
        <v>13.1143</v>
      </c>
      <c r="R812" s="184">
        <v>21.2041</v>
      </c>
      <c r="S812" s="120"/>
      <c r="T812" s="123"/>
      <c r="U812" s="124"/>
      <c r="V812" s="124"/>
      <c r="W812" s="124"/>
      <c r="X812" s="124"/>
      <c r="Y812" s="124"/>
      <c r="Z812" s="124"/>
      <c r="AA812" s="124"/>
      <c r="AB812" s="124"/>
      <c r="AC812" s="124"/>
      <c r="AD812" s="124"/>
      <c r="AE812" s="124"/>
      <c r="AF812" s="124"/>
      <c r="AG812" s="124"/>
      <c r="AH812" s="124"/>
    </row>
    <row r="813" spans="1:34" x14ac:dyDescent="0.3">
      <c r="A813" s="180" t="s">
        <v>1774</v>
      </c>
      <c r="B813" s="180" t="s">
        <v>1796</v>
      </c>
      <c r="C813" s="180">
        <v>120492</v>
      </c>
      <c r="D813" s="183">
        <v>44531</v>
      </c>
      <c r="E813" s="184">
        <v>55.508200000000002</v>
      </c>
      <c r="F813" s="184">
        <v>0.6915</v>
      </c>
      <c r="G813" s="184">
        <v>0.88619999999999999</v>
      </c>
      <c r="H813" s="184">
        <v>-1.7150000000000001</v>
      </c>
      <c r="I813" s="184">
        <v>-4.9733999999999998</v>
      </c>
      <c r="J813" s="184">
        <v>-2.9746999999999999</v>
      </c>
      <c r="K813" s="184">
        <v>1.8221000000000001</v>
      </c>
      <c r="L813" s="184">
        <v>15.981299999999999</v>
      </c>
      <c r="M813" s="184">
        <v>20.770299999999999</v>
      </c>
      <c r="N813" s="184">
        <v>39.959800000000001</v>
      </c>
      <c r="O813" s="184">
        <v>20.2608</v>
      </c>
      <c r="P813" s="184">
        <v>17.986599999999999</v>
      </c>
      <c r="Q813" s="184">
        <v>16.949300000000001</v>
      </c>
      <c r="R813" s="184">
        <v>22.152799999999999</v>
      </c>
      <c r="S813" s="120"/>
      <c r="T813" s="123"/>
      <c r="U813" s="124"/>
      <c r="V813" s="124"/>
      <c r="W813" s="124"/>
      <c r="X813" s="124"/>
      <c r="Y813" s="124"/>
      <c r="Z813" s="124"/>
      <c r="AA813" s="124"/>
      <c r="AB813" s="124"/>
      <c r="AC813" s="124"/>
      <c r="AD813" s="124"/>
      <c r="AE813" s="124"/>
      <c r="AF813" s="124"/>
      <c r="AG813" s="124"/>
      <c r="AH813" s="124"/>
    </row>
    <row r="814" spans="1:34" x14ac:dyDescent="0.3">
      <c r="A814" s="180" t="s">
        <v>1774</v>
      </c>
      <c r="B814" s="180" t="s">
        <v>1803</v>
      </c>
      <c r="C814" s="180">
        <v>112090</v>
      </c>
      <c r="D814" s="183">
        <v>44531</v>
      </c>
      <c r="E814" s="184">
        <v>51.253999999999998</v>
      </c>
      <c r="F814" s="184">
        <v>0.82620000000000005</v>
      </c>
      <c r="G814" s="184">
        <v>0.53749999999999998</v>
      </c>
      <c r="H814" s="184">
        <v>-2.1720999999999999</v>
      </c>
      <c r="I814" s="184">
        <v>-4.8083999999999998</v>
      </c>
      <c r="J814" s="184">
        <v>-4.6916000000000002</v>
      </c>
      <c r="K814" s="184">
        <v>-1.4024000000000001</v>
      </c>
      <c r="L814" s="184">
        <v>8.2632999999999992</v>
      </c>
      <c r="M814" s="184">
        <v>13.288500000000001</v>
      </c>
      <c r="N814" s="184">
        <v>28.3886</v>
      </c>
      <c r="O814" s="184">
        <v>15.7477</v>
      </c>
      <c r="P814" s="184">
        <v>15.196400000000001</v>
      </c>
      <c r="Q814" s="184">
        <v>14.295999999999999</v>
      </c>
      <c r="R814" s="184">
        <v>17.2226</v>
      </c>
      <c r="S814" s="120"/>
      <c r="T814" s="123"/>
      <c r="U814" s="124"/>
      <c r="V814" s="124"/>
      <c r="W814" s="124"/>
      <c r="X814" s="124"/>
      <c r="Y814" s="124"/>
      <c r="Z814" s="124"/>
      <c r="AA814" s="124"/>
      <c r="AB814" s="124"/>
      <c r="AC814" s="124"/>
      <c r="AD814" s="124"/>
      <c r="AE814" s="124"/>
      <c r="AF814" s="124"/>
      <c r="AG814" s="124"/>
      <c r="AH814" s="124"/>
    </row>
    <row r="815" spans="1:34" x14ac:dyDescent="0.3">
      <c r="A815" s="180" t="s">
        <v>1774</v>
      </c>
      <c r="B815" s="180" t="s">
        <v>1804</v>
      </c>
      <c r="C815" s="180">
        <v>120166</v>
      </c>
      <c r="D815" s="183">
        <v>44531</v>
      </c>
      <c r="E815" s="184">
        <v>55.905000000000001</v>
      </c>
      <c r="F815" s="184">
        <v>0.82969999999999999</v>
      </c>
      <c r="G815" s="184">
        <v>0.55220000000000002</v>
      </c>
      <c r="H815" s="184">
        <v>-2.1545000000000001</v>
      </c>
      <c r="I815" s="184">
        <v>-4.7728999999999999</v>
      </c>
      <c r="J815" s="184">
        <v>-4.6169000000000002</v>
      </c>
      <c r="K815" s="184">
        <v>-1.1702999999999999</v>
      </c>
      <c r="L815" s="184">
        <v>8.7708999999999993</v>
      </c>
      <c r="M815" s="184">
        <v>14.1081</v>
      </c>
      <c r="N815" s="184">
        <v>29.628799999999998</v>
      </c>
      <c r="O815" s="184">
        <v>16.876799999999999</v>
      </c>
      <c r="P815" s="184">
        <v>16.3813</v>
      </c>
      <c r="Q815" s="184">
        <v>17.384399999999999</v>
      </c>
      <c r="R815" s="184">
        <v>18.3629</v>
      </c>
      <c r="S815" s="120"/>
      <c r="T815" s="123"/>
      <c r="U815" s="124"/>
      <c r="V815" s="124"/>
      <c r="W815" s="124"/>
      <c r="X815" s="124"/>
      <c r="Y815" s="124"/>
      <c r="Z815" s="124"/>
      <c r="AA815" s="124"/>
      <c r="AB815" s="124"/>
      <c r="AC815" s="124"/>
      <c r="AD815" s="124"/>
      <c r="AE815" s="124"/>
      <c r="AF815" s="124"/>
      <c r="AG815" s="124"/>
      <c r="AH815" s="124"/>
    </row>
    <row r="816" spans="1:34" x14ac:dyDescent="0.3">
      <c r="A816" s="180" t="s">
        <v>1774</v>
      </c>
      <c r="B816" s="180" t="s">
        <v>1818</v>
      </c>
      <c r="C816" s="180">
        <v>119291</v>
      </c>
      <c r="D816" s="183">
        <v>44531</v>
      </c>
      <c r="E816" s="184">
        <v>126.773</v>
      </c>
      <c r="F816" s="184">
        <v>0.93869999999999998</v>
      </c>
      <c r="G816" s="184">
        <v>0.74939999999999996</v>
      </c>
      <c r="H816" s="184">
        <v>-1.6394</v>
      </c>
      <c r="I816" s="184">
        <v>-4.4894999999999996</v>
      </c>
      <c r="J816" s="184">
        <v>-3.1358000000000001</v>
      </c>
      <c r="K816" s="184">
        <v>2.6642999999999999</v>
      </c>
      <c r="L816" s="184">
        <v>11.306900000000001</v>
      </c>
      <c r="M816" s="184">
        <v>19.571200000000001</v>
      </c>
      <c r="N816" s="184">
        <v>34.361800000000002</v>
      </c>
      <c r="O816" s="184">
        <v>15.188700000000001</v>
      </c>
      <c r="P816" s="184">
        <v>14.392899999999999</v>
      </c>
      <c r="Q816" s="184">
        <v>14.448399999999999</v>
      </c>
      <c r="R816" s="184">
        <v>20.4175</v>
      </c>
      <c r="S816" s="120"/>
      <c r="T816" s="123"/>
      <c r="U816" s="124"/>
      <c r="V816" s="124"/>
      <c r="W816" s="124"/>
      <c r="X816" s="124"/>
      <c r="Y816" s="124"/>
      <c r="Z816" s="124"/>
      <c r="AA816" s="124"/>
      <c r="AB816" s="124"/>
      <c r="AC816" s="124"/>
      <c r="AD816" s="124"/>
      <c r="AE816" s="124"/>
      <c r="AF816" s="124"/>
      <c r="AG816" s="124"/>
      <c r="AH816" s="124"/>
    </row>
    <row r="817" spans="1:34" x14ac:dyDescent="0.3">
      <c r="A817" s="180" t="s">
        <v>1774</v>
      </c>
      <c r="B817" s="180" t="s">
        <v>1819</v>
      </c>
      <c r="C817" s="180">
        <v>118043</v>
      </c>
      <c r="D817" s="183">
        <v>44531</v>
      </c>
      <c r="E817" s="184">
        <v>119.182</v>
      </c>
      <c r="F817" s="184">
        <v>0.93669999999999998</v>
      </c>
      <c r="G817" s="184">
        <v>0.73960000000000004</v>
      </c>
      <c r="H817" s="184">
        <v>-1.6528</v>
      </c>
      <c r="I817" s="184">
        <v>-4.5160999999999998</v>
      </c>
      <c r="J817" s="184">
        <v>-3.1938</v>
      </c>
      <c r="K817" s="184">
        <v>2.4744999999999999</v>
      </c>
      <c r="L817" s="184">
        <v>10.890700000000001</v>
      </c>
      <c r="M817" s="184">
        <v>18.907299999999999</v>
      </c>
      <c r="N817" s="184">
        <v>33.398299999999999</v>
      </c>
      <c r="O817" s="184">
        <v>14.373699999999999</v>
      </c>
      <c r="P817" s="184">
        <v>13.574400000000001</v>
      </c>
      <c r="Q817" s="184">
        <v>16.145800000000001</v>
      </c>
      <c r="R817" s="184">
        <v>19.5809</v>
      </c>
      <c r="S817" s="120"/>
      <c r="T817" s="123"/>
      <c r="U817" s="124"/>
      <c r="V817" s="124"/>
      <c r="W817" s="124"/>
      <c r="X817" s="124"/>
      <c r="Y817" s="124"/>
      <c r="Z817" s="124"/>
      <c r="AA817" s="124"/>
      <c r="AB817" s="124"/>
      <c r="AC817" s="124"/>
      <c r="AD817" s="124"/>
      <c r="AE817" s="124"/>
      <c r="AF817" s="124"/>
      <c r="AG817" s="124"/>
      <c r="AH817" s="124"/>
    </row>
    <row r="818" spans="1:34" x14ac:dyDescent="0.3">
      <c r="A818" s="180" t="s">
        <v>1774</v>
      </c>
      <c r="B818" s="180" t="s">
        <v>1820</v>
      </c>
      <c r="C818" s="180">
        <v>120264</v>
      </c>
      <c r="D818" s="183">
        <v>44531</v>
      </c>
      <c r="E818" s="184">
        <v>70.823599999999999</v>
      </c>
      <c r="F818" s="184">
        <v>0.57330000000000003</v>
      </c>
      <c r="G818" s="184">
        <v>0.72750000000000004</v>
      </c>
      <c r="H818" s="184">
        <v>-1.4837</v>
      </c>
      <c r="I818" s="184">
        <v>-3.7378999999999998</v>
      </c>
      <c r="J818" s="184">
        <v>-3.1132</v>
      </c>
      <c r="K818" s="184">
        <v>0.57930000000000004</v>
      </c>
      <c r="L818" s="184">
        <v>11.0725</v>
      </c>
      <c r="M818" s="184">
        <v>17.770199999999999</v>
      </c>
      <c r="N818" s="184">
        <v>26.824200000000001</v>
      </c>
      <c r="O818" s="184">
        <v>15.108700000000001</v>
      </c>
      <c r="P818" s="184">
        <v>11.8987</v>
      </c>
      <c r="Q818" s="184">
        <v>11.199299999999999</v>
      </c>
      <c r="R818" s="184">
        <v>16.143799999999999</v>
      </c>
      <c r="S818" s="120"/>
      <c r="T818" s="123"/>
      <c r="U818" s="124"/>
      <c r="V818" s="124"/>
      <c r="W818" s="124"/>
      <c r="X818" s="124"/>
      <c r="Y818" s="124"/>
      <c r="Z818" s="124"/>
      <c r="AA818" s="124"/>
      <c r="AB818" s="124"/>
      <c r="AC818" s="124"/>
      <c r="AD818" s="124"/>
      <c r="AE818" s="124"/>
      <c r="AF818" s="124"/>
      <c r="AG818" s="124"/>
      <c r="AH818" s="124"/>
    </row>
    <row r="819" spans="1:34" x14ac:dyDescent="0.3">
      <c r="A819" s="180" t="s">
        <v>1774</v>
      </c>
      <c r="B819" s="180" t="s">
        <v>2026</v>
      </c>
      <c r="C819" s="180">
        <v>100313</v>
      </c>
      <c r="D819" s="183">
        <v>44531</v>
      </c>
      <c r="E819" s="184">
        <v>66.368300000000005</v>
      </c>
      <c r="F819" s="184">
        <v>0.57050000000000001</v>
      </c>
      <c r="G819" s="184">
        <v>0.71399999999999997</v>
      </c>
      <c r="H819" s="184">
        <v>-1.5021</v>
      </c>
      <c r="I819" s="184">
        <v>-3.7738999999999998</v>
      </c>
      <c r="J819" s="184">
        <v>-3.1911</v>
      </c>
      <c r="K819" s="184">
        <v>0.33329999999999999</v>
      </c>
      <c r="L819" s="184">
        <v>10.5267</v>
      </c>
      <c r="M819" s="184">
        <v>16.9008</v>
      </c>
      <c r="N819" s="184">
        <v>25.603300000000001</v>
      </c>
      <c r="O819" s="184">
        <v>14.1844</v>
      </c>
      <c r="P819" s="184">
        <v>10.9475</v>
      </c>
      <c r="Q819" s="184">
        <v>9.2743000000000002</v>
      </c>
      <c r="R819" s="184">
        <v>15.0481</v>
      </c>
      <c r="S819" s="120"/>
      <c r="T819" s="123"/>
      <c r="U819" s="124"/>
      <c r="V819" s="124"/>
      <c r="W819" s="124"/>
      <c r="X819" s="124"/>
      <c r="Y819" s="124"/>
      <c r="Z819" s="124"/>
      <c r="AA819" s="124"/>
      <c r="AB819" s="124"/>
      <c r="AC819" s="124"/>
      <c r="AD819" s="124"/>
      <c r="AE819" s="124"/>
      <c r="AF819" s="124"/>
      <c r="AG819" s="124"/>
      <c r="AH819" s="124"/>
    </row>
    <row r="820" spans="1:34" x14ac:dyDescent="0.3">
      <c r="A820" s="180" t="s">
        <v>1774</v>
      </c>
      <c r="B820" s="180" t="s">
        <v>1814</v>
      </c>
      <c r="C820" s="180">
        <v>129046</v>
      </c>
      <c r="D820" s="183">
        <v>44531</v>
      </c>
      <c r="E820" s="184">
        <v>36.487000000000002</v>
      </c>
      <c r="F820" s="184">
        <v>1.0597000000000001</v>
      </c>
      <c r="G820" s="184">
        <v>0.75639999999999996</v>
      </c>
      <c r="H820" s="184">
        <v>-2.1088</v>
      </c>
      <c r="I820" s="184">
        <v>-5.3593000000000002</v>
      </c>
      <c r="J820" s="184">
        <v>-4.1014999999999997</v>
      </c>
      <c r="K820" s="184">
        <v>-4.3625999999999996</v>
      </c>
      <c r="L820" s="184">
        <v>5.0980999999999996</v>
      </c>
      <c r="M820" s="184">
        <v>8.6728000000000005</v>
      </c>
      <c r="N820" s="184">
        <v>20.562799999999999</v>
      </c>
      <c r="O820" s="184">
        <v>11.6371</v>
      </c>
      <c r="P820" s="184">
        <v>12.7029</v>
      </c>
      <c r="Q820" s="184">
        <v>18.567499999999999</v>
      </c>
      <c r="R820" s="184">
        <v>13.6487</v>
      </c>
      <c r="S820" s="120"/>
      <c r="T820" s="123"/>
      <c r="U820" s="124"/>
      <c r="V820" s="124"/>
      <c r="W820" s="124"/>
      <c r="X820" s="124"/>
      <c r="Y820" s="124"/>
      <c r="Z820" s="124"/>
      <c r="AA820" s="124"/>
      <c r="AB820" s="124"/>
      <c r="AC820" s="124"/>
      <c r="AD820" s="124"/>
      <c r="AE820" s="124"/>
      <c r="AF820" s="124"/>
      <c r="AG820" s="124"/>
      <c r="AH820" s="124"/>
    </row>
    <row r="821" spans="1:34" x14ac:dyDescent="0.3">
      <c r="A821" s="180" t="s">
        <v>1774</v>
      </c>
      <c r="B821" s="180" t="s">
        <v>1815</v>
      </c>
      <c r="C821" s="180">
        <v>129048</v>
      </c>
      <c r="D821" s="183">
        <v>44531</v>
      </c>
      <c r="E821" s="184">
        <v>33.961500000000001</v>
      </c>
      <c r="F821" s="184">
        <v>1.0575000000000001</v>
      </c>
      <c r="G821" s="184">
        <v>0.74460000000000004</v>
      </c>
      <c r="H821" s="184">
        <v>-2.1248999999999998</v>
      </c>
      <c r="I821" s="184">
        <v>-5.3913000000000002</v>
      </c>
      <c r="J821" s="184">
        <v>-4.1712999999999996</v>
      </c>
      <c r="K821" s="184">
        <v>-4.5743999999999998</v>
      </c>
      <c r="L821" s="184">
        <v>4.6269999999999998</v>
      </c>
      <c r="M821" s="184">
        <v>7.9370000000000003</v>
      </c>
      <c r="N821" s="184">
        <v>19.5015</v>
      </c>
      <c r="O821" s="184">
        <v>10.628</v>
      </c>
      <c r="P821" s="184">
        <v>11.6671</v>
      </c>
      <c r="Q821" s="184">
        <v>17.453700000000001</v>
      </c>
      <c r="R821" s="184">
        <v>12.6015</v>
      </c>
      <c r="S821" s="120"/>
      <c r="T821" s="123"/>
      <c r="U821" s="124"/>
      <c r="V821" s="124"/>
      <c r="W821" s="124"/>
      <c r="X821" s="124"/>
      <c r="Y821" s="124"/>
      <c r="Z821" s="124"/>
      <c r="AA821" s="124"/>
      <c r="AB821" s="124"/>
      <c r="AC821" s="124"/>
      <c r="AD821" s="124"/>
      <c r="AE821" s="124"/>
      <c r="AF821" s="124"/>
      <c r="AG821" s="124"/>
      <c r="AH821" s="124"/>
    </row>
    <row r="822" spans="1:34" x14ac:dyDescent="0.3">
      <c r="A822" s="180" t="s">
        <v>1774</v>
      </c>
      <c r="B822" s="180" t="s">
        <v>2009</v>
      </c>
      <c r="C822" s="180">
        <v>143793</v>
      </c>
      <c r="D822" s="183">
        <v>44531</v>
      </c>
      <c r="E822" s="184">
        <v>16.820599999999999</v>
      </c>
      <c r="F822" s="184">
        <v>0.73839999999999995</v>
      </c>
      <c r="G822" s="184">
        <v>0.64139999999999997</v>
      </c>
      <c r="H822" s="184">
        <v>-1.9646999999999999</v>
      </c>
      <c r="I822" s="184">
        <v>-4.5038</v>
      </c>
      <c r="J822" s="184">
        <v>-4.5651000000000002</v>
      </c>
      <c r="K822" s="184">
        <v>2.1751999999999998</v>
      </c>
      <c r="L822" s="184">
        <v>14.6419</v>
      </c>
      <c r="M822" s="184">
        <v>22.814</v>
      </c>
      <c r="N822" s="184">
        <v>39.027000000000001</v>
      </c>
      <c r="O822" s="184">
        <v>19.1936</v>
      </c>
      <c r="P822" s="184"/>
      <c r="Q822" s="184">
        <v>16.526299999999999</v>
      </c>
      <c r="R822" s="184">
        <v>20.893000000000001</v>
      </c>
      <c r="S822" s="120"/>
      <c r="T822" s="123"/>
      <c r="U822" s="124"/>
      <c r="V822" s="124"/>
      <c r="W822" s="124"/>
      <c r="X822" s="124"/>
      <c r="Y822" s="124"/>
      <c r="Z822" s="124"/>
      <c r="AA822" s="124"/>
      <c r="AB822" s="124"/>
      <c r="AC822" s="124"/>
      <c r="AD822" s="124"/>
      <c r="AE822" s="124"/>
      <c r="AF822" s="124"/>
      <c r="AG822" s="124"/>
      <c r="AH822" s="124"/>
    </row>
    <row r="823" spans="1:34" x14ac:dyDescent="0.3">
      <c r="A823" s="180" t="s">
        <v>1774</v>
      </c>
      <c r="B823" s="180" t="s">
        <v>2010</v>
      </c>
      <c r="C823" s="180">
        <v>143787</v>
      </c>
      <c r="D823" s="183">
        <v>44531</v>
      </c>
      <c r="E823" s="184">
        <v>15.680899999999999</v>
      </c>
      <c r="F823" s="184">
        <v>0.73360000000000003</v>
      </c>
      <c r="G823" s="184">
        <v>0.61529999999999996</v>
      </c>
      <c r="H823" s="184">
        <v>-1.9993000000000001</v>
      </c>
      <c r="I823" s="184">
        <v>-4.5720999999999998</v>
      </c>
      <c r="J823" s="184">
        <v>-4.7107000000000001</v>
      </c>
      <c r="K823" s="184">
        <v>1.7269000000000001</v>
      </c>
      <c r="L823" s="184">
        <v>13.61</v>
      </c>
      <c r="M823" s="184">
        <v>21.066500000000001</v>
      </c>
      <c r="N823" s="184">
        <v>36.365099999999998</v>
      </c>
      <c r="O823" s="184">
        <v>16.828099999999999</v>
      </c>
      <c r="P823" s="184"/>
      <c r="Q823" s="184">
        <v>14.1464</v>
      </c>
      <c r="R823" s="184">
        <v>18.573</v>
      </c>
      <c r="S823" s="120"/>
      <c r="T823" s="123"/>
      <c r="U823" s="124"/>
      <c r="V823" s="124"/>
      <c r="W823" s="124"/>
      <c r="X823" s="124"/>
      <c r="Y823" s="124"/>
      <c r="Z823" s="124"/>
      <c r="AA823" s="124"/>
      <c r="AB823" s="124"/>
      <c r="AC823" s="124"/>
      <c r="AD823" s="124"/>
      <c r="AE823" s="124"/>
      <c r="AF823" s="124"/>
      <c r="AG823" s="124"/>
      <c r="AH823" s="124"/>
    </row>
    <row r="824" spans="1:34" x14ac:dyDescent="0.3">
      <c r="A824" s="180" t="s">
        <v>1774</v>
      </c>
      <c r="B824" s="180" t="s">
        <v>1776</v>
      </c>
      <c r="C824" s="180">
        <v>122639</v>
      </c>
      <c r="D824" s="183">
        <v>44531</v>
      </c>
      <c r="E824" s="184">
        <v>53.051099999999998</v>
      </c>
      <c r="F824" s="184">
        <v>-0.23530000000000001</v>
      </c>
      <c r="G824" s="184">
        <v>-0.5534</v>
      </c>
      <c r="H824" s="184">
        <v>-1.6933</v>
      </c>
      <c r="I824" s="184">
        <v>-3.6640000000000001</v>
      </c>
      <c r="J824" s="184">
        <v>-1.3746</v>
      </c>
      <c r="K824" s="184">
        <v>4.7553000000000001</v>
      </c>
      <c r="L824" s="184">
        <v>21.380600000000001</v>
      </c>
      <c r="M824" s="184">
        <v>35.301600000000001</v>
      </c>
      <c r="N824" s="184">
        <v>49.4039</v>
      </c>
      <c r="O824" s="184">
        <v>29.9268</v>
      </c>
      <c r="P824" s="184">
        <v>23.488399999999999</v>
      </c>
      <c r="Q824" s="184">
        <v>21.642099999999999</v>
      </c>
      <c r="R824" s="184">
        <v>38.475000000000001</v>
      </c>
      <c r="S824" s="120"/>
      <c r="T824" s="123"/>
      <c r="U824" s="124"/>
      <c r="V824" s="124"/>
      <c r="W824" s="124"/>
      <c r="X824" s="124"/>
      <c r="Y824" s="124"/>
      <c r="Z824" s="124"/>
      <c r="AA824" s="124"/>
      <c r="AB824" s="124"/>
      <c r="AC824" s="124"/>
      <c r="AD824" s="124"/>
      <c r="AE824" s="124"/>
      <c r="AF824" s="124"/>
      <c r="AG824" s="124"/>
      <c r="AH824" s="124"/>
    </row>
    <row r="825" spans="1:34" x14ac:dyDescent="0.3">
      <c r="A825" s="180" t="s">
        <v>1774</v>
      </c>
      <c r="B825" s="180" t="s">
        <v>1775</v>
      </c>
      <c r="C825" s="180">
        <v>122640</v>
      </c>
      <c r="D825" s="183">
        <v>44531</v>
      </c>
      <c r="E825" s="184">
        <v>50.139699999999998</v>
      </c>
      <c r="F825" s="184">
        <v>-0.23760000000000001</v>
      </c>
      <c r="G825" s="184">
        <v>-0.56659999999999999</v>
      </c>
      <c r="H825" s="184">
        <v>-1.7115</v>
      </c>
      <c r="I825" s="184">
        <v>-3.7006999999999999</v>
      </c>
      <c r="J825" s="184">
        <v>-1.4524999999999999</v>
      </c>
      <c r="K825" s="184">
        <v>4.5016999999999996</v>
      </c>
      <c r="L825" s="184">
        <v>20.769400000000001</v>
      </c>
      <c r="M825" s="184">
        <v>34.263300000000001</v>
      </c>
      <c r="N825" s="184">
        <v>47.916899999999998</v>
      </c>
      <c r="O825" s="184">
        <v>28.757400000000001</v>
      </c>
      <c r="P825" s="184">
        <v>22.539000000000001</v>
      </c>
      <c r="Q825" s="184">
        <v>20.838899999999999</v>
      </c>
      <c r="R825" s="184">
        <v>37.1464</v>
      </c>
      <c r="S825" s="120"/>
      <c r="T825" s="123"/>
      <c r="U825" s="124"/>
      <c r="V825" s="124"/>
      <c r="W825" s="124"/>
      <c r="X825" s="124"/>
      <c r="Y825" s="124"/>
      <c r="Z825" s="124"/>
      <c r="AA825" s="124"/>
      <c r="AB825" s="124"/>
      <c r="AC825" s="124"/>
      <c r="AD825" s="124"/>
      <c r="AE825" s="124"/>
      <c r="AF825" s="124"/>
      <c r="AG825" s="124"/>
      <c r="AH825" s="124"/>
    </row>
    <row r="826" spans="1:34" x14ac:dyDescent="0.3">
      <c r="A826" s="180" t="s">
        <v>1774</v>
      </c>
      <c r="B826" s="180" t="s">
        <v>1805</v>
      </c>
      <c r="C826" s="180">
        <v>133839</v>
      </c>
      <c r="D826" s="183">
        <v>44531</v>
      </c>
      <c r="E826" s="184">
        <v>29.11</v>
      </c>
      <c r="F826" s="184">
        <v>0.69179999999999997</v>
      </c>
      <c r="G826" s="184">
        <v>0.55269999999999997</v>
      </c>
      <c r="H826" s="184">
        <v>-2.2170000000000001</v>
      </c>
      <c r="I826" s="184">
        <v>-5.4562999999999997</v>
      </c>
      <c r="J826" s="184">
        <v>-2.6747000000000001</v>
      </c>
      <c r="K826" s="184">
        <v>1.2522</v>
      </c>
      <c r="L826" s="184">
        <v>17.663699999999999</v>
      </c>
      <c r="M826" s="184">
        <v>31.6599</v>
      </c>
      <c r="N826" s="184">
        <v>50.672899999999998</v>
      </c>
      <c r="O826" s="184">
        <v>30.068200000000001</v>
      </c>
      <c r="P826" s="184">
        <v>23.0334</v>
      </c>
      <c r="Q826" s="184">
        <v>17.1494</v>
      </c>
      <c r="R826" s="184">
        <v>40.811999999999998</v>
      </c>
      <c r="S826" s="120"/>
      <c r="T826" s="123"/>
      <c r="U826" s="124"/>
      <c r="V826" s="124"/>
      <c r="W826" s="124"/>
      <c r="X826" s="124"/>
      <c r="Y826" s="124"/>
      <c r="Z826" s="124"/>
      <c r="AA826" s="124"/>
      <c r="AB826" s="124"/>
      <c r="AC826" s="124"/>
      <c r="AD826" s="124"/>
      <c r="AE826" s="124"/>
      <c r="AF826" s="124"/>
      <c r="AG826" s="124"/>
      <c r="AH826" s="124"/>
    </row>
    <row r="827" spans="1:34" x14ac:dyDescent="0.3">
      <c r="A827" s="180" t="s">
        <v>1774</v>
      </c>
      <c r="B827" s="180" t="s">
        <v>1806</v>
      </c>
      <c r="C827" s="180">
        <v>133836</v>
      </c>
      <c r="D827" s="183">
        <v>44531</v>
      </c>
      <c r="E827" s="184">
        <v>26.26</v>
      </c>
      <c r="F827" s="184">
        <v>0.69020000000000004</v>
      </c>
      <c r="G827" s="184">
        <v>0.53600000000000003</v>
      </c>
      <c r="H827" s="184">
        <v>-2.2338</v>
      </c>
      <c r="I827" s="184">
        <v>-5.5396000000000001</v>
      </c>
      <c r="J827" s="184">
        <v>-2.8127</v>
      </c>
      <c r="K827" s="184">
        <v>0.7288</v>
      </c>
      <c r="L827" s="184">
        <v>16.504000000000001</v>
      </c>
      <c r="M827" s="184">
        <v>29.678999999999998</v>
      </c>
      <c r="N827" s="184">
        <v>47.610999999999997</v>
      </c>
      <c r="O827" s="184">
        <v>27.576499999999999</v>
      </c>
      <c r="P827" s="184">
        <v>20.783799999999999</v>
      </c>
      <c r="Q827" s="184">
        <v>15.3749</v>
      </c>
      <c r="R827" s="184">
        <v>38.063299999999998</v>
      </c>
      <c r="S827" s="120"/>
      <c r="T827" s="123"/>
      <c r="U827" s="124"/>
      <c r="V827" s="124"/>
      <c r="W827" s="124"/>
      <c r="X827" s="124"/>
      <c r="Y827" s="124"/>
      <c r="Z827" s="124"/>
      <c r="AA827" s="124"/>
      <c r="AB827" s="124"/>
      <c r="AC827" s="124"/>
      <c r="AD827" s="124"/>
      <c r="AE827" s="124"/>
      <c r="AF827" s="124"/>
      <c r="AG827" s="124"/>
      <c r="AH827" s="124"/>
    </row>
    <row r="828" spans="1:34" x14ac:dyDescent="0.3">
      <c r="A828" s="180" t="s">
        <v>1774</v>
      </c>
      <c r="B828" s="180" t="s">
        <v>1807</v>
      </c>
      <c r="C828" s="180">
        <v>119718</v>
      </c>
      <c r="D828" s="183">
        <v>44531</v>
      </c>
      <c r="E828" s="184">
        <v>80.756600000000006</v>
      </c>
      <c r="F828" s="184">
        <v>0.28189999999999998</v>
      </c>
      <c r="G828" s="184">
        <v>0.20710000000000001</v>
      </c>
      <c r="H828" s="184">
        <v>-2.6657999999999999</v>
      </c>
      <c r="I828" s="184">
        <v>-4.7695999999999996</v>
      </c>
      <c r="J828" s="184">
        <v>-4.2526999999999999</v>
      </c>
      <c r="K828" s="184">
        <v>0.59940000000000004</v>
      </c>
      <c r="L828" s="184">
        <v>11.2157</v>
      </c>
      <c r="M828" s="184">
        <v>18.476600000000001</v>
      </c>
      <c r="N828" s="184">
        <v>37.069299999999998</v>
      </c>
      <c r="O828" s="184">
        <v>19.089400000000001</v>
      </c>
      <c r="P828" s="184">
        <v>16.767900000000001</v>
      </c>
      <c r="Q828" s="184">
        <v>17.6144</v>
      </c>
      <c r="R828" s="184">
        <v>22.330400000000001</v>
      </c>
      <c r="S828" s="120"/>
      <c r="T828" s="123"/>
      <c r="U828" s="124"/>
      <c r="V828" s="124"/>
      <c r="W828" s="124"/>
      <c r="X828" s="124"/>
      <c r="Y828" s="124"/>
      <c r="Z828" s="124"/>
      <c r="AA828" s="124"/>
      <c r="AB828" s="124"/>
      <c r="AC828" s="124"/>
      <c r="AD828" s="124"/>
      <c r="AE828" s="124"/>
      <c r="AF828" s="124"/>
      <c r="AG828" s="124"/>
      <c r="AH828" s="124"/>
    </row>
    <row r="829" spans="1:34" x14ac:dyDescent="0.3">
      <c r="A829" s="180" t="s">
        <v>1774</v>
      </c>
      <c r="B829" s="180" t="s">
        <v>1808</v>
      </c>
      <c r="C829" s="180">
        <v>103215</v>
      </c>
      <c r="D829" s="183">
        <v>44531</v>
      </c>
      <c r="E829" s="184">
        <v>74.606899999999996</v>
      </c>
      <c r="F829" s="184">
        <v>0.27939999999999998</v>
      </c>
      <c r="G829" s="184">
        <v>0.19550000000000001</v>
      </c>
      <c r="H829" s="184">
        <v>-2.6819999999999999</v>
      </c>
      <c r="I829" s="184">
        <v>-4.8028000000000004</v>
      </c>
      <c r="J829" s="184">
        <v>-4.3281999999999998</v>
      </c>
      <c r="K829" s="184">
        <v>0.3604</v>
      </c>
      <c r="L829" s="184">
        <v>10.682499999999999</v>
      </c>
      <c r="M829" s="184">
        <v>17.611899999999999</v>
      </c>
      <c r="N829" s="184">
        <v>35.745399999999997</v>
      </c>
      <c r="O829" s="184">
        <v>17.975000000000001</v>
      </c>
      <c r="P829" s="184">
        <v>15.5794</v>
      </c>
      <c r="Q829" s="184">
        <v>13.190899999999999</v>
      </c>
      <c r="R829" s="184">
        <v>21.1569</v>
      </c>
      <c r="S829" s="120"/>
      <c r="T829" s="123"/>
      <c r="U829" s="124"/>
      <c r="V829" s="124"/>
      <c r="W829" s="124"/>
      <c r="X829" s="124"/>
      <c r="Y829" s="124"/>
      <c r="Z829" s="124"/>
      <c r="AA829" s="124"/>
      <c r="AB829" s="124"/>
      <c r="AC829" s="124"/>
      <c r="AD829" s="124"/>
      <c r="AE829" s="124"/>
      <c r="AF829" s="124"/>
      <c r="AG829" s="124"/>
      <c r="AH829" s="124"/>
    </row>
    <row r="830" spans="1:34" x14ac:dyDescent="0.3">
      <c r="A830" s="180" t="s">
        <v>1774</v>
      </c>
      <c r="B830" s="180" t="s">
        <v>1809</v>
      </c>
      <c r="C830" s="180">
        <v>144905</v>
      </c>
      <c r="D830" s="183">
        <v>44531</v>
      </c>
      <c r="E830" s="184">
        <v>15.298999999999999</v>
      </c>
      <c r="F830" s="184">
        <v>0.8337</v>
      </c>
      <c r="G830" s="184">
        <v>0.67249999999999999</v>
      </c>
      <c r="H830" s="184">
        <v>-2.3807</v>
      </c>
      <c r="I830" s="184">
        <v>-5.0170000000000003</v>
      </c>
      <c r="J830" s="184">
        <v>-4.8315000000000001</v>
      </c>
      <c r="K830" s="184">
        <v>1.3226</v>
      </c>
      <c r="L830" s="184">
        <v>11.5787</v>
      </c>
      <c r="M830" s="184">
        <v>16.900500000000001</v>
      </c>
      <c r="N830" s="184">
        <v>27.642700000000001</v>
      </c>
      <c r="O830" s="184">
        <v>14.599500000000001</v>
      </c>
      <c r="P830" s="184"/>
      <c r="Q830" s="184">
        <v>14.3155</v>
      </c>
      <c r="R830" s="184">
        <v>17.6782</v>
      </c>
      <c r="S830" s="120"/>
      <c r="T830" s="123"/>
      <c r="U830" s="124"/>
      <c r="V830" s="124"/>
      <c r="W830" s="124"/>
      <c r="X830" s="124"/>
      <c r="Y830" s="124"/>
      <c r="Z830" s="124"/>
      <c r="AA830" s="124"/>
      <c r="AB830" s="124"/>
      <c r="AC830" s="124"/>
      <c r="AD830" s="124"/>
      <c r="AE830" s="124"/>
      <c r="AF830" s="124"/>
      <c r="AG830" s="124"/>
      <c r="AH830" s="124"/>
    </row>
    <row r="831" spans="1:34" x14ac:dyDescent="0.3">
      <c r="A831" s="180" t="s">
        <v>1774</v>
      </c>
      <c r="B831" s="180" t="s">
        <v>1810</v>
      </c>
      <c r="C831" s="180">
        <v>144902</v>
      </c>
      <c r="D831" s="183">
        <v>44531</v>
      </c>
      <c r="E831" s="184">
        <v>14.442299999999999</v>
      </c>
      <c r="F831" s="184">
        <v>0.82869999999999999</v>
      </c>
      <c r="G831" s="184">
        <v>0.64739999999999998</v>
      </c>
      <c r="H831" s="184">
        <v>-2.4083000000000001</v>
      </c>
      <c r="I831" s="184">
        <v>-5.0797999999999996</v>
      </c>
      <c r="J831" s="184">
        <v>-4.9729999999999999</v>
      </c>
      <c r="K831" s="184">
        <v>0.86250000000000004</v>
      </c>
      <c r="L831" s="184">
        <v>10.5648</v>
      </c>
      <c r="M831" s="184">
        <v>15.3032</v>
      </c>
      <c r="N831" s="184">
        <v>25.34</v>
      </c>
      <c r="O831" s="184">
        <v>12.5153</v>
      </c>
      <c r="P831" s="184"/>
      <c r="Q831" s="184">
        <v>12.2614</v>
      </c>
      <c r="R831" s="184">
        <v>15.564399999999999</v>
      </c>
      <c r="S831" s="120"/>
      <c r="T831" s="123"/>
      <c r="U831" s="124"/>
      <c r="V831" s="124"/>
      <c r="W831" s="124"/>
      <c r="X831" s="124"/>
      <c r="Y831" s="124"/>
      <c r="Z831" s="124"/>
      <c r="AA831" s="124"/>
      <c r="AB831" s="124"/>
      <c r="AC831" s="124"/>
      <c r="AD831" s="124"/>
      <c r="AE831" s="124"/>
      <c r="AF831" s="124"/>
      <c r="AG831" s="124"/>
      <c r="AH831" s="124"/>
    </row>
    <row r="832" spans="1:34" x14ac:dyDescent="0.3">
      <c r="A832" s="180" t="s">
        <v>1774</v>
      </c>
      <c r="B832" s="180" t="s">
        <v>1787</v>
      </c>
      <c r="C832" s="180">
        <v>144546</v>
      </c>
      <c r="D832" s="183">
        <v>44531</v>
      </c>
      <c r="E832" s="184">
        <v>16.964099999999998</v>
      </c>
      <c r="F832" s="184">
        <v>0.64729999999999999</v>
      </c>
      <c r="G832" s="184">
        <v>0.86509999999999998</v>
      </c>
      <c r="H832" s="184">
        <v>-1.3956</v>
      </c>
      <c r="I832" s="184">
        <v>-4.0480999999999998</v>
      </c>
      <c r="J832" s="184">
        <v>-2.4771000000000001</v>
      </c>
      <c r="K832" s="184">
        <v>2.556</v>
      </c>
      <c r="L832" s="184">
        <v>14.0566</v>
      </c>
      <c r="M832" s="184">
        <v>20.675599999999999</v>
      </c>
      <c r="N832" s="184">
        <v>34.428699999999999</v>
      </c>
      <c r="O832" s="184">
        <v>18.677600000000002</v>
      </c>
      <c r="P832" s="184"/>
      <c r="Q832" s="184">
        <v>17.727699999999999</v>
      </c>
      <c r="R832" s="184">
        <v>21.345600000000001</v>
      </c>
      <c r="S832" s="120"/>
      <c r="T832" s="123"/>
      <c r="U832" s="124"/>
      <c r="V832" s="124"/>
      <c r="W832" s="124"/>
      <c r="X832" s="124"/>
      <c r="Y832" s="124"/>
      <c r="Z832" s="124"/>
      <c r="AA832" s="124"/>
      <c r="AB832" s="124"/>
      <c r="AC832" s="124"/>
      <c r="AD832" s="124"/>
      <c r="AE832" s="124"/>
      <c r="AF832" s="124"/>
      <c r="AG832" s="124"/>
      <c r="AH832" s="124"/>
    </row>
    <row r="833" spans="1:34" x14ac:dyDescent="0.3">
      <c r="A833" s="180" t="s">
        <v>1774</v>
      </c>
      <c r="B833" s="180" t="s">
        <v>1788</v>
      </c>
      <c r="C833" s="180">
        <v>144548</v>
      </c>
      <c r="D833" s="183">
        <v>44531</v>
      </c>
      <c r="E833" s="184">
        <v>16.023900000000001</v>
      </c>
      <c r="F833" s="184">
        <v>0.64319999999999999</v>
      </c>
      <c r="G833" s="184">
        <v>0.84519999999999995</v>
      </c>
      <c r="H833" s="184">
        <v>-1.4222999999999999</v>
      </c>
      <c r="I833" s="184">
        <v>-4.0995999999999997</v>
      </c>
      <c r="J833" s="184">
        <v>-2.5884999999999998</v>
      </c>
      <c r="K833" s="184">
        <v>2.1991000000000001</v>
      </c>
      <c r="L833" s="184">
        <v>13.265499999999999</v>
      </c>
      <c r="M833" s="184">
        <v>19.426300000000001</v>
      </c>
      <c r="N833" s="184">
        <v>32.533000000000001</v>
      </c>
      <c r="O833" s="184">
        <v>16.592600000000001</v>
      </c>
      <c r="P833" s="184"/>
      <c r="Q833" s="184">
        <v>15.673</v>
      </c>
      <c r="R833" s="184">
        <v>19.366399999999999</v>
      </c>
      <c r="S833" s="120"/>
      <c r="T833" s="123"/>
      <c r="U833" s="124"/>
      <c r="V833" s="124"/>
      <c r="W833" s="124"/>
      <c r="X833" s="124"/>
      <c r="Y833" s="124"/>
      <c r="Z833" s="124"/>
      <c r="AA833" s="124"/>
      <c r="AB833" s="124"/>
      <c r="AC833" s="124"/>
      <c r="AD833" s="124"/>
      <c r="AE833" s="124"/>
      <c r="AF833" s="124"/>
      <c r="AG833" s="124"/>
      <c r="AH833" s="124"/>
    </row>
    <row r="834" spans="1:34" x14ac:dyDescent="0.3">
      <c r="A834" s="180" t="s">
        <v>1774</v>
      </c>
      <c r="B834" s="180" t="s">
        <v>1811</v>
      </c>
      <c r="C834" s="180">
        <v>118883</v>
      </c>
      <c r="D834" s="183">
        <v>44531</v>
      </c>
      <c r="E834" s="184">
        <v>151.01</v>
      </c>
      <c r="F834" s="184">
        <v>0.82120000000000004</v>
      </c>
      <c r="G834" s="184">
        <v>0.15920000000000001</v>
      </c>
      <c r="H834" s="184">
        <v>-2.2968000000000002</v>
      </c>
      <c r="I834" s="184">
        <v>-5.3169000000000004</v>
      </c>
      <c r="J834" s="184">
        <v>-4.569</v>
      </c>
      <c r="K834" s="184">
        <v>-0.15210000000000001</v>
      </c>
      <c r="L834" s="184">
        <v>8.5310000000000006</v>
      </c>
      <c r="M834" s="184">
        <v>16.215199999999999</v>
      </c>
      <c r="N834" s="184">
        <v>29.1236</v>
      </c>
      <c r="O834" s="184">
        <v>10.494</v>
      </c>
      <c r="P834" s="184">
        <v>10.3172</v>
      </c>
      <c r="Q834" s="184">
        <v>10.097799999999999</v>
      </c>
      <c r="R834" s="184">
        <v>14.2661</v>
      </c>
      <c r="S834" s="120"/>
      <c r="T834" s="123"/>
      <c r="U834" s="124"/>
      <c r="V834" s="124"/>
      <c r="W834" s="124"/>
      <c r="X834" s="124"/>
      <c r="Y834" s="124"/>
      <c r="Z834" s="124"/>
      <c r="AA834" s="124"/>
      <c r="AB834" s="124"/>
      <c r="AC834" s="124"/>
      <c r="AD834" s="124"/>
      <c r="AE834" s="124"/>
      <c r="AF834" s="124"/>
      <c r="AG834" s="124"/>
      <c r="AH834" s="124"/>
    </row>
    <row r="835" spans="1:34" x14ac:dyDescent="0.3">
      <c r="A835" s="180" t="s">
        <v>1774</v>
      </c>
      <c r="B835" s="180" t="s">
        <v>1812</v>
      </c>
      <c r="C835" s="180">
        <v>100476</v>
      </c>
      <c r="D835" s="183">
        <v>44531</v>
      </c>
      <c r="E835" s="184">
        <v>145.41999999999999</v>
      </c>
      <c r="F835" s="184">
        <v>0.81810000000000005</v>
      </c>
      <c r="G835" s="184">
        <v>0.15840000000000001</v>
      </c>
      <c r="H835" s="184">
        <v>-2.2911999999999999</v>
      </c>
      <c r="I835" s="184">
        <v>-5.3132000000000001</v>
      </c>
      <c r="J835" s="184">
        <v>-4.5674999999999999</v>
      </c>
      <c r="K835" s="184">
        <v>-0.15790000000000001</v>
      </c>
      <c r="L835" s="184">
        <v>8.4981000000000009</v>
      </c>
      <c r="M835" s="184">
        <v>16.178000000000001</v>
      </c>
      <c r="N835" s="184">
        <v>29.055700000000002</v>
      </c>
      <c r="O835" s="184">
        <v>10.384499999999999</v>
      </c>
      <c r="P835" s="184">
        <v>10.188700000000001</v>
      </c>
      <c r="Q835" s="184">
        <v>10.086600000000001</v>
      </c>
      <c r="R835" s="184">
        <v>14.1555</v>
      </c>
      <c r="S835" s="120"/>
      <c r="T835" s="123"/>
      <c r="U835" s="124"/>
      <c r="V835" s="124"/>
      <c r="W835" s="124"/>
      <c r="X835" s="124"/>
      <c r="Y835" s="124"/>
      <c r="Z835" s="124"/>
      <c r="AA835" s="124"/>
      <c r="AB835" s="124"/>
      <c r="AC835" s="124"/>
      <c r="AD835" s="124"/>
      <c r="AE835" s="124"/>
      <c r="AF835" s="124"/>
      <c r="AG835" s="124"/>
      <c r="AH835" s="124"/>
    </row>
    <row r="836" spans="1:34" x14ac:dyDescent="0.3">
      <c r="A836" s="180" t="s">
        <v>1774</v>
      </c>
      <c r="B836" s="180" t="s">
        <v>1797</v>
      </c>
      <c r="C836" s="180">
        <v>119292</v>
      </c>
      <c r="D836" s="183">
        <v>44531</v>
      </c>
      <c r="E836" s="184">
        <v>35.950000000000003</v>
      </c>
      <c r="F836" s="184">
        <v>0.67210000000000003</v>
      </c>
      <c r="G836" s="184">
        <v>0.84150000000000003</v>
      </c>
      <c r="H836" s="184">
        <v>-1.3988</v>
      </c>
      <c r="I836" s="184">
        <v>-4.1078000000000001</v>
      </c>
      <c r="J836" s="184">
        <v>-2.7326999999999999</v>
      </c>
      <c r="K836" s="184">
        <v>2.1886999999999999</v>
      </c>
      <c r="L836" s="184">
        <v>18.607700000000001</v>
      </c>
      <c r="M836" s="184">
        <v>26.0961</v>
      </c>
      <c r="N836" s="184">
        <v>44.6098</v>
      </c>
      <c r="O836" s="184">
        <v>22.677299999999999</v>
      </c>
      <c r="P836" s="184">
        <v>17.9954</v>
      </c>
      <c r="Q836" s="184">
        <v>14.3256</v>
      </c>
      <c r="R836" s="184">
        <v>28.786300000000001</v>
      </c>
      <c r="S836" s="120"/>
      <c r="T836" s="123"/>
      <c r="U836" s="124"/>
      <c r="V836" s="124"/>
      <c r="W836" s="124"/>
      <c r="X836" s="124"/>
      <c r="Y836" s="124"/>
      <c r="Z836" s="124"/>
      <c r="AA836" s="124"/>
      <c r="AB836" s="124"/>
      <c r="AC836" s="124"/>
      <c r="AD836" s="124"/>
      <c r="AE836" s="124"/>
      <c r="AF836" s="124"/>
      <c r="AG836" s="124"/>
      <c r="AH836" s="124"/>
    </row>
    <row r="837" spans="1:34" x14ac:dyDescent="0.3">
      <c r="A837" s="180" t="s">
        <v>1774</v>
      </c>
      <c r="B837" s="180" t="s">
        <v>1798</v>
      </c>
      <c r="C837" s="180">
        <v>115270</v>
      </c>
      <c r="D837" s="183">
        <v>44531</v>
      </c>
      <c r="E837" s="184">
        <v>33.67</v>
      </c>
      <c r="F837" s="184">
        <v>0.65769999999999995</v>
      </c>
      <c r="G837" s="184">
        <v>0.83860000000000001</v>
      </c>
      <c r="H837" s="184">
        <v>-1.4343999999999999</v>
      </c>
      <c r="I837" s="184">
        <v>-4.1559999999999997</v>
      </c>
      <c r="J837" s="184">
        <v>-2.8001999999999998</v>
      </c>
      <c r="K837" s="184">
        <v>1.9684999999999999</v>
      </c>
      <c r="L837" s="184">
        <v>18.0989</v>
      </c>
      <c r="M837" s="184">
        <v>25.260400000000001</v>
      </c>
      <c r="N837" s="184">
        <v>43.459699999999998</v>
      </c>
      <c r="O837" s="184">
        <v>21.829799999999999</v>
      </c>
      <c r="P837" s="184">
        <v>17.200099999999999</v>
      </c>
      <c r="Q837" s="184">
        <v>12.275700000000001</v>
      </c>
      <c r="R837" s="184">
        <v>27.779599999999999</v>
      </c>
      <c r="S837" s="120"/>
      <c r="T837" s="123"/>
      <c r="U837" s="124"/>
      <c r="V837" s="124"/>
      <c r="W837" s="124"/>
      <c r="X837" s="124"/>
      <c r="Y837" s="124"/>
      <c r="Z837" s="124"/>
      <c r="AA837" s="124"/>
      <c r="AB837" s="124"/>
      <c r="AC837" s="124"/>
      <c r="AD837" s="124"/>
      <c r="AE837" s="124"/>
      <c r="AF837" s="124"/>
      <c r="AG837" s="124"/>
      <c r="AH837" s="124"/>
    </row>
    <row r="838" spans="1:34" x14ac:dyDescent="0.3">
      <c r="A838" s="180" t="s">
        <v>1774</v>
      </c>
      <c r="B838" s="180" t="s">
        <v>1869</v>
      </c>
      <c r="C838" s="180">
        <v>120662</v>
      </c>
      <c r="D838" s="183">
        <v>44531</v>
      </c>
      <c r="E838" s="184">
        <v>275.64350000000002</v>
      </c>
      <c r="F838" s="184">
        <v>0.24010000000000001</v>
      </c>
      <c r="G838" s="184">
        <v>0.62990000000000002</v>
      </c>
      <c r="H838" s="184">
        <v>-1.3066</v>
      </c>
      <c r="I838" s="184">
        <v>-5.1056999999999997</v>
      </c>
      <c r="J838" s="184">
        <v>-2.1318000000000001</v>
      </c>
      <c r="K838" s="184">
        <v>2.7570000000000001</v>
      </c>
      <c r="L838" s="184">
        <v>18.961099999999998</v>
      </c>
      <c r="M838" s="184">
        <v>26.9528</v>
      </c>
      <c r="N838" s="184">
        <v>43.352699999999999</v>
      </c>
      <c r="O838" s="184">
        <v>26.216999999999999</v>
      </c>
      <c r="P838" s="184">
        <v>21.424399999999999</v>
      </c>
      <c r="Q838" s="184">
        <v>17.921800000000001</v>
      </c>
      <c r="R838" s="184">
        <v>33.464199999999998</v>
      </c>
      <c r="S838" s="120"/>
      <c r="T838" s="123"/>
      <c r="U838" s="124"/>
      <c r="V838" s="124"/>
      <c r="W838" s="124"/>
      <c r="X838" s="124"/>
      <c r="Y838" s="124"/>
      <c r="Z838" s="124"/>
      <c r="AA838" s="124"/>
      <c r="AB838" s="124"/>
      <c r="AC838" s="124"/>
      <c r="AD838" s="124"/>
      <c r="AE838" s="124"/>
      <c r="AF838" s="124"/>
      <c r="AG838" s="124"/>
      <c r="AH838" s="124"/>
    </row>
    <row r="839" spans="1:34" x14ac:dyDescent="0.3">
      <c r="A839" s="180" t="s">
        <v>1774</v>
      </c>
      <c r="B839" s="180" t="s">
        <v>1976</v>
      </c>
      <c r="C839" s="180">
        <v>120663</v>
      </c>
      <c r="D839" s="183">
        <v>44531</v>
      </c>
      <c r="E839" s="184">
        <v>242.024928469419</v>
      </c>
      <c r="F839" s="184">
        <v>0.24010000000000001</v>
      </c>
      <c r="G839" s="184">
        <v>0.62990000000000002</v>
      </c>
      <c r="H839" s="184">
        <v>-1.3065</v>
      </c>
      <c r="I839" s="184">
        <v>-5.1055999999999999</v>
      </c>
      <c r="J839" s="184">
        <v>-2.1318000000000001</v>
      </c>
      <c r="K839" s="184">
        <v>2.7570000000000001</v>
      </c>
      <c r="L839" s="184">
        <v>18.965299999999999</v>
      </c>
      <c r="M839" s="184">
        <v>26.9572</v>
      </c>
      <c r="N839" s="184">
        <v>43.357700000000001</v>
      </c>
      <c r="O839" s="184">
        <v>26.0764</v>
      </c>
      <c r="P839" s="184">
        <v>21.264700000000001</v>
      </c>
      <c r="Q839" s="184">
        <v>17.827400000000001</v>
      </c>
      <c r="R839" s="184">
        <v>33.4666</v>
      </c>
      <c r="S839" s="120"/>
      <c r="T839" s="123"/>
      <c r="U839" s="124"/>
      <c r="V839" s="124"/>
      <c r="W839" s="124"/>
      <c r="X839" s="124"/>
      <c r="Y839" s="124"/>
      <c r="Z839" s="124"/>
      <c r="AA839" s="124"/>
      <c r="AB839" s="124"/>
      <c r="AC839" s="124"/>
      <c r="AD839" s="124"/>
      <c r="AE839" s="124"/>
      <c r="AF839" s="124"/>
      <c r="AG839" s="124"/>
      <c r="AH839" s="124"/>
    </row>
    <row r="840" spans="1:34" x14ac:dyDescent="0.3">
      <c r="A840" s="180" t="s">
        <v>1774</v>
      </c>
      <c r="B840" s="180" t="s">
        <v>1870</v>
      </c>
      <c r="C840" s="180">
        <v>100669</v>
      </c>
      <c r="D840" s="183">
        <v>44531</v>
      </c>
      <c r="E840" s="184">
        <v>264.1123</v>
      </c>
      <c r="F840" s="184">
        <v>0.2374</v>
      </c>
      <c r="G840" s="184">
        <v>0.61850000000000005</v>
      </c>
      <c r="H840" s="184">
        <v>-1.3228</v>
      </c>
      <c r="I840" s="184">
        <v>-5.1360000000000001</v>
      </c>
      <c r="J840" s="184">
        <v>-2.1983000000000001</v>
      </c>
      <c r="K840" s="184">
        <v>2.5522</v>
      </c>
      <c r="L840" s="184">
        <v>18.490500000000001</v>
      </c>
      <c r="M840" s="184">
        <v>26.221399999999999</v>
      </c>
      <c r="N840" s="184">
        <v>42.290900000000001</v>
      </c>
      <c r="O840" s="184">
        <v>25.413399999999999</v>
      </c>
      <c r="P840" s="184">
        <v>20.721</v>
      </c>
      <c r="Q840" s="184">
        <v>16.552900000000001</v>
      </c>
      <c r="R840" s="184">
        <v>32.526200000000003</v>
      </c>
      <c r="S840" s="120"/>
      <c r="T840" s="123"/>
      <c r="U840" s="124"/>
      <c r="V840" s="124"/>
      <c r="W840" s="124"/>
      <c r="X840" s="124"/>
      <c r="Y840" s="124"/>
      <c r="Z840" s="124"/>
      <c r="AA840" s="124"/>
      <c r="AB840" s="124"/>
      <c r="AC840" s="124"/>
      <c r="AD840" s="124"/>
      <c r="AE840" s="124"/>
      <c r="AF840" s="124"/>
      <c r="AG840" s="124"/>
      <c r="AH840" s="124"/>
    </row>
    <row r="841" spans="1:34" x14ac:dyDescent="0.3">
      <c r="A841" s="180" t="s">
        <v>1774</v>
      </c>
      <c r="B841" s="180" t="s">
        <v>1977</v>
      </c>
      <c r="C841" s="180">
        <v>100668</v>
      </c>
      <c r="D841" s="183">
        <v>44531</v>
      </c>
      <c r="E841" s="184">
        <v>422.88678662001001</v>
      </c>
      <c r="F841" s="184">
        <v>0.23749999999999999</v>
      </c>
      <c r="G841" s="184">
        <v>0.61850000000000005</v>
      </c>
      <c r="H841" s="184">
        <v>-1.3228</v>
      </c>
      <c r="I841" s="184">
        <v>-5.1360000000000001</v>
      </c>
      <c r="J841" s="184">
        <v>-2.1983000000000001</v>
      </c>
      <c r="K841" s="184">
        <v>2.5518000000000001</v>
      </c>
      <c r="L841" s="184">
        <v>18.490100000000002</v>
      </c>
      <c r="M841" s="184">
        <v>26.220800000000001</v>
      </c>
      <c r="N841" s="184">
        <v>42.290199999999999</v>
      </c>
      <c r="O841" s="184">
        <v>25.267600000000002</v>
      </c>
      <c r="P841" s="184">
        <v>20.556799999999999</v>
      </c>
      <c r="Q841" s="184">
        <v>13.5054</v>
      </c>
      <c r="R841" s="184">
        <v>32.525799999999997</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0.61263518518518512</v>
      </c>
      <c r="G842" s="186">
        <v>0.59946481481481462</v>
      </c>
      <c r="H842" s="186">
        <v>-1.8054962962962964</v>
      </c>
      <c r="I842" s="186">
        <v>-4.4891055555555557</v>
      </c>
      <c r="J842" s="186">
        <v>-3.3488574074074076</v>
      </c>
      <c r="K842" s="186">
        <v>1.4936481481481481</v>
      </c>
      <c r="L842" s="186">
        <v>14.037583333333329</v>
      </c>
      <c r="M842" s="186">
        <v>21.870957407407406</v>
      </c>
      <c r="N842" s="186">
        <v>37.831783333333334</v>
      </c>
      <c r="O842" s="186">
        <v>19.204559615384618</v>
      </c>
      <c r="P842" s="186">
        <v>16.729443181818183</v>
      </c>
      <c r="Q842" s="186">
        <v>17.626662962962968</v>
      </c>
      <c r="R842" s="186">
        <v>23.734890384615383</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0.66490000000000005</v>
      </c>
      <c r="G843" s="186">
        <v>0.63565000000000005</v>
      </c>
      <c r="H843" s="186">
        <v>-1.7023999999999999</v>
      </c>
      <c r="I843" s="186">
        <v>-4.5441000000000003</v>
      </c>
      <c r="J843" s="186">
        <v>-3.19245</v>
      </c>
      <c r="K843" s="186">
        <v>1.7745000000000002</v>
      </c>
      <c r="L843" s="186">
        <v>14.0503</v>
      </c>
      <c r="M843" s="186">
        <v>21.530299999999997</v>
      </c>
      <c r="N843" s="186">
        <v>38.065449999999998</v>
      </c>
      <c r="O843" s="186">
        <v>18.754600000000003</v>
      </c>
      <c r="P843" s="186">
        <v>16.587049999999998</v>
      </c>
      <c r="Q843" s="186">
        <v>16.5396</v>
      </c>
      <c r="R843" s="186">
        <v>22.666800000000002</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799</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800</v>
      </c>
      <c r="B846" s="180" t="s">
        <v>801</v>
      </c>
      <c r="C846" s="180">
        <v>122644</v>
      </c>
      <c r="D846" s="183">
        <v>44531</v>
      </c>
      <c r="E846" s="184">
        <v>274.10239999999999</v>
      </c>
      <c r="F846" s="184">
        <v>1.5047999999999999</v>
      </c>
      <c r="G846" s="184">
        <v>2.0806</v>
      </c>
      <c r="H846" s="184">
        <v>2.4874999999999998</v>
      </c>
      <c r="I846" s="184">
        <v>3.0186999999999999</v>
      </c>
      <c r="J846" s="184">
        <v>3.8414000000000001</v>
      </c>
      <c r="K846" s="184">
        <v>2.2799</v>
      </c>
      <c r="L846" s="184">
        <v>3.9904000000000002</v>
      </c>
      <c r="M846" s="184">
        <v>5.0185000000000004</v>
      </c>
      <c r="N846" s="184">
        <v>3.8010000000000002</v>
      </c>
      <c r="O846" s="184">
        <v>7.1319999999999997</v>
      </c>
      <c r="P846" s="184">
        <v>6.9866999999999999</v>
      </c>
      <c r="Q846" s="184">
        <v>8.2643000000000004</v>
      </c>
      <c r="R846" s="184">
        <v>6.1643999999999997</v>
      </c>
      <c r="S846" s="120"/>
      <c r="T846" s="123"/>
      <c r="U846" s="124"/>
      <c r="V846" s="124"/>
      <c r="W846" s="124"/>
      <c r="X846" s="124"/>
      <c r="Y846" s="124"/>
      <c r="Z846" s="124"/>
      <c r="AA846" s="124"/>
      <c r="AB846" s="124"/>
      <c r="AC846" s="124"/>
      <c r="AD846" s="124"/>
      <c r="AE846" s="124"/>
      <c r="AF846" s="124"/>
      <c r="AG846" s="124"/>
      <c r="AH846" s="124"/>
    </row>
    <row r="847" spans="1:34" x14ac:dyDescent="0.3">
      <c r="A847" s="180" t="s">
        <v>800</v>
      </c>
      <c r="B847" s="180" t="s">
        <v>802</v>
      </c>
      <c r="C847" s="180">
        <v>122646</v>
      </c>
      <c r="D847" s="183">
        <v>44531</v>
      </c>
      <c r="E847" s="184">
        <v>279.44260000000003</v>
      </c>
      <c r="F847" s="184">
        <v>1.7373000000000001</v>
      </c>
      <c r="G847" s="184">
        <v>2.2865000000000002</v>
      </c>
      <c r="H847" s="184">
        <v>2.6884000000000001</v>
      </c>
      <c r="I847" s="184">
        <v>3.2143000000000002</v>
      </c>
      <c r="J847" s="184">
        <v>4.0354999999999999</v>
      </c>
      <c r="K847" s="184">
        <v>2.4723000000000002</v>
      </c>
      <c r="L847" s="184">
        <v>4.1719999999999997</v>
      </c>
      <c r="M847" s="184">
        <v>5.1939000000000002</v>
      </c>
      <c r="N847" s="184">
        <v>3.9738000000000002</v>
      </c>
      <c r="O847" s="184">
        <v>7.3402000000000003</v>
      </c>
      <c r="P847" s="184">
        <v>7.2141999999999999</v>
      </c>
      <c r="Q847" s="184">
        <v>8.3605999999999998</v>
      </c>
      <c r="R847" s="184">
        <v>6.3545999999999996</v>
      </c>
      <c r="S847" s="120"/>
      <c r="T847" s="123"/>
      <c r="U847" s="124"/>
      <c r="V847" s="124"/>
      <c r="W847" s="124"/>
      <c r="X847" s="124"/>
      <c r="Y847" s="124"/>
      <c r="Z847" s="124"/>
      <c r="AA847" s="124"/>
      <c r="AB847" s="124"/>
      <c r="AC847" s="124"/>
      <c r="AD847" s="124"/>
      <c r="AE847" s="124"/>
      <c r="AF847" s="124"/>
      <c r="AG847" s="124"/>
      <c r="AH847" s="124"/>
    </row>
    <row r="848" spans="1:34" x14ac:dyDescent="0.3">
      <c r="A848" s="180" t="s">
        <v>800</v>
      </c>
      <c r="B848" s="180" t="s">
        <v>1871</v>
      </c>
      <c r="C848" s="180">
        <v>148771</v>
      </c>
      <c r="D848" s="183">
        <v>44531</v>
      </c>
      <c r="E848" s="184">
        <v>10.454700000000001</v>
      </c>
      <c r="F848" s="184">
        <v>-8.7260000000000009</v>
      </c>
      <c r="G848" s="184">
        <v>-6.2788000000000004</v>
      </c>
      <c r="H848" s="184">
        <v>-5.8785999999999996</v>
      </c>
      <c r="I848" s="184">
        <v>-1.3708</v>
      </c>
      <c r="J848" s="184">
        <v>1.7248000000000001</v>
      </c>
      <c r="K848" s="184">
        <v>3.9518</v>
      </c>
      <c r="L848" s="184">
        <v>5.3459000000000003</v>
      </c>
      <c r="M848" s="184"/>
      <c r="N848" s="184"/>
      <c r="O848" s="184"/>
      <c r="P848" s="184"/>
      <c r="Q848" s="184">
        <v>6.4577999999999998</v>
      </c>
      <c r="R848" s="184"/>
      <c r="S848" s="120" t="s">
        <v>1995</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800</v>
      </c>
      <c r="B849" s="180" t="s">
        <v>1872</v>
      </c>
      <c r="C849" s="180">
        <v>148768</v>
      </c>
      <c r="D849" s="183">
        <v>44531</v>
      </c>
      <c r="E849" s="184">
        <v>10.4339</v>
      </c>
      <c r="F849" s="184">
        <v>-9.0930999999999997</v>
      </c>
      <c r="G849" s="184">
        <v>-6.5707000000000004</v>
      </c>
      <c r="H849" s="184">
        <v>-6.1894999999999998</v>
      </c>
      <c r="I849" s="184">
        <v>-1.6480999999999999</v>
      </c>
      <c r="J849" s="184">
        <v>1.4476</v>
      </c>
      <c r="K849" s="184">
        <v>3.6894999999999998</v>
      </c>
      <c r="L849" s="184">
        <v>5.0629999999999997</v>
      </c>
      <c r="M849" s="184"/>
      <c r="N849" s="184"/>
      <c r="O849" s="184"/>
      <c r="P849" s="184"/>
      <c r="Q849" s="184">
        <v>6.1623999999999999</v>
      </c>
      <c r="R849" s="184"/>
      <c r="S849" s="120" t="s">
        <v>1995</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800</v>
      </c>
      <c r="B850" s="180" t="s">
        <v>803</v>
      </c>
      <c r="C850" s="180">
        <v>101048</v>
      </c>
      <c r="D850" s="183">
        <v>44531</v>
      </c>
      <c r="E850" s="184">
        <v>32.190199999999997</v>
      </c>
      <c r="F850" s="184">
        <v>-15.9808</v>
      </c>
      <c r="G850" s="184">
        <v>-4.3967999999999998</v>
      </c>
      <c r="H850" s="184">
        <v>-1.7649999999999999</v>
      </c>
      <c r="I850" s="184">
        <v>0.47789999999999999</v>
      </c>
      <c r="J850" s="184">
        <v>1.6615</v>
      </c>
      <c r="K850" s="184">
        <v>2.1987999999999999</v>
      </c>
      <c r="L850" s="184">
        <v>3.67</v>
      </c>
      <c r="M850" s="184">
        <v>3.8809</v>
      </c>
      <c r="N850" s="184">
        <v>3.7242999999999999</v>
      </c>
      <c r="O850" s="184">
        <v>5.7504999999999997</v>
      </c>
      <c r="P850" s="184">
        <v>5.9360999999999997</v>
      </c>
      <c r="Q850" s="184">
        <v>5.8329000000000004</v>
      </c>
      <c r="R850" s="184">
        <v>4.7735000000000003</v>
      </c>
      <c r="S850" s="120"/>
      <c r="T850" s="123"/>
      <c r="U850" s="124"/>
      <c r="V850" s="124"/>
      <c r="W850" s="124"/>
      <c r="X850" s="124"/>
      <c r="Y850" s="124"/>
      <c r="Z850" s="124"/>
      <c r="AA850" s="124"/>
      <c r="AB850" s="124"/>
      <c r="AC850" s="124"/>
      <c r="AD850" s="124"/>
      <c r="AE850" s="124"/>
      <c r="AF850" s="124"/>
      <c r="AG850" s="124"/>
      <c r="AH850" s="124"/>
    </row>
    <row r="851" spans="1:34" x14ac:dyDescent="0.3">
      <c r="A851" s="180" t="s">
        <v>800</v>
      </c>
      <c r="B851" s="180" t="s">
        <v>804</v>
      </c>
      <c r="C851" s="180">
        <v>118508</v>
      </c>
      <c r="D851" s="183">
        <v>44531</v>
      </c>
      <c r="E851" s="184">
        <v>34.2515</v>
      </c>
      <c r="F851" s="184">
        <v>-15.4453</v>
      </c>
      <c r="G851" s="184">
        <v>-3.7704</v>
      </c>
      <c r="H851" s="184">
        <v>-1.1263000000000001</v>
      </c>
      <c r="I851" s="184">
        <v>1.1194</v>
      </c>
      <c r="J851" s="184">
        <v>2.3062</v>
      </c>
      <c r="K851" s="184">
        <v>2.8612000000000002</v>
      </c>
      <c r="L851" s="184">
        <v>4.3520000000000003</v>
      </c>
      <c r="M851" s="184">
        <v>4.5580999999999996</v>
      </c>
      <c r="N851" s="184">
        <v>4.3951000000000002</v>
      </c>
      <c r="O851" s="184">
        <v>6.4119000000000002</v>
      </c>
      <c r="P851" s="184">
        <v>6.5692000000000004</v>
      </c>
      <c r="Q851" s="184">
        <v>6.9672999999999998</v>
      </c>
      <c r="R851" s="184">
        <v>5.4843000000000002</v>
      </c>
      <c r="S851" s="120"/>
      <c r="T851" s="123"/>
      <c r="U851" s="124"/>
      <c r="V851" s="124"/>
      <c r="W851" s="124"/>
      <c r="X851" s="124"/>
      <c r="Y851" s="124"/>
      <c r="Z851" s="124"/>
      <c r="AA851" s="124"/>
      <c r="AB851" s="124"/>
      <c r="AC851" s="124"/>
      <c r="AD851" s="124"/>
      <c r="AE851" s="124"/>
      <c r="AF851" s="124"/>
      <c r="AG851" s="124"/>
      <c r="AH851" s="124"/>
    </row>
    <row r="852" spans="1:34" x14ac:dyDescent="0.3">
      <c r="A852" s="180" t="s">
        <v>800</v>
      </c>
      <c r="B852" s="180" t="s">
        <v>805</v>
      </c>
      <c r="C852" s="180">
        <v>106841</v>
      </c>
      <c r="D852" s="183">
        <v>44531</v>
      </c>
      <c r="E852" s="184">
        <v>39.204799999999999</v>
      </c>
      <c r="F852" s="184">
        <v>-4.0960000000000001</v>
      </c>
      <c r="G852" s="184">
        <v>0.93110000000000004</v>
      </c>
      <c r="H852" s="184">
        <v>2.0623</v>
      </c>
      <c r="I852" s="184">
        <v>2.5960999999999999</v>
      </c>
      <c r="J852" s="184">
        <v>3.0707</v>
      </c>
      <c r="K852" s="184">
        <v>2.8717999999999999</v>
      </c>
      <c r="L852" s="184">
        <v>4.6441999999999997</v>
      </c>
      <c r="M852" s="184">
        <v>5.0635000000000003</v>
      </c>
      <c r="N852" s="184">
        <v>4.5525000000000002</v>
      </c>
      <c r="O852" s="184">
        <v>7.4770000000000003</v>
      </c>
      <c r="P852" s="184">
        <v>7.1398000000000001</v>
      </c>
      <c r="Q852" s="184">
        <v>8.0261999999999993</v>
      </c>
      <c r="R852" s="184">
        <v>6.7435</v>
      </c>
      <c r="S852" s="120"/>
      <c r="T852" s="123"/>
      <c r="U852" s="124"/>
      <c r="V852" s="124"/>
      <c r="W852" s="124"/>
      <c r="X852" s="124"/>
      <c r="Y852" s="124"/>
      <c r="Z852" s="124"/>
      <c r="AA852" s="124"/>
      <c r="AB852" s="124"/>
      <c r="AC852" s="124"/>
      <c r="AD852" s="124"/>
      <c r="AE852" s="124"/>
      <c r="AF852" s="124"/>
      <c r="AG852" s="124"/>
      <c r="AH852" s="124"/>
    </row>
    <row r="853" spans="1:34" x14ac:dyDescent="0.3">
      <c r="A853" s="180" t="s">
        <v>800</v>
      </c>
      <c r="B853" s="180" t="s">
        <v>806</v>
      </c>
      <c r="C853" s="180">
        <v>118961</v>
      </c>
      <c r="D853" s="183">
        <v>44531</v>
      </c>
      <c r="E853" s="184">
        <v>39.663200000000003</v>
      </c>
      <c r="F853" s="184">
        <v>-3.8645999999999998</v>
      </c>
      <c r="G853" s="184">
        <v>1.1780999999999999</v>
      </c>
      <c r="H853" s="184">
        <v>2.3016000000000001</v>
      </c>
      <c r="I853" s="184">
        <v>2.8426999999999998</v>
      </c>
      <c r="J853" s="184">
        <v>3.3189000000000002</v>
      </c>
      <c r="K853" s="184">
        <v>3.1225999999999998</v>
      </c>
      <c r="L853" s="184">
        <v>4.8997999999999999</v>
      </c>
      <c r="M853" s="184">
        <v>5.3231999999999999</v>
      </c>
      <c r="N853" s="184">
        <v>4.8140000000000001</v>
      </c>
      <c r="O853" s="184">
        <v>7.6905000000000001</v>
      </c>
      <c r="P853" s="184">
        <v>7.3281000000000001</v>
      </c>
      <c r="Q853" s="184">
        <v>8.2039000000000009</v>
      </c>
      <c r="R853" s="184">
        <v>6.9813999999999998</v>
      </c>
      <c r="S853" s="120"/>
      <c r="T853" s="123"/>
      <c r="U853" s="124"/>
      <c r="V853" s="124"/>
      <c r="W853" s="124"/>
      <c r="X853" s="124"/>
      <c r="Y853" s="124"/>
      <c r="Z853" s="124"/>
      <c r="AA853" s="124"/>
      <c r="AB853" s="124"/>
      <c r="AC853" s="124"/>
      <c r="AD853" s="124"/>
      <c r="AE853" s="124"/>
      <c r="AF853" s="124"/>
      <c r="AG853" s="124"/>
      <c r="AH853" s="124"/>
    </row>
    <row r="854" spans="1:34" x14ac:dyDescent="0.3">
      <c r="A854" s="180" t="s">
        <v>800</v>
      </c>
      <c r="B854" s="180" t="s">
        <v>807</v>
      </c>
      <c r="C854" s="180">
        <v>101802</v>
      </c>
      <c r="D854" s="183">
        <v>44531</v>
      </c>
      <c r="E854" s="184">
        <v>336.25580000000002</v>
      </c>
      <c r="F854" s="184">
        <v>-22.3689</v>
      </c>
      <c r="G854" s="184">
        <v>-7.9458000000000002</v>
      </c>
      <c r="H854" s="184">
        <v>-4.0922000000000001</v>
      </c>
      <c r="I854" s="184">
        <v>-0.4481</v>
      </c>
      <c r="J854" s="184">
        <v>2.2704</v>
      </c>
      <c r="K854" s="184">
        <v>1.9534</v>
      </c>
      <c r="L854" s="184">
        <v>5.2754000000000003</v>
      </c>
      <c r="M854" s="184">
        <v>4.7195</v>
      </c>
      <c r="N854" s="184">
        <v>4.7286999999999999</v>
      </c>
      <c r="O854" s="184">
        <v>7.4981</v>
      </c>
      <c r="P854" s="184">
        <v>7.0288000000000004</v>
      </c>
      <c r="Q854" s="184">
        <v>7.8489000000000004</v>
      </c>
      <c r="R854" s="184">
        <v>6.8685</v>
      </c>
      <c r="S854" s="120" t="s">
        <v>1996</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800</v>
      </c>
      <c r="B855" s="180" t="s">
        <v>808</v>
      </c>
      <c r="C855" s="180">
        <v>120425</v>
      </c>
      <c r="D855" s="183">
        <v>44531</v>
      </c>
      <c r="E855" s="184">
        <v>358.65769999999998</v>
      </c>
      <c r="F855" s="184">
        <v>-21.653600000000001</v>
      </c>
      <c r="G855" s="184">
        <v>-7.2264999999999997</v>
      </c>
      <c r="H855" s="184">
        <v>-3.3721999999999999</v>
      </c>
      <c r="I855" s="184">
        <v>0.27260000000000001</v>
      </c>
      <c r="J855" s="184">
        <v>2.9922</v>
      </c>
      <c r="K855" s="184">
        <v>2.6777000000000002</v>
      </c>
      <c r="L855" s="184">
        <v>6.0159000000000002</v>
      </c>
      <c r="M855" s="184">
        <v>5.4672000000000001</v>
      </c>
      <c r="N855" s="184">
        <v>5.4855</v>
      </c>
      <c r="O855" s="184">
        <v>8.2978000000000005</v>
      </c>
      <c r="P855" s="184">
        <v>7.8452999999999999</v>
      </c>
      <c r="Q855" s="184">
        <v>8.6869999999999994</v>
      </c>
      <c r="R855" s="184">
        <v>7.6444999999999999</v>
      </c>
      <c r="S855" s="120" t="s">
        <v>1996</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800</v>
      </c>
      <c r="B856" s="180" t="s">
        <v>1873</v>
      </c>
      <c r="C856" s="180">
        <v>148711</v>
      </c>
      <c r="D856" s="183">
        <v>44531</v>
      </c>
      <c r="E856" s="184">
        <v>10.329499999999999</v>
      </c>
      <c r="F856" s="184">
        <v>4.5941999999999998</v>
      </c>
      <c r="G856" s="184">
        <v>3.5352999999999999</v>
      </c>
      <c r="H856" s="184">
        <v>3.6876000000000002</v>
      </c>
      <c r="I856" s="184">
        <v>3.4876999999999998</v>
      </c>
      <c r="J856" s="184">
        <v>4.4923999999999999</v>
      </c>
      <c r="K856" s="184">
        <v>3.036</v>
      </c>
      <c r="L856" s="184">
        <v>4.0084</v>
      </c>
      <c r="M856" s="184">
        <v>4.2323000000000004</v>
      </c>
      <c r="N856" s="184"/>
      <c r="O856" s="184"/>
      <c r="P856" s="184"/>
      <c r="Q856" s="184">
        <v>4.2051999999999996</v>
      </c>
      <c r="R856" s="184"/>
      <c r="S856" s="120" t="s">
        <v>1995</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800</v>
      </c>
      <c r="B857" s="180" t="s">
        <v>1874</v>
      </c>
      <c r="C857" s="180">
        <v>148705</v>
      </c>
      <c r="D857" s="183">
        <v>44531</v>
      </c>
      <c r="E857" s="184">
        <v>10.2904</v>
      </c>
      <c r="F857" s="184">
        <v>4.2568999999999999</v>
      </c>
      <c r="G857" s="184">
        <v>3.1227</v>
      </c>
      <c r="H857" s="184">
        <v>3.2450000000000001</v>
      </c>
      <c r="I857" s="184">
        <v>3.0184000000000002</v>
      </c>
      <c r="J857" s="184">
        <v>4.0213999999999999</v>
      </c>
      <c r="K857" s="184">
        <v>2.5497000000000001</v>
      </c>
      <c r="L857" s="184">
        <v>3.5148000000000001</v>
      </c>
      <c r="M857" s="184">
        <v>3.7357</v>
      </c>
      <c r="N857" s="184"/>
      <c r="O857" s="184"/>
      <c r="P857" s="184"/>
      <c r="Q857" s="184">
        <v>3.7061999999999999</v>
      </c>
      <c r="R857" s="184"/>
      <c r="S857" s="120" t="s">
        <v>1995</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800</v>
      </c>
      <c r="B858" s="180" t="s">
        <v>809</v>
      </c>
      <c r="C858" s="180">
        <v>147269</v>
      </c>
      <c r="D858" s="183">
        <v>44531</v>
      </c>
      <c r="E858" s="184">
        <v>1212.8989999999999</v>
      </c>
      <c r="F858" s="184">
        <v>-2.7172000000000001</v>
      </c>
      <c r="G858" s="184">
        <v>0.59050000000000002</v>
      </c>
      <c r="H858" s="184">
        <v>3.3847</v>
      </c>
      <c r="I858" s="184">
        <v>3.8529</v>
      </c>
      <c r="J858" s="184">
        <v>4.3491999999999997</v>
      </c>
      <c r="K858" s="184">
        <v>3.2753000000000001</v>
      </c>
      <c r="L858" s="184">
        <v>5.3265000000000002</v>
      </c>
      <c r="M858" s="184">
        <v>7.2752999999999997</v>
      </c>
      <c r="N858" s="184">
        <v>4.7656000000000001</v>
      </c>
      <c r="O858" s="184"/>
      <c r="P858" s="184"/>
      <c r="Q858" s="184">
        <v>7.8520000000000003</v>
      </c>
      <c r="R858" s="184">
        <v>8.1709999999999994</v>
      </c>
      <c r="S858" s="120" t="s">
        <v>1996</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800</v>
      </c>
      <c r="B859" s="180" t="s">
        <v>810</v>
      </c>
      <c r="C859" s="180">
        <v>147266</v>
      </c>
      <c r="D859" s="183">
        <v>44531</v>
      </c>
      <c r="E859" s="184">
        <v>1202.116</v>
      </c>
      <c r="F859" s="184">
        <v>-3.1150000000000002</v>
      </c>
      <c r="G859" s="184">
        <v>0.1913</v>
      </c>
      <c r="H859" s="184">
        <v>2.9851000000000001</v>
      </c>
      <c r="I859" s="184">
        <v>3.4525000000000001</v>
      </c>
      <c r="J859" s="184">
        <v>3.9478</v>
      </c>
      <c r="K859" s="184">
        <v>2.8738999999999999</v>
      </c>
      <c r="L859" s="184">
        <v>4.9170999999999996</v>
      </c>
      <c r="M859" s="184">
        <v>6.8544</v>
      </c>
      <c r="N859" s="184">
        <v>4.3476999999999997</v>
      </c>
      <c r="O859" s="184"/>
      <c r="P859" s="184"/>
      <c r="Q859" s="184">
        <v>7.4755000000000003</v>
      </c>
      <c r="R859" s="184">
        <v>7.7522000000000002</v>
      </c>
      <c r="S859" s="120" t="s">
        <v>1996</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800</v>
      </c>
      <c r="B860" s="180" t="s">
        <v>811</v>
      </c>
      <c r="C860" s="180">
        <v>102673</v>
      </c>
      <c r="D860" s="183">
        <v>44531</v>
      </c>
      <c r="E860" s="184">
        <v>35.824599999999997</v>
      </c>
      <c r="F860" s="184">
        <v>7.2352999999999996</v>
      </c>
      <c r="G860" s="184">
        <v>4.0369000000000002</v>
      </c>
      <c r="H860" s="184">
        <v>2.4754999999999998</v>
      </c>
      <c r="I860" s="184">
        <v>3.0674000000000001</v>
      </c>
      <c r="J860" s="184">
        <v>4.1745999999999999</v>
      </c>
      <c r="K860" s="184">
        <v>1.9916</v>
      </c>
      <c r="L860" s="184">
        <v>4.2131999999999996</v>
      </c>
      <c r="M860" s="184">
        <v>5.4824999999999999</v>
      </c>
      <c r="N860" s="184">
        <v>3.9986000000000002</v>
      </c>
      <c r="O860" s="184">
        <v>8.2125000000000004</v>
      </c>
      <c r="P860" s="184">
        <v>7.0948000000000002</v>
      </c>
      <c r="Q860" s="184">
        <v>7.6744000000000003</v>
      </c>
      <c r="R860" s="184">
        <v>7.5620000000000003</v>
      </c>
      <c r="S860" s="120" t="s">
        <v>1997</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800</v>
      </c>
      <c r="B861" s="180" t="s">
        <v>812</v>
      </c>
      <c r="C861" s="180">
        <v>118656</v>
      </c>
      <c r="D861" s="183">
        <v>44531</v>
      </c>
      <c r="E861" s="184">
        <v>37.281799999999997</v>
      </c>
      <c r="F861" s="184">
        <v>7.5400999999999998</v>
      </c>
      <c r="G861" s="184">
        <v>4.3691000000000004</v>
      </c>
      <c r="H861" s="184">
        <v>2.8127</v>
      </c>
      <c r="I861" s="184">
        <v>3.3961000000000001</v>
      </c>
      <c r="J861" s="184">
        <v>4.5071000000000003</v>
      </c>
      <c r="K861" s="184">
        <v>2.3231999999999999</v>
      </c>
      <c r="L861" s="184">
        <v>4.5505000000000004</v>
      </c>
      <c r="M861" s="184">
        <v>5.8269000000000002</v>
      </c>
      <c r="N861" s="184">
        <v>4.3478000000000003</v>
      </c>
      <c r="O861" s="184">
        <v>8.6300000000000008</v>
      </c>
      <c r="P861" s="184">
        <v>7.5358000000000001</v>
      </c>
      <c r="Q861" s="184">
        <v>8.4169999999999998</v>
      </c>
      <c r="R861" s="184">
        <v>7.9424999999999999</v>
      </c>
      <c r="S861" s="120" t="s">
        <v>1997</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800</v>
      </c>
      <c r="B862" s="180" t="s">
        <v>1875</v>
      </c>
      <c r="C862" s="180">
        <v>148550</v>
      </c>
      <c r="D862" s="183">
        <v>44531</v>
      </c>
      <c r="E862" s="184">
        <v>10.518700000000001</v>
      </c>
      <c r="F862" s="184">
        <v>-11.4474</v>
      </c>
      <c r="G862" s="184">
        <v>-3.8843000000000001</v>
      </c>
      <c r="H862" s="184">
        <v>-1.4372</v>
      </c>
      <c r="I862" s="184">
        <v>0.94220000000000004</v>
      </c>
      <c r="J862" s="184">
        <v>2.3874</v>
      </c>
      <c r="K862" s="184">
        <v>2.6638999999999999</v>
      </c>
      <c r="L862" s="184">
        <v>4.7146999999999997</v>
      </c>
      <c r="M862" s="184">
        <v>4.0518999999999998</v>
      </c>
      <c r="N862" s="184">
        <v>4.5731999999999999</v>
      </c>
      <c r="O862" s="184"/>
      <c r="P862" s="184"/>
      <c r="Q862" s="184">
        <v>4.7225999999999999</v>
      </c>
      <c r="R862" s="184"/>
      <c r="S862" s="120" t="s">
        <v>1995</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800</v>
      </c>
      <c r="B863" s="180" t="s">
        <v>1876</v>
      </c>
      <c r="C863" s="180">
        <v>148543</v>
      </c>
      <c r="D863" s="183">
        <v>44531</v>
      </c>
      <c r="E863" s="184">
        <v>10.494999999999999</v>
      </c>
      <c r="F863" s="184">
        <v>-11.4733</v>
      </c>
      <c r="G863" s="184">
        <v>-4.0320999999999998</v>
      </c>
      <c r="H863" s="184">
        <v>-1.639</v>
      </c>
      <c r="I863" s="184">
        <v>0.74550000000000005</v>
      </c>
      <c r="J863" s="184">
        <v>2.1949999999999998</v>
      </c>
      <c r="K863" s="184">
        <v>2.4609999999999999</v>
      </c>
      <c r="L863" s="184">
        <v>4.5027999999999997</v>
      </c>
      <c r="M863" s="184">
        <v>3.8414000000000001</v>
      </c>
      <c r="N863" s="184">
        <v>4.3582999999999998</v>
      </c>
      <c r="O863" s="184"/>
      <c r="P863" s="184"/>
      <c r="Q863" s="184">
        <v>4.5072999999999999</v>
      </c>
      <c r="R863" s="184"/>
      <c r="S863" s="120" t="s">
        <v>1995</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800</v>
      </c>
      <c r="B864" s="180" t="s">
        <v>813</v>
      </c>
      <c r="C864" s="180">
        <v>145295</v>
      </c>
      <c r="D864" s="183">
        <v>44531</v>
      </c>
      <c r="E864" s="184">
        <v>1246.7260000000001</v>
      </c>
      <c r="F864" s="184">
        <v>-4.9207000000000001</v>
      </c>
      <c r="G864" s="184">
        <v>-0.51870000000000005</v>
      </c>
      <c r="H864" s="184">
        <v>4.6800000000000001E-2</v>
      </c>
      <c r="I864" s="184">
        <v>1.6921999999999999</v>
      </c>
      <c r="J864" s="184">
        <v>2.6772</v>
      </c>
      <c r="K864" s="184">
        <v>2.5619000000000001</v>
      </c>
      <c r="L864" s="184">
        <v>4.4348000000000001</v>
      </c>
      <c r="M864" s="184">
        <v>4.8305999999999996</v>
      </c>
      <c r="N864" s="184">
        <v>4.1688999999999998</v>
      </c>
      <c r="O864" s="184">
        <v>7.3844000000000003</v>
      </c>
      <c r="P864" s="184"/>
      <c r="Q864" s="184">
        <v>7.3963999999999999</v>
      </c>
      <c r="R864" s="184">
        <v>6.2557999999999998</v>
      </c>
      <c r="S864" s="120" t="s">
        <v>1998</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800</v>
      </c>
      <c r="B865" s="180" t="s">
        <v>814</v>
      </c>
      <c r="C865" s="180">
        <v>145287</v>
      </c>
      <c r="D865" s="183">
        <v>44531</v>
      </c>
      <c r="E865" s="184">
        <v>1211.9453000000001</v>
      </c>
      <c r="F865" s="184">
        <v>-5.4202000000000004</v>
      </c>
      <c r="G865" s="184">
        <v>-1.0184</v>
      </c>
      <c r="H865" s="184">
        <v>-0.45300000000000001</v>
      </c>
      <c r="I865" s="184">
        <v>1.1920999999999999</v>
      </c>
      <c r="J865" s="184">
        <v>2.1762999999999999</v>
      </c>
      <c r="K865" s="184">
        <v>2.0586000000000002</v>
      </c>
      <c r="L865" s="184">
        <v>3.7467999999999999</v>
      </c>
      <c r="M865" s="184">
        <v>4.0644999999999998</v>
      </c>
      <c r="N865" s="184">
        <v>3.3611</v>
      </c>
      <c r="O865" s="184">
        <v>6.4111000000000002</v>
      </c>
      <c r="P865" s="184"/>
      <c r="Q865" s="184">
        <v>6.4176000000000002</v>
      </c>
      <c r="R865" s="184">
        <v>5.3449999999999998</v>
      </c>
      <c r="S865" s="120" t="s">
        <v>1998</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-5.6726749999999999</v>
      </c>
      <c r="G866" s="186">
        <v>-1.1660200000000001</v>
      </c>
      <c r="H866" s="186">
        <v>0.1112100000000001</v>
      </c>
      <c r="I866" s="186">
        <v>1.7460850000000001</v>
      </c>
      <c r="J866" s="186">
        <v>3.0798800000000002</v>
      </c>
      <c r="K866" s="186">
        <v>2.6937049999999996</v>
      </c>
      <c r="L866" s="186">
        <v>4.5679099999999995</v>
      </c>
      <c r="M866" s="186">
        <v>4.9677944444444453</v>
      </c>
      <c r="N866" s="186">
        <v>4.3372562499999994</v>
      </c>
      <c r="O866" s="186">
        <v>7.3530000000000006</v>
      </c>
      <c r="P866" s="186">
        <v>7.0678799999999997</v>
      </c>
      <c r="Q866" s="186">
        <v>6.8592749999999993</v>
      </c>
      <c r="R866" s="186">
        <v>6.7173714285714272</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-4.5083500000000001</v>
      </c>
      <c r="G867" s="186">
        <v>-0.16370000000000001</v>
      </c>
      <c r="H867" s="186">
        <v>1.0545499999999999</v>
      </c>
      <c r="I867" s="186">
        <v>2.1441499999999998</v>
      </c>
      <c r="J867" s="186">
        <v>3.03145</v>
      </c>
      <c r="K867" s="186">
        <v>2.6128999999999998</v>
      </c>
      <c r="L867" s="186">
        <v>4.5266500000000001</v>
      </c>
      <c r="M867" s="186">
        <v>4.92455</v>
      </c>
      <c r="N867" s="186">
        <v>4.3530499999999996</v>
      </c>
      <c r="O867" s="186">
        <v>7.4306999999999999</v>
      </c>
      <c r="P867" s="186">
        <v>7.1173000000000002</v>
      </c>
      <c r="Q867" s="186">
        <v>7.4359500000000001</v>
      </c>
      <c r="R867" s="186">
        <v>6.806</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815</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816</v>
      </c>
      <c r="B870" s="180" t="s">
        <v>817</v>
      </c>
      <c r="C870" s="180">
        <v>103309</v>
      </c>
      <c r="D870" s="183">
        <v>44531</v>
      </c>
      <c r="E870" s="184">
        <v>90.825199999999995</v>
      </c>
      <c r="F870" s="184">
        <v>0.79659999999999997</v>
      </c>
      <c r="G870" s="184">
        <v>0.67359999999999998</v>
      </c>
      <c r="H870" s="184">
        <v>-1.893</v>
      </c>
      <c r="I870" s="184">
        <v>-4.3354999999999997</v>
      </c>
      <c r="J870" s="184">
        <v>-4.3438999999999997</v>
      </c>
      <c r="K870" s="184">
        <v>0.41930000000000001</v>
      </c>
      <c r="L870" s="184">
        <v>12.8619</v>
      </c>
      <c r="M870" s="184">
        <v>19.600300000000001</v>
      </c>
      <c r="N870" s="184">
        <v>33.505000000000003</v>
      </c>
      <c r="O870" s="184">
        <v>17.5489</v>
      </c>
      <c r="P870" s="184">
        <v>14.9781</v>
      </c>
      <c r="Q870" s="184">
        <v>14.672800000000001</v>
      </c>
      <c r="R870" s="184">
        <v>20.656199999999998</v>
      </c>
      <c r="S870" s="120"/>
      <c r="T870" s="123"/>
      <c r="U870" s="124"/>
      <c r="V870" s="124"/>
      <c r="W870" s="124"/>
      <c r="X870" s="124"/>
      <c r="Y870" s="124"/>
      <c r="Z870" s="124"/>
      <c r="AA870" s="124"/>
      <c r="AB870" s="124"/>
      <c r="AC870" s="124"/>
      <c r="AD870" s="124"/>
      <c r="AE870" s="124"/>
      <c r="AF870" s="124"/>
      <c r="AG870" s="124"/>
      <c r="AH870" s="124"/>
    </row>
    <row r="871" spans="1:34" x14ac:dyDescent="0.3">
      <c r="A871" s="180" t="s">
        <v>816</v>
      </c>
      <c r="B871" s="180" t="s">
        <v>818</v>
      </c>
      <c r="C871" s="180">
        <v>119564</v>
      </c>
      <c r="D871" s="183">
        <v>44531</v>
      </c>
      <c r="E871" s="184">
        <v>98.825299999999999</v>
      </c>
      <c r="F871" s="184">
        <v>0.79910000000000003</v>
      </c>
      <c r="G871" s="184">
        <v>0.68630000000000002</v>
      </c>
      <c r="H871" s="184">
        <v>-1.8757999999999999</v>
      </c>
      <c r="I871" s="184">
        <v>-4.3021000000000003</v>
      </c>
      <c r="J871" s="184">
        <v>-4.2735000000000003</v>
      </c>
      <c r="K871" s="184">
        <v>0.64029999999999998</v>
      </c>
      <c r="L871" s="184">
        <v>13.3611</v>
      </c>
      <c r="M871" s="184">
        <v>20.384599999999999</v>
      </c>
      <c r="N871" s="184">
        <v>34.666699999999999</v>
      </c>
      <c r="O871" s="184">
        <v>18.5913</v>
      </c>
      <c r="P871" s="184">
        <v>16.136900000000001</v>
      </c>
      <c r="Q871" s="184">
        <v>16.033300000000001</v>
      </c>
      <c r="R871" s="184">
        <v>21.730899999999998</v>
      </c>
      <c r="S871" s="120"/>
      <c r="T871" s="123"/>
      <c r="U871" s="124"/>
      <c r="V871" s="124"/>
      <c r="W871" s="124"/>
      <c r="X871" s="124"/>
      <c r="Y871" s="124"/>
      <c r="Z871" s="124"/>
      <c r="AA871" s="124"/>
      <c r="AB871" s="124"/>
      <c r="AC871" s="124"/>
      <c r="AD871" s="124"/>
      <c r="AE871" s="124"/>
      <c r="AF871" s="124"/>
      <c r="AG871" s="124"/>
      <c r="AH871" s="124"/>
    </row>
    <row r="872" spans="1:34" x14ac:dyDescent="0.3">
      <c r="A872" s="180" t="s">
        <v>816</v>
      </c>
      <c r="B872" s="180" t="s">
        <v>819</v>
      </c>
      <c r="C872" s="180">
        <v>120468</v>
      </c>
      <c r="D872" s="183">
        <v>44531</v>
      </c>
      <c r="E872" s="184">
        <v>51.56</v>
      </c>
      <c r="F872" s="184">
        <v>0.70309999999999995</v>
      </c>
      <c r="G872" s="184">
        <v>1.0386</v>
      </c>
      <c r="H872" s="184">
        <v>-1.0555000000000001</v>
      </c>
      <c r="I872" s="184">
        <v>-4.6067999999999998</v>
      </c>
      <c r="J872" s="184">
        <v>-3.0644999999999998</v>
      </c>
      <c r="K872" s="184">
        <v>1.0782</v>
      </c>
      <c r="L872" s="184">
        <v>15.917299999999999</v>
      </c>
      <c r="M872" s="184">
        <v>22.820399999999999</v>
      </c>
      <c r="N872" s="184">
        <v>34.200899999999997</v>
      </c>
      <c r="O872" s="184">
        <v>21.905000000000001</v>
      </c>
      <c r="P872" s="184">
        <v>21.416</v>
      </c>
      <c r="Q872" s="184">
        <v>18.133700000000001</v>
      </c>
      <c r="R872" s="184">
        <v>24.545100000000001</v>
      </c>
      <c r="S872" s="120"/>
      <c r="T872" s="123"/>
      <c r="U872" s="124"/>
      <c r="V872" s="124"/>
      <c r="W872" s="124"/>
      <c r="X872" s="124"/>
      <c r="Y872" s="124"/>
      <c r="Z872" s="124"/>
      <c r="AA872" s="124"/>
      <c r="AB872" s="124"/>
      <c r="AC872" s="124"/>
      <c r="AD872" s="124"/>
      <c r="AE872" s="124"/>
      <c r="AF872" s="124"/>
      <c r="AG872" s="124"/>
      <c r="AH872" s="124"/>
    </row>
    <row r="873" spans="1:34" x14ac:dyDescent="0.3">
      <c r="A873" s="180" t="s">
        <v>816</v>
      </c>
      <c r="B873" s="180" t="s">
        <v>820</v>
      </c>
      <c r="C873" s="180">
        <v>117560</v>
      </c>
      <c r="D873" s="183">
        <v>44531</v>
      </c>
      <c r="E873" s="184">
        <v>46.3</v>
      </c>
      <c r="F873" s="184">
        <v>0.69599999999999995</v>
      </c>
      <c r="G873" s="184">
        <v>1.0035000000000001</v>
      </c>
      <c r="H873" s="184">
        <v>-1.0894999999999999</v>
      </c>
      <c r="I873" s="184">
        <v>-4.6539999999999999</v>
      </c>
      <c r="J873" s="184">
        <v>-3.1583000000000001</v>
      </c>
      <c r="K873" s="184">
        <v>0.78359999999999996</v>
      </c>
      <c r="L873" s="184">
        <v>15.2315</v>
      </c>
      <c r="M873" s="184">
        <v>21.745999999999999</v>
      </c>
      <c r="N873" s="184">
        <v>32.702800000000003</v>
      </c>
      <c r="O873" s="184">
        <v>20.416399999999999</v>
      </c>
      <c r="P873" s="184">
        <v>19.958300000000001</v>
      </c>
      <c r="Q873" s="184">
        <v>17.646799999999999</v>
      </c>
      <c r="R873" s="184">
        <v>23.103300000000001</v>
      </c>
      <c r="S873" s="120"/>
      <c r="T873" s="123"/>
      <c r="U873" s="124"/>
      <c r="V873" s="124"/>
      <c r="W873" s="124"/>
      <c r="X873" s="124"/>
      <c r="Y873" s="124"/>
      <c r="Z873" s="124"/>
      <c r="AA873" s="124"/>
      <c r="AB873" s="124"/>
      <c r="AC873" s="124"/>
      <c r="AD873" s="124"/>
      <c r="AE873" s="124"/>
      <c r="AF873" s="124"/>
      <c r="AG873" s="124"/>
      <c r="AH873" s="124"/>
    </row>
    <row r="874" spans="1:34" x14ac:dyDescent="0.3">
      <c r="A874" s="180" t="s">
        <v>816</v>
      </c>
      <c r="B874" s="180" t="s">
        <v>821</v>
      </c>
      <c r="C874" s="180">
        <v>141813</v>
      </c>
      <c r="D874" s="183">
        <v>44531</v>
      </c>
      <c r="E874" s="184">
        <v>15.276999999999999</v>
      </c>
      <c r="F874" s="184">
        <v>0.65229999999999999</v>
      </c>
      <c r="G874" s="184">
        <v>0.83830000000000005</v>
      </c>
      <c r="H874" s="184">
        <v>-1.7619</v>
      </c>
      <c r="I874" s="184">
        <v>-4.5842999999999998</v>
      </c>
      <c r="J874" s="184">
        <v>-3.7427000000000001</v>
      </c>
      <c r="K874" s="184">
        <v>0.9516</v>
      </c>
      <c r="L874" s="184">
        <v>12.4053</v>
      </c>
      <c r="M874" s="184">
        <v>18.555</v>
      </c>
      <c r="N874" s="184">
        <v>30.8522</v>
      </c>
      <c r="O874" s="184">
        <v>18.773399999999999</v>
      </c>
      <c r="P874" s="184"/>
      <c r="Q874" s="184">
        <v>10.7339</v>
      </c>
      <c r="R874" s="184">
        <v>21.547699999999999</v>
      </c>
      <c r="S874" s="120"/>
      <c r="T874" s="123"/>
      <c r="U874" s="124"/>
      <c r="V874" s="124"/>
      <c r="W874" s="124"/>
      <c r="X874" s="124"/>
      <c r="Y874" s="124"/>
      <c r="Z874" s="124"/>
      <c r="AA874" s="124"/>
      <c r="AB874" s="124"/>
      <c r="AC874" s="124"/>
      <c r="AD874" s="124"/>
      <c r="AE874" s="124"/>
      <c r="AF874" s="124"/>
      <c r="AG874" s="124"/>
      <c r="AH874" s="124"/>
    </row>
    <row r="875" spans="1:34" x14ac:dyDescent="0.3">
      <c r="A875" s="180" t="s">
        <v>816</v>
      </c>
      <c r="B875" s="180" t="s">
        <v>822</v>
      </c>
      <c r="C875" s="180">
        <v>141812</v>
      </c>
      <c r="D875" s="183">
        <v>44531</v>
      </c>
      <c r="E875" s="184">
        <v>14.391999999999999</v>
      </c>
      <c r="F875" s="184">
        <v>0.65039999999999998</v>
      </c>
      <c r="G875" s="184">
        <v>0.8196</v>
      </c>
      <c r="H875" s="184">
        <v>-1.7946</v>
      </c>
      <c r="I875" s="184">
        <v>-4.6444999999999999</v>
      </c>
      <c r="J875" s="184">
        <v>-3.8738999999999999</v>
      </c>
      <c r="K875" s="184">
        <v>0.53790000000000004</v>
      </c>
      <c r="L875" s="184">
        <v>11.4795</v>
      </c>
      <c r="M875" s="184">
        <v>17.103300000000001</v>
      </c>
      <c r="N875" s="184">
        <v>28.764399999999998</v>
      </c>
      <c r="O875" s="184">
        <v>17.087800000000001</v>
      </c>
      <c r="P875" s="184"/>
      <c r="Q875" s="184">
        <v>9.1553000000000004</v>
      </c>
      <c r="R875" s="184">
        <v>19.7224</v>
      </c>
      <c r="S875" s="120"/>
      <c r="T875" s="123"/>
      <c r="U875" s="124"/>
      <c r="V875" s="124"/>
      <c r="W875" s="124"/>
      <c r="X875" s="124"/>
      <c r="Y875" s="124"/>
      <c r="Z875" s="124"/>
      <c r="AA875" s="124"/>
      <c r="AB875" s="124"/>
      <c r="AC875" s="124"/>
      <c r="AD875" s="124"/>
      <c r="AE875" s="124"/>
      <c r="AF875" s="124"/>
      <c r="AG875" s="124"/>
      <c r="AH875" s="124"/>
    </row>
    <row r="876" spans="1:34" x14ac:dyDescent="0.3">
      <c r="A876" s="180" t="s">
        <v>816</v>
      </c>
      <c r="B876" s="180" t="s">
        <v>823</v>
      </c>
      <c r="C876" s="180">
        <v>119096</v>
      </c>
      <c r="D876" s="183">
        <v>44531</v>
      </c>
      <c r="E876" s="184">
        <v>36.384</v>
      </c>
      <c r="F876" s="184">
        <v>0.22309999999999999</v>
      </c>
      <c r="G876" s="184">
        <v>0.87329999999999997</v>
      </c>
      <c r="H876" s="184">
        <v>-1.0525</v>
      </c>
      <c r="I876" s="184">
        <v>-4.0152000000000001</v>
      </c>
      <c r="J876" s="184">
        <v>-2.0329000000000002</v>
      </c>
      <c r="K876" s="184">
        <v>-2.4138999999999999</v>
      </c>
      <c r="L876" s="184">
        <v>9.5375999999999994</v>
      </c>
      <c r="M876" s="184">
        <v>17.394300000000001</v>
      </c>
      <c r="N876" s="184">
        <v>28.783799999999999</v>
      </c>
      <c r="O876" s="184">
        <v>16.870899999999999</v>
      </c>
      <c r="P876" s="184">
        <v>14.3027</v>
      </c>
      <c r="Q876" s="184">
        <v>14.2658</v>
      </c>
      <c r="R876" s="184">
        <v>16.554200000000002</v>
      </c>
      <c r="S876" s="120"/>
      <c r="T876" s="123"/>
      <c r="U876" s="124"/>
      <c r="V876" s="124"/>
      <c r="W876" s="124"/>
      <c r="X876" s="124"/>
      <c r="Y876" s="124"/>
      <c r="Z876" s="124"/>
      <c r="AA876" s="124"/>
      <c r="AB876" s="124"/>
      <c r="AC876" s="124"/>
      <c r="AD876" s="124"/>
      <c r="AE876" s="124"/>
      <c r="AF876" s="124"/>
      <c r="AG876" s="124"/>
      <c r="AH876" s="124"/>
    </row>
    <row r="877" spans="1:34" x14ac:dyDescent="0.3">
      <c r="A877" s="180" t="s">
        <v>816</v>
      </c>
      <c r="B877" s="180" t="s">
        <v>824</v>
      </c>
      <c r="C877" s="180">
        <v>112901</v>
      </c>
      <c r="D877" s="183">
        <v>44531</v>
      </c>
      <c r="E877" s="184">
        <v>33.856999999999999</v>
      </c>
      <c r="F877" s="184">
        <v>0.219</v>
      </c>
      <c r="G877" s="184">
        <v>0.8579</v>
      </c>
      <c r="H877" s="184">
        <v>-1.0751999999999999</v>
      </c>
      <c r="I877" s="184">
        <v>-4.0552000000000001</v>
      </c>
      <c r="J877" s="184">
        <v>-2.1219000000000001</v>
      </c>
      <c r="K877" s="184">
        <v>-2.6762000000000001</v>
      </c>
      <c r="L877" s="184">
        <v>8.9595000000000002</v>
      </c>
      <c r="M877" s="184">
        <v>16.459099999999999</v>
      </c>
      <c r="N877" s="184">
        <v>27.425699999999999</v>
      </c>
      <c r="O877" s="184">
        <v>15.626899999999999</v>
      </c>
      <c r="P877" s="184">
        <v>13.225199999999999</v>
      </c>
      <c r="Q877" s="184">
        <v>11.203099999999999</v>
      </c>
      <c r="R877" s="184">
        <v>15.3066</v>
      </c>
      <c r="S877" s="120"/>
      <c r="T877" s="123"/>
      <c r="U877" s="124"/>
      <c r="V877" s="124"/>
      <c r="W877" s="124"/>
      <c r="X877" s="124"/>
      <c r="Y877" s="124"/>
      <c r="Z877" s="124"/>
      <c r="AA877" s="124"/>
      <c r="AB877" s="124"/>
      <c r="AC877" s="124"/>
      <c r="AD877" s="124"/>
      <c r="AE877" s="124"/>
      <c r="AF877" s="124"/>
      <c r="AG877" s="124"/>
      <c r="AH877" s="124"/>
    </row>
    <row r="878" spans="1:34" x14ac:dyDescent="0.3">
      <c r="A878" s="180" t="s">
        <v>816</v>
      </c>
      <c r="B878" s="180" t="s">
        <v>825</v>
      </c>
      <c r="C878" s="180">
        <v>105817</v>
      </c>
      <c r="D878" s="183">
        <v>44531</v>
      </c>
      <c r="E878" s="184">
        <v>64.842699999999994</v>
      </c>
      <c r="F878" s="184">
        <v>0.69179999999999997</v>
      </c>
      <c r="G878" s="184">
        <v>0.1152</v>
      </c>
      <c r="H878" s="184">
        <v>-2.8462000000000001</v>
      </c>
      <c r="I878" s="184">
        <v>-4.5907999999999998</v>
      </c>
      <c r="J878" s="184">
        <v>-4.0465999999999998</v>
      </c>
      <c r="K878" s="184">
        <v>2.8443000000000001</v>
      </c>
      <c r="L878" s="184">
        <v>11.750400000000001</v>
      </c>
      <c r="M878" s="184">
        <v>20.451799999999999</v>
      </c>
      <c r="N878" s="184">
        <v>48.204799999999999</v>
      </c>
      <c r="O878" s="184">
        <v>20.374199999999998</v>
      </c>
      <c r="P878" s="184">
        <v>16.057400000000001</v>
      </c>
      <c r="Q878" s="184">
        <v>13.9016</v>
      </c>
      <c r="R878" s="184">
        <v>23.1861</v>
      </c>
      <c r="S878" s="120"/>
      <c r="T878" s="123"/>
      <c r="U878" s="124"/>
      <c r="V878" s="124"/>
      <c r="W878" s="124"/>
      <c r="X878" s="124"/>
      <c r="Y878" s="124"/>
      <c r="Z878" s="124"/>
      <c r="AA878" s="124"/>
      <c r="AB878" s="124"/>
      <c r="AC878" s="124"/>
      <c r="AD878" s="124"/>
      <c r="AE878" s="124"/>
      <c r="AF878" s="124"/>
      <c r="AG878" s="124"/>
      <c r="AH878" s="124"/>
    </row>
    <row r="879" spans="1:34" x14ac:dyDescent="0.3">
      <c r="A879" s="180" t="s">
        <v>816</v>
      </c>
      <c r="B879" s="180" t="s">
        <v>826</v>
      </c>
      <c r="C879" s="180">
        <v>118564</v>
      </c>
      <c r="D879" s="183">
        <v>44531</v>
      </c>
      <c r="E879" s="184">
        <v>70.920900000000003</v>
      </c>
      <c r="F879" s="184">
        <v>0.69410000000000005</v>
      </c>
      <c r="G879" s="184">
        <v>0.12609999999999999</v>
      </c>
      <c r="H879" s="184">
        <v>-2.8313999999999999</v>
      </c>
      <c r="I879" s="184">
        <v>-4.5622999999999996</v>
      </c>
      <c r="J879" s="184">
        <v>-3.9863</v>
      </c>
      <c r="K879" s="184">
        <v>3.0402999999999998</v>
      </c>
      <c r="L879" s="184">
        <v>12.185700000000001</v>
      </c>
      <c r="M879" s="184">
        <v>21.17</v>
      </c>
      <c r="N879" s="184">
        <v>49.412500000000001</v>
      </c>
      <c r="O879" s="184">
        <v>21.432400000000001</v>
      </c>
      <c r="P879" s="184">
        <v>17.1935</v>
      </c>
      <c r="Q879" s="184">
        <v>19.368099999999998</v>
      </c>
      <c r="R879" s="184">
        <v>24.200600000000001</v>
      </c>
      <c r="S879" s="120"/>
      <c r="T879" s="123"/>
      <c r="U879" s="124"/>
      <c r="V879" s="124"/>
      <c r="W879" s="124"/>
      <c r="X879" s="124"/>
      <c r="Y879" s="124"/>
      <c r="Z879" s="124"/>
      <c r="AA879" s="124"/>
      <c r="AB879" s="124"/>
      <c r="AC879" s="124"/>
      <c r="AD879" s="124"/>
      <c r="AE879" s="124"/>
      <c r="AF879" s="124"/>
      <c r="AG879" s="124"/>
      <c r="AH879" s="124"/>
    </row>
    <row r="880" spans="1:34" x14ac:dyDescent="0.3">
      <c r="A880" s="180" t="s">
        <v>816</v>
      </c>
      <c r="B880" s="180" t="s">
        <v>827</v>
      </c>
      <c r="C880" s="180">
        <v>102760</v>
      </c>
      <c r="D880" s="183">
        <v>44531</v>
      </c>
      <c r="E880" s="184">
        <v>110.82</v>
      </c>
      <c r="F880" s="184">
        <v>1.236</v>
      </c>
      <c r="G880" s="184">
        <v>5.1499999999999997E-2</v>
      </c>
      <c r="H880" s="184">
        <v>-2.4771999999999998</v>
      </c>
      <c r="I880" s="184">
        <v>-3.9929000000000001</v>
      </c>
      <c r="J880" s="184">
        <v>-4.1033999999999997</v>
      </c>
      <c r="K880" s="184">
        <v>6.7290999999999999</v>
      </c>
      <c r="L880" s="184">
        <v>15.7631</v>
      </c>
      <c r="M880" s="184">
        <v>22.7637</v>
      </c>
      <c r="N880" s="184">
        <v>48.488599999999998</v>
      </c>
      <c r="O880" s="184">
        <v>15.091100000000001</v>
      </c>
      <c r="P880" s="184">
        <v>12.0627</v>
      </c>
      <c r="Q880" s="184">
        <v>14.9941</v>
      </c>
      <c r="R880" s="184">
        <v>19.164400000000001</v>
      </c>
      <c r="S880" s="120"/>
      <c r="T880" s="123"/>
      <c r="U880" s="124"/>
      <c r="V880" s="124"/>
      <c r="W880" s="124"/>
      <c r="X880" s="124"/>
      <c r="Y880" s="124"/>
      <c r="Z880" s="124"/>
      <c r="AA880" s="124"/>
      <c r="AB880" s="124"/>
      <c r="AC880" s="124"/>
      <c r="AD880" s="124"/>
      <c r="AE880" s="124"/>
      <c r="AF880" s="124"/>
      <c r="AG880" s="124"/>
      <c r="AH880" s="124"/>
    </row>
    <row r="881" spans="1:34" x14ac:dyDescent="0.3">
      <c r="A881" s="180" t="s">
        <v>816</v>
      </c>
      <c r="B881" s="180" t="s">
        <v>828</v>
      </c>
      <c r="C881" s="180">
        <v>118950</v>
      </c>
      <c r="D881" s="183">
        <v>44531</v>
      </c>
      <c r="E881" s="184">
        <v>120.059</v>
      </c>
      <c r="F881" s="184">
        <v>1.2396</v>
      </c>
      <c r="G881" s="184">
        <v>6.9199999999999998E-2</v>
      </c>
      <c r="H881" s="184">
        <v>-2.4537</v>
      </c>
      <c r="I881" s="184">
        <v>-3.9466999999999999</v>
      </c>
      <c r="J881" s="184">
        <v>-4.0034999999999998</v>
      </c>
      <c r="K881" s="184">
        <v>7.0445000000000002</v>
      </c>
      <c r="L881" s="184">
        <v>16.426500000000001</v>
      </c>
      <c r="M881" s="184">
        <v>23.841100000000001</v>
      </c>
      <c r="N881" s="184">
        <v>50.2089</v>
      </c>
      <c r="O881" s="184">
        <v>16.216899999999999</v>
      </c>
      <c r="P881" s="184">
        <v>13.220599999999999</v>
      </c>
      <c r="Q881" s="184">
        <v>13.177899999999999</v>
      </c>
      <c r="R881" s="184">
        <v>20.426100000000002</v>
      </c>
      <c r="S881" s="120"/>
      <c r="T881" s="123"/>
      <c r="U881" s="124"/>
      <c r="V881" s="124"/>
      <c r="W881" s="124"/>
      <c r="X881" s="124"/>
      <c r="Y881" s="124"/>
      <c r="Z881" s="124"/>
      <c r="AA881" s="124"/>
      <c r="AB881" s="124"/>
      <c r="AC881" s="124"/>
      <c r="AD881" s="124"/>
      <c r="AE881" s="124"/>
      <c r="AF881" s="124"/>
      <c r="AG881" s="124"/>
      <c r="AH881" s="124"/>
    </row>
    <row r="882" spans="1:34" x14ac:dyDescent="0.3">
      <c r="A882" s="180" t="s">
        <v>816</v>
      </c>
      <c r="B882" s="180" t="s">
        <v>1877</v>
      </c>
      <c r="C882" s="180">
        <v>148411</v>
      </c>
      <c r="D882" s="183">
        <v>44531</v>
      </c>
      <c r="E882" s="184">
        <v>16.226400000000002</v>
      </c>
      <c r="F882" s="184">
        <v>0.81259999999999999</v>
      </c>
      <c r="G882" s="184">
        <v>1.0078</v>
      </c>
      <c r="H882" s="184">
        <v>-1.8669</v>
      </c>
      <c r="I882" s="184">
        <v>-4.8506</v>
      </c>
      <c r="J882" s="184">
        <v>-3.6848999999999998</v>
      </c>
      <c r="K882" s="184">
        <v>1.6112</v>
      </c>
      <c r="L882" s="184">
        <v>16.0687</v>
      </c>
      <c r="M882" s="184">
        <v>21.3797</v>
      </c>
      <c r="N882" s="184">
        <v>37.7956</v>
      </c>
      <c r="O882" s="184"/>
      <c r="P882" s="184"/>
      <c r="Q882" s="184">
        <v>42.688400000000001</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816</v>
      </c>
      <c r="B883" s="180" t="s">
        <v>829</v>
      </c>
      <c r="C883" s="180">
        <v>148409</v>
      </c>
      <c r="D883" s="183">
        <v>44531</v>
      </c>
      <c r="E883" s="184">
        <v>15.8687</v>
      </c>
      <c r="F883" s="184">
        <v>0.80740000000000001</v>
      </c>
      <c r="G883" s="184">
        <v>0.98450000000000004</v>
      </c>
      <c r="H883" s="184">
        <v>-1.8985000000000001</v>
      </c>
      <c r="I883" s="184">
        <v>-4.9112</v>
      </c>
      <c r="J883" s="184">
        <v>-3.8149999999999999</v>
      </c>
      <c r="K883" s="184">
        <v>1.1989000000000001</v>
      </c>
      <c r="L883" s="184">
        <v>15.129099999999999</v>
      </c>
      <c r="M883" s="184">
        <v>19.895900000000001</v>
      </c>
      <c r="N883" s="184">
        <v>35.552300000000002</v>
      </c>
      <c r="O883" s="184"/>
      <c r="P883" s="184"/>
      <c r="Q883" s="184">
        <v>40.371499999999997</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816</v>
      </c>
      <c r="B884" s="180" t="s">
        <v>830</v>
      </c>
      <c r="C884" s="180">
        <v>111957</v>
      </c>
      <c r="D884" s="183">
        <v>44531</v>
      </c>
      <c r="E884" s="184">
        <v>48.67</v>
      </c>
      <c r="F884" s="184">
        <v>0.72430000000000005</v>
      </c>
      <c r="G884" s="184">
        <v>0.49559999999999998</v>
      </c>
      <c r="H884" s="184">
        <v>-1.6768000000000001</v>
      </c>
      <c r="I884" s="184">
        <v>-4.2683</v>
      </c>
      <c r="J884" s="184">
        <v>-4.4187000000000003</v>
      </c>
      <c r="K884" s="184">
        <v>2.4416000000000002</v>
      </c>
      <c r="L884" s="184">
        <v>14.1149</v>
      </c>
      <c r="M884" s="184">
        <v>22.563600000000001</v>
      </c>
      <c r="N884" s="184">
        <v>43.1892</v>
      </c>
      <c r="O884" s="184">
        <v>19.420200000000001</v>
      </c>
      <c r="P884" s="184">
        <v>14.903600000000001</v>
      </c>
      <c r="Q884" s="184">
        <v>13.4725</v>
      </c>
      <c r="R884" s="184">
        <v>28.749600000000001</v>
      </c>
      <c r="S884" s="120"/>
      <c r="T884" s="123"/>
      <c r="U884" s="124"/>
      <c r="V884" s="124"/>
      <c r="W884" s="124"/>
      <c r="X884" s="124"/>
      <c r="Y884" s="124"/>
      <c r="Z884" s="124"/>
      <c r="AA884" s="124"/>
      <c r="AB884" s="124"/>
      <c r="AC884" s="124"/>
      <c r="AD884" s="124"/>
      <c r="AE884" s="124"/>
      <c r="AF884" s="124"/>
      <c r="AG884" s="124"/>
      <c r="AH884" s="124"/>
    </row>
    <row r="885" spans="1:34" x14ac:dyDescent="0.3">
      <c r="A885" s="180" t="s">
        <v>816</v>
      </c>
      <c r="B885" s="180" t="s">
        <v>831</v>
      </c>
      <c r="C885" s="180">
        <v>120722</v>
      </c>
      <c r="D885" s="183">
        <v>44531</v>
      </c>
      <c r="E885" s="184">
        <v>53.34</v>
      </c>
      <c r="F885" s="184">
        <v>0.71750000000000003</v>
      </c>
      <c r="G885" s="184">
        <v>0.50880000000000003</v>
      </c>
      <c r="H885" s="184">
        <v>-1.6593</v>
      </c>
      <c r="I885" s="184">
        <v>-4.2198000000000002</v>
      </c>
      <c r="J885" s="184">
        <v>-4.34</v>
      </c>
      <c r="K885" s="184">
        <v>2.7547999999999999</v>
      </c>
      <c r="L885" s="184">
        <v>14.808400000000001</v>
      </c>
      <c r="M885" s="184">
        <v>23.672599999999999</v>
      </c>
      <c r="N885" s="184">
        <v>44.945700000000002</v>
      </c>
      <c r="O885" s="184">
        <v>20.756799999999998</v>
      </c>
      <c r="P885" s="184">
        <v>16.170200000000001</v>
      </c>
      <c r="Q885" s="184">
        <v>15.0243</v>
      </c>
      <c r="R885" s="184">
        <v>30.2559</v>
      </c>
      <c r="S885" s="120"/>
      <c r="T885" s="123"/>
      <c r="U885" s="124"/>
      <c r="V885" s="124"/>
      <c r="W885" s="124"/>
      <c r="X885" s="124"/>
      <c r="Y885" s="124"/>
      <c r="Z885" s="124"/>
      <c r="AA885" s="124"/>
      <c r="AB885" s="124"/>
      <c r="AC885" s="124"/>
      <c r="AD885" s="124"/>
      <c r="AE885" s="124"/>
      <c r="AF885" s="124"/>
      <c r="AG885" s="124"/>
      <c r="AH885" s="124"/>
    </row>
    <row r="886" spans="1:34" x14ac:dyDescent="0.3">
      <c r="A886" s="180" t="s">
        <v>816</v>
      </c>
      <c r="B886" s="180" t="s">
        <v>832</v>
      </c>
      <c r="C886" s="180">
        <v>141920</v>
      </c>
      <c r="D886" s="183">
        <v>44531</v>
      </c>
      <c r="E886" s="184">
        <v>16.190000000000001</v>
      </c>
      <c r="F886" s="184">
        <v>0.68410000000000004</v>
      </c>
      <c r="G886" s="184">
        <v>0.49659999999999999</v>
      </c>
      <c r="H886" s="184">
        <v>-1.9976</v>
      </c>
      <c r="I886" s="184">
        <v>-4.8207000000000004</v>
      </c>
      <c r="J886" s="184">
        <v>-3.5735999999999999</v>
      </c>
      <c r="K886" s="184">
        <v>4.2497999999999996</v>
      </c>
      <c r="L886" s="184">
        <v>16.979800000000001</v>
      </c>
      <c r="M886" s="184">
        <v>22.930900000000001</v>
      </c>
      <c r="N886" s="184">
        <v>35.254800000000003</v>
      </c>
      <c r="O886" s="184">
        <v>17.939399999999999</v>
      </c>
      <c r="P886" s="184"/>
      <c r="Q886" s="184">
        <v>12.662599999999999</v>
      </c>
      <c r="R886" s="184">
        <v>23.653700000000001</v>
      </c>
      <c r="S886" s="120"/>
      <c r="T886" s="123"/>
      <c r="U886" s="124"/>
      <c r="V886" s="124"/>
      <c r="W886" s="124"/>
      <c r="X886" s="124"/>
      <c r="Y886" s="124"/>
      <c r="Z886" s="124"/>
      <c r="AA886" s="124"/>
      <c r="AB886" s="124"/>
      <c r="AC886" s="124"/>
      <c r="AD886" s="124"/>
      <c r="AE886" s="124"/>
      <c r="AF886" s="124"/>
      <c r="AG886" s="124"/>
      <c r="AH886" s="124"/>
    </row>
    <row r="887" spans="1:34" x14ac:dyDescent="0.3">
      <c r="A887" s="180" t="s">
        <v>816</v>
      </c>
      <c r="B887" s="180" t="s">
        <v>833</v>
      </c>
      <c r="C887" s="180">
        <v>141919</v>
      </c>
      <c r="D887" s="183">
        <v>44531</v>
      </c>
      <c r="E887" s="184">
        <v>15.23</v>
      </c>
      <c r="F887" s="184">
        <v>0.66090000000000004</v>
      </c>
      <c r="G887" s="184">
        <v>0.4617</v>
      </c>
      <c r="H887" s="184">
        <v>-2.0579000000000001</v>
      </c>
      <c r="I887" s="184">
        <v>-4.8125</v>
      </c>
      <c r="J887" s="184">
        <v>-3.6686000000000001</v>
      </c>
      <c r="K887" s="184">
        <v>3.9590000000000001</v>
      </c>
      <c r="L887" s="184">
        <v>16.4373</v>
      </c>
      <c r="M887" s="184">
        <v>22.133099999999999</v>
      </c>
      <c r="N887" s="184">
        <v>34.066899999999997</v>
      </c>
      <c r="O887" s="184">
        <v>16.637499999999999</v>
      </c>
      <c r="P887" s="184"/>
      <c r="Q887" s="184">
        <v>10.971299999999999</v>
      </c>
      <c r="R887" s="184">
        <v>22.573499999999999</v>
      </c>
      <c r="S887" s="120"/>
      <c r="T887" s="123"/>
      <c r="U887" s="124"/>
      <c r="V887" s="124"/>
      <c r="W887" s="124"/>
      <c r="X887" s="124"/>
      <c r="Y887" s="124"/>
      <c r="Z887" s="124"/>
      <c r="AA887" s="124"/>
      <c r="AB887" s="124"/>
      <c r="AC887" s="124"/>
      <c r="AD887" s="124"/>
      <c r="AE887" s="124"/>
      <c r="AF887" s="124"/>
      <c r="AG887" s="124"/>
      <c r="AH887" s="124"/>
    </row>
    <row r="888" spans="1:34" x14ac:dyDescent="0.3">
      <c r="A888" s="180" t="s">
        <v>816</v>
      </c>
      <c r="B888" s="180" t="s">
        <v>834</v>
      </c>
      <c r="C888" s="180">
        <v>118421</v>
      </c>
      <c r="D888" s="183">
        <v>44531</v>
      </c>
      <c r="E888" s="184">
        <v>59.89</v>
      </c>
      <c r="F888" s="184">
        <v>1.0289999999999999</v>
      </c>
      <c r="G888" s="184">
        <v>1.2168000000000001</v>
      </c>
      <c r="H888" s="184">
        <v>-1.0900000000000001</v>
      </c>
      <c r="I888" s="184">
        <v>-3.9916999999999998</v>
      </c>
      <c r="J888" s="184">
        <v>-3.6674000000000002</v>
      </c>
      <c r="K888" s="184">
        <v>2.4636</v>
      </c>
      <c r="L888" s="184">
        <v>10.702400000000001</v>
      </c>
      <c r="M888" s="184">
        <v>14.93</v>
      </c>
      <c r="N888" s="184">
        <v>25.872199999999999</v>
      </c>
      <c r="O888" s="184">
        <v>15.967599999999999</v>
      </c>
      <c r="P888" s="184">
        <v>16.649899999999999</v>
      </c>
      <c r="Q888" s="184">
        <v>13.094900000000001</v>
      </c>
      <c r="R888" s="184">
        <v>20.083500000000001</v>
      </c>
      <c r="S888" s="120"/>
      <c r="T888" s="123"/>
      <c r="U888" s="124"/>
      <c r="V888" s="124"/>
      <c r="W888" s="124"/>
      <c r="X888" s="124"/>
      <c r="Y888" s="124"/>
      <c r="Z888" s="124"/>
      <c r="AA888" s="124"/>
      <c r="AB888" s="124"/>
      <c r="AC888" s="124"/>
      <c r="AD888" s="124"/>
      <c r="AE888" s="124"/>
      <c r="AF888" s="124"/>
      <c r="AG888" s="124"/>
      <c r="AH888" s="124"/>
    </row>
    <row r="889" spans="1:34" x14ac:dyDescent="0.3">
      <c r="A889" s="180" t="s">
        <v>816</v>
      </c>
      <c r="B889" s="180" t="s">
        <v>835</v>
      </c>
      <c r="C889" s="180">
        <v>108592</v>
      </c>
      <c r="D889" s="183">
        <v>44531</v>
      </c>
      <c r="E889" s="184">
        <v>53.33</v>
      </c>
      <c r="F889" s="184">
        <v>1.0228999999999999</v>
      </c>
      <c r="G889" s="184">
        <v>1.1954</v>
      </c>
      <c r="H889" s="184">
        <v>-1.1126</v>
      </c>
      <c r="I889" s="184">
        <v>-4.0481999999999996</v>
      </c>
      <c r="J889" s="184">
        <v>-3.7711999999999999</v>
      </c>
      <c r="K889" s="184">
        <v>2.1255999999999999</v>
      </c>
      <c r="L889" s="184">
        <v>9.9588000000000001</v>
      </c>
      <c r="M889" s="184">
        <v>13.7828</v>
      </c>
      <c r="N889" s="184">
        <v>24.1966</v>
      </c>
      <c r="O889" s="184">
        <v>14.4147</v>
      </c>
      <c r="P889" s="184">
        <v>14.9658</v>
      </c>
      <c r="Q889" s="184">
        <v>11.2334</v>
      </c>
      <c r="R889" s="184">
        <v>18.4771</v>
      </c>
      <c r="S889" s="120"/>
      <c r="T889" s="123"/>
      <c r="U889" s="124"/>
      <c r="V889" s="124"/>
      <c r="W889" s="124"/>
      <c r="X889" s="124"/>
      <c r="Y889" s="124"/>
      <c r="Z889" s="124"/>
      <c r="AA889" s="124"/>
      <c r="AB889" s="124"/>
      <c r="AC889" s="124"/>
      <c r="AD889" s="124"/>
      <c r="AE889" s="124"/>
      <c r="AF889" s="124"/>
      <c r="AG889" s="124"/>
      <c r="AH889" s="124"/>
    </row>
    <row r="890" spans="1:34" x14ac:dyDescent="0.3">
      <c r="A890" s="180" t="s">
        <v>816</v>
      </c>
      <c r="B890" s="180" t="s">
        <v>836</v>
      </c>
      <c r="C890" s="180">
        <v>131580</v>
      </c>
      <c r="D890" s="183">
        <v>44531</v>
      </c>
      <c r="E890" s="184">
        <v>32.657899999999998</v>
      </c>
      <c r="F890" s="184">
        <v>0.3266</v>
      </c>
      <c r="G890" s="184">
        <v>0.45490000000000003</v>
      </c>
      <c r="H890" s="184">
        <v>-2.0476999999999999</v>
      </c>
      <c r="I890" s="184">
        <v>-4.7935999999999996</v>
      </c>
      <c r="J890" s="184">
        <v>-2.9445000000000001</v>
      </c>
      <c r="K890" s="184">
        <v>2.2646000000000002</v>
      </c>
      <c r="L890" s="184">
        <v>19.299600000000002</v>
      </c>
      <c r="M890" s="184">
        <v>25.5701</v>
      </c>
      <c r="N890" s="184">
        <v>41.574800000000003</v>
      </c>
      <c r="O890" s="184">
        <v>30.335699999999999</v>
      </c>
      <c r="P890" s="184">
        <v>21.6694</v>
      </c>
      <c r="Q890" s="184">
        <v>18.157900000000001</v>
      </c>
      <c r="R890" s="184">
        <v>31.070499999999999</v>
      </c>
      <c r="S890" s="120"/>
      <c r="T890" s="123"/>
      <c r="U890" s="124"/>
      <c r="V890" s="124"/>
      <c r="W890" s="124"/>
      <c r="X890" s="124"/>
      <c r="Y890" s="124"/>
      <c r="Z890" s="124"/>
      <c r="AA890" s="124"/>
      <c r="AB890" s="124"/>
      <c r="AC890" s="124"/>
      <c r="AD890" s="124"/>
      <c r="AE890" s="124"/>
      <c r="AF890" s="124"/>
      <c r="AG890" s="124"/>
      <c r="AH890" s="124"/>
    </row>
    <row r="891" spans="1:34" x14ac:dyDescent="0.3">
      <c r="A891" s="180" t="s">
        <v>816</v>
      </c>
      <c r="B891" s="180" t="s">
        <v>837</v>
      </c>
      <c r="C891" s="180">
        <v>131578</v>
      </c>
      <c r="D891" s="183">
        <v>44531</v>
      </c>
      <c r="E891" s="184">
        <v>29.877400000000002</v>
      </c>
      <c r="F891" s="184">
        <v>0.32340000000000002</v>
      </c>
      <c r="G891" s="184">
        <v>0.44009999999999999</v>
      </c>
      <c r="H891" s="184">
        <v>-2.0682999999999998</v>
      </c>
      <c r="I891" s="184">
        <v>-4.8335999999999997</v>
      </c>
      <c r="J891" s="184">
        <v>-3.0316999999999998</v>
      </c>
      <c r="K891" s="184">
        <v>1.9856</v>
      </c>
      <c r="L891" s="184">
        <v>18.630800000000001</v>
      </c>
      <c r="M891" s="184">
        <v>24.536899999999999</v>
      </c>
      <c r="N891" s="184">
        <v>40.053199999999997</v>
      </c>
      <c r="O891" s="184">
        <v>28.6282</v>
      </c>
      <c r="P891" s="184">
        <v>20.025300000000001</v>
      </c>
      <c r="Q891" s="184">
        <v>16.684799999999999</v>
      </c>
      <c r="R891" s="184">
        <v>29.468800000000002</v>
      </c>
      <c r="S891" s="120"/>
      <c r="T891" s="123"/>
      <c r="U891" s="124"/>
      <c r="V891" s="124"/>
      <c r="W891" s="124"/>
      <c r="X891" s="124"/>
      <c r="Y891" s="124"/>
      <c r="Z891" s="124"/>
      <c r="AA891" s="124"/>
      <c r="AB891" s="124"/>
      <c r="AC891" s="124"/>
      <c r="AD891" s="124"/>
      <c r="AE891" s="124"/>
      <c r="AF891" s="124"/>
      <c r="AG891" s="124"/>
      <c r="AH891" s="124"/>
    </row>
    <row r="892" spans="1:34" x14ac:dyDescent="0.3">
      <c r="A892" s="180" t="s">
        <v>816</v>
      </c>
      <c r="B892" s="180" t="s">
        <v>1878</v>
      </c>
      <c r="C892" s="180">
        <v>148481</v>
      </c>
      <c r="D892" s="183">
        <v>44531</v>
      </c>
      <c r="E892" s="184">
        <v>16.52</v>
      </c>
      <c r="F892" s="184">
        <v>0.9163</v>
      </c>
      <c r="G892" s="184">
        <v>1.1635</v>
      </c>
      <c r="H892" s="184">
        <v>-0.60170000000000001</v>
      </c>
      <c r="I892" s="184">
        <v>-1.8419000000000001</v>
      </c>
      <c r="J892" s="184">
        <v>0</v>
      </c>
      <c r="K892" s="184">
        <v>7.9739000000000004</v>
      </c>
      <c r="L892" s="184">
        <v>24.303999999999998</v>
      </c>
      <c r="M892" s="184">
        <v>30.799700000000001</v>
      </c>
      <c r="N892" s="184">
        <v>50.867600000000003</v>
      </c>
      <c r="O892" s="184"/>
      <c r="P892" s="184"/>
      <c r="Q892" s="184">
        <v>53.433399999999999</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816</v>
      </c>
      <c r="B893" s="180" t="s">
        <v>1879</v>
      </c>
      <c r="C893" s="180">
        <v>148483</v>
      </c>
      <c r="D893" s="183">
        <v>44531</v>
      </c>
      <c r="E893" s="184">
        <v>16.170000000000002</v>
      </c>
      <c r="F893" s="184">
        <v>0.87339999999999995</v>
      </c>
      <c r="G893" s="184">
        <v>1.1256999999999999</v>
      </c>
      <c r="H893" s="184">
        <v>-0.67569999999999997</v>
      </c>
      <c r="I893" s="184">
        <v>-1.9406000000000001</v>
      </c>
      <c r="J893" s="184">
        <v>-0.1852</v>
      </c>
      <c r="K893" s="184">
        <v>7.5133000000000001</v>
      </c>
      <c r="L893" s="184">
        <v>23.153099999999998</v>
      </c>
      <c r="M893" s="184">
        <v>28.947399999999998</v>
      </c>
      <c r="N893" s="184">
        <v>48.212600000000002</v>
      </c>
      <c r="O893" s="184"/>
      <c r="P893" s="184"/>
      <c r="Q893" s="184">
        <v>50.656799999999997</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816</v>
      </c>
      <c r="B894" s="180" t="s">
        <v>838</v>
      </c>
      <c r="C894" s="180">
        <v>107410</v>
      </c>
      <c r="D894" s="183">
        <v>44531</v>
      </c>
      <c r="E894" s="184">
        <v>11.4313</v>
      </c>
      <c r="F894" s="184">
        <v>0.86109999999999998</v>
      </c>
      <c r="G894" s="184">
        <v>0.49409999999999998</v>
      </c>
      <c r="H894" s="184">
        <v>-2.2724000000000002</v>
      </c>
      <c r="I894" s="184">
        <v>-6.6901000000000002</v>
      </c>
      <c r="J894" s="184">
        <v>-6.4404000000000003</v>
      </c>
      <c r="K894" s="184">
        <v>0.86109999999999998</v>
      </c>
      <c r="L894" s="184">
        <v>10.4794</v>
      </c>
      <c r="M894" s="184">
        <v>13.0625</v>
      </c>
      <c r="N894" s="184">
        <v>22.769400000000001</v>
      </c>
      <c r="O894" s="184">
        <v>11.0907</v>
      </c>
      <c r="P894" s="184">
        <v>12.758599999999999</v>
      </c>
      <c r="Q894" s="184">
        <v>0.97760000000000002</v>
      </c>
      <c r="R894" s="184">
        <v>10.4217</v>
      </c>
      <c r="S894" s="120"/>
      <c r="T894" s="123"/>
      <c r="U894" s="124"/>
      <c r="V894" s="124"/>
      <c r="W894" s="124"/>
      <c r="X894" s="124"/>
      <c r="Y894" s="124"/>
      <c r="Z894" s="124"/>
      <c r="AA894" s="124"/>
      <c r="AB894" s="124"/>
      <c r="AC894" s="124"/>
      <c r="AD894" s="124"/>
      <c r="AE894" s="124"/>
      <c r="AF894" s="124"/>
      <c r="AG894" s="124"/>
      <c r="AH894" s="124"/>
    </row>
    <row r="895" spans="1:34" x14ac:dyDescent="0.3">
      <c r="A895" s="180" t="s">
        <v>816</v>
      </c>
      <c r="B895" s="180" t="s">
        <v>839</v>
      </c>
      <c r="C895" s="180">
        <v>120488</v>
      </c>
      <c r="D895" s="183">
        <v>44531</v>
      </c>
      <c r="E895" s="184">
        <v>12.7988</v>
      </c>
      <c r="F895" s="184">
        <v>0.86370000000000002</v>
      </c>
      <c r="G895" s="184">
        <v>0.50890000000000002</v>
      </c>
      <c r="H895" s="184">
        <v>-2.2515000000000001</v>
      </c>
      <c r="I895" s="184">
        <v>-6.6509999999999998</v>
      </c>
      <c r="J895" s="184">
        <v>-6.3559999999999999</v>
      </c>
      <c r="K895" s="184">
        <v>1.1378999999999999</v>
      </c>
      <c r="L895" s="184">
        <v>11.0901</v>
      </c>
      <c r="M895" s="184">
        <v>14.0032</v>
      </c>
      <c r="N895" s="184">
        <v>24.127600000000001</v>
      </c>
      <c r="O895" s="184">
        <v>12.7865</v>
      </c>
      <c r="P895" s="184">
        <v>14.2347</v>
      </c>
      <c r="Q895" s="184">
        <v>14.2973</v>
      </c>
      <c r="R895" s="184">
        <v>11.874000000000001</v>
      </c>
      <c r="S895" s="120"/>
      <c r="T895" s="123"/>
      <c r="U895" s="124"/>
      <c r="V895" s="124"/>
      <c r="W895" s="124"/>
      <c r="X895" s="124"/>
      <c r="Y895" s="124"/>
      <c r="Z895" s="124"/>
      <c r="AA895" s="124"/>
      <c r="AB895" s="124"/>
      <c r="AC895" s="124"/>
      <c r="AD895" s="124"/>
      <c r="AE895" s="124"/>
      <c r="AF895" s="124"/>
      <c r="AG895" s="124"/>
      <c r="AH895" s="124"/>
    </row>
    <row r="896" spans="1:34" x14ac:dyDescent="0.3">
      <c r="A896" s="180" t="s">
        <v>816</v>
      </c>
      <c r="B896" s="180" t="s">
        <v>840</v>
      </c>
      <c r="C896" s="180">
        <v>147473</v>
      </c>
      <c r="D896" s="183">
        <v>44531</v>
      </c>
      <c r="E896" s="184">
        <v>16.940999999999999</v>
      </c>
      <c r="F896" s="184">
        <v>0.94140000000000001</v>
      </c>
      <c r="G896" s="184">
        <v>1.0920000000000001</v>
      </c>
      <c r="H896" s="184">
        <v>-1.4484999999999999</v>
      </c>
      <c r="I896" s="184">
        <v>-4.1689999999999996</v>
      </c>
      <c r="J896" s="184">
        <v>-3.2551000000000001</v>
      </c>
      <c r="K896" s="184">
        <v>2.5484</v>
      </c>
      <c r="L896" s="184">
        <v>15.7963</v>
      </c>
      <c r="M896" s="184">
        <v>21.041699999999999</v>
      </c>
      <c r="N896" s="184">
        <v>40.4377</v>
      </c>
      <c r="O896" s="184"/>
      <c r="P896" s="184"/>
      <c r="Q896" s="184">
        <v>24.784199999999998</v>
      </c>
      <c r="R896" s="184">
        <v>24.664200000000001</v>
      </c>
      <c r="S896" s="120"/>
      <c r="T896" s="123"/>
      <c r="U896" s="124"/>
      <c r="V896" s="124"/>
      <c r="W896" s="124"/>
      <c r="X896" s="124"/>
      <c r="Y896" s="124"/>
      <c r="Z896" s="124"/>
      <c r="AA896" s="124"/>
      <c r="AB896" s="124"/>
      <c r="AC896" s="124"/>
      <c r="AD896" s="124"/>
      <c r="AE896" s="124"/>
      <c r="AF896" s="124"/>
      <c r="AG896" s="124"/>
      <c r="AH896" s="124"/>
    </row>
    <row r="897" spans="1:34" x14ac:dyDescent="0.3">
      <c r="A897" s="180" t="s">
        <v>816</v>
      </c>
      <c r="B897" s="180" t="s">
        <v>841</v>
      </c>
      <c r="C897" s="180">
        <v>147477</v>
      </c>
      <c r="D897" s="183">
        <v>44531</v>
      </c>
      <c r="E897" s="184">
        <v>16.257000000000001</v>
      </c>
      <c r="F897" s="184">
        <v>0.94379999999999997</v>
      </c>
      <c r="G897" s="184">
        <v>1.0692999999999999</v>
      </c>
      <c r="H897" s="184">
        <v>-1.4726999999999999</v>
      </c>
      <c r="I897" s="184">
        <v>-4.2297000000000002</v>
      </c>
      <c r="J897" s="184">
        <v>-3.3816999999999999</v>
      </c>
      <c r="K897" s="184">
        <v>2.1360999999999999</v>
      </c>
      <c r="L897" s="184">
        <v>14.858000000000001</v>
      </c>
      <c r="M897" s="184">
        <v>19.527999999999999</v>
      </c>
      <c r="N897" s="184">
        <v>38.0871</v>
      </c>
      <c r="O897" s="184"/>
      <c r="P897" s="184"/>
      <c r="Q897" s="184">
        <v>22.642700000000001</v>
      </c>
      <c r="R897" s="184">
        <v>22.536300000000001</v>
      </c>
      <c r="S897" s="120"/>
      <c r="T897" s="123"/>
      <c r="U897" s="124"/>
      <c r="V897" s="124"/>
      <c r="W897" s="124"/>
      <c r="X897" s="124"/>
      <c r="Y897" s="124"/>
      <c r="Z897" s="124"/>
      <c r="AA897" s="124"/>
      <c r="AB897" s="124"/>
      <c r="AC897" s="124"/>
      <c r="AD897" s="124"/>
      <c r="AE897" s="124"/>
      <c r="AF897" s="124"/>
      <c r="AG897" s="124"/>
      <c r="AH897" s="124"/>
    </row>
    <row r="898" spans="1:34" x14ac:dyDescent="0.3">
      <c r="A898" s="180" t="s">
        <v>816</v>
      </c>
      <c r="B898" s="180" t="s">
        <v>842</v>
      </c>
      <c r="C898" s="180">
        <v>145376</v>
      </c>
      <c r="D898" s="183">
        <v>44531</v>
      </c>
      <c r="E898" s="184">
        <v>16.361999999999998</v>
      </c>
      <c r="F898" s="184">
        <v>0.29420000000000002</v>
      </c>
      <c r="G898" s="184">
        <v>-8.5500000000000007E-2</v>
      </c>
      <c r="H898" s="184">
        <v>-1.83</v>
      </c>
      <c r="I898" s="184">
        <v>-4.7557999999999998</v>
      </c>
      <c r="J898" s="184">
        <v>-3.0973999999999999</v>
      </c>
      <c r="K898" s="184">
        <v>-1.2314000000000001</v>
      </c>
      <c r="L898" s="184">
        <v>9.0945</v>
      </c>
      <c r="M898" s="184">
        <v>16.215599999999998</v>
      </c>
      <c r="N898" s="184">
        <v>28.4907</v>
      </c>
      <c r="O898" s="184">
        <v>17.130600000000001</v>
      </c>
      <c r="P898" s="184"/>
      <c r="Q898" s="184">
        <v>17.371700000000001</v>
      </c>
      <c r="R898" s="184">
        <v>18.661300000000001</v>
      </c>
      <c r="S898" s="120"/>
      <c r="T898" s="123"/>
      <c r="U898" s="124"/>
      <c r="V898" s="124"/>
      <c r="W898" s="124"/>
      <c r="X898" s="124"/>
      <c r="Y898" s="124"/>
      <c r="Z898" s="124"/>
      <c r="AA898" s="124"/>
      <c r="AB898" s="124"/>
      <c r="AC898" s="124"/>
      <c r="AD898" s="124"/>
      <c r="AE898" s="124"/>
      <c r="AF898" s="124"/>
      <c r="AG898" s="124"/>
      <c r="AH898" s="124"/>
    </row>
    <row r="899" spans="1:34" x14ac:dyDescent="0.3">
      <c r="A899" s="180" t="s">
        <v>816</v>
      </c>
      <c r="B899" s="180" t="s">
        <v>843</v>
      </c>
      <c r="C899" s="180">
        <v>145378</v>
      </c>
      <c r="D899" s="183">
        <v>44531</v>
      </c>
      <c r="E899" s="184">
        <v>15.798999999999999</v>
      </c>
      <c r="F899" s="184">
        <v>0.29199999999999998</v>
      </c>
      <c r="G899" s="184">
        <v>-9.4899999999999998E-2</v>
      </c>
      <c r="H899" s="184">
        <v>-1.8512999999999999</v>
      </c>
      <c r="I899" s="184">
        <v>-4.7965999999999998</v>
      </c>
      <c r="J899" s="184">
        <v>-3.1865000000000001</v>
      </c>
      <c r="K899" s="184">
        <v>-1.5331999999999999</v>
      </c>
      <c r="L899" s="184">
        <v>8.4202999999999992</v>
      </c>
      <c r="M899" s="184">
        <v>15.1531</v>
      </c>
      <c r="N899" s="184">
        <v>26.950600000000001</v>
      </c>
      <c r="O899" s="184">
        <v>15.8042</v>
      </c>
      <c r="P899" s="184"/>
      <c r="Q899" s="184">
        <v>16.042400000000001</v>
      </c>
      <c r="R899" s="184">
        <v>17.2714</v>
      </c>
      <c r="S899" s="120"/>
      <c r="T899" s="123"/>
      <c r="U899" s="124"/>
      <c r="V899" s="124"/>
      <c r="W899" s="124"/>
      <c r="X899" s="124"/>
      <c r="Y899" s="124"/>
      <c r="Z899" s="124"/>
      <c r="AA899" s="124"/>
      <c r="AB899" s="124"/>
      <c r="AC899" s="124"/>
      <c r="AD899" s="124"/>
      <c r="AE899" s="124"/>
      <c r="AF899" s="124"/>
      <c r="AG899" s="124"/>
      <c r="AH899" s="124"/>
    </row>
    <row r="900" spans="1:34" x14ac:dyDescent="0.3">
      <c r="A900" s="180" t="s">
        <v>816</v>
      </c>
      <c r="B900" s="180" t="s">
        <v>1880</v>
      </c>
      <c r="C900" s="180">
        <v>148567</v>
      </c>
      <c r="D900" s="183">
        <v>44531</v>
      </c>
      <c r="E900" s="184">
        <v>15.145799999999999</v>
      </c>
      <c r="F900" s="184">
        <v>1.2454000000000001</v>
      </c>
      <c r="G900" s="184">
        <v>0.5383</v>
      </c>
      <c r="H900" s="184">
        <v>-2.3915999999999999</v>
      </c>
      <c r="I900" s="184">
        <v>-4.7518000000000002</v>
      </c>
      <c r="J900" s="184">
        <v>-4.5247999999999999</v>
      </c>
      <c r="K900" s="184">
        <v>1.542</v>
      </c>
      <c r="L900" s="184">
        <v>14.467700000000001</v>
      </c>
      <c r="M900" s="184">
        <v>25.767499999999998</v>
      </c>
      <c r="N900" s="184">
        <v>49.2241</v>
      </c>
      <c r="O900" s="184"/>
      <c r="P900" s="184"/>
      <c r="Q900" s="184">
        <v>49.153100000000002</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816</v>
      </c>
      <c r="B901" s="180" t="s">
        <v>1881</v>
      </c>
      <c r="C901" s="180">
        <v>148571</v>
      </c>
      <c r="D901" s="183">
        <v>44531</v>
      </c>
      <c r="E901" s="184">
        <v>14.8078</v>
      </c>
      <c r="F901" s="184">
        <v>1.2381</v>
      </c>
      <c r="G901" s="184">
        <v>0.49819999999999998</v>
      </c>
      <c r="H901" s="184">
        <v>-2.4416000000000002</v>
      </c>
      <c r="I901" s="184">
        <v>-4.8445999999999998</v>
      </c>
      <c r="J901" s="184">
        <v>-4.7122999999999999</v>
      </c>
      <c r="K901" s="184">
        <v>0.95099999999999996</v>
      </c>
      <c r="L901" s="184">
        <v>13.206899999999999</v>
      </c>
      <c r="M901" s="184">
        <v>23.732399999999998</v>
      </c>
      <c r="N901" s="184">
        <v>46.027799999999999</v>
      </c>
      <c r="O901" s="184"/>
      <c r="P901" s="184"/>
      <c r="Q901" s="184">
        <v>45.946199999999997</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816</v>
      </c>
      <c r="B902" s="180" t="s">
        <v>844</v>
      </c>
      <c r="C902" s="180">
        <v>147206</v>
      </c>
      <c r="D902" s="183">
        <v>44531</v>
      </c>
      <c r="E902" s="184">
        <v>20.608000000000001</v>
      </c>
      <c r="F902" s="184">
        <v>0.7923</v>
      </c>
      <c r="G902" s="184">
        <v>0.99490000000000001</v>
      </c>
      <c r="H902" s="184">
        <v>-1.3452</v>
      </c>
      <c r="I902" s="184">
        <v>-4.0237999999999996</v>
      </c>
      <c r="J902" s="184">
        <v>-2.4196</v>
      </c>
      <c r="K902" s="184">
        <v>4.4183000000000003</v>
      </c>
      <c r="L902" s="184">
        <v>20.465299999999999</v>
      </c>
      <c r="M902" s="184">
        <v>27.674900000000001</v>
      </c>
      <c r="N902" s="184">
        <v>47.031999999999996</v>
      </c>
      <c r="O902" s="184"/>
      <c r="P902" s="184"/>
      <c r="Q902" s="184">
        <v>32.735199999999999</v>
      </c>
      <c r="R902" s="184">
        <v>31.7745</v>
      </c>
      <c r="S902" s="120"/>
      <c r="T902" s="123"/>
      <c r="U902" s="124"/>
      <c r="V902" s="124"/>
      <c r="W902" s="124"/>
      <c r="X902" s="124"/>
      <c r="Y902" s="124"/>
      <c r="Z902" s="124"/>
      <c r="AA902" s="124"/>
      <c r="AB902" s="124"/>
      <c r="AC902" s="124"/>
      <c r="AD902" s="124"/>
      <c r="AE902" s="124"/>
      <c r="AF902" s="124"/>
      <c r="AG902" s="124"/>
      <c r="AH902" s="124"/>
    </row>
    <row r="903" spans="1:34" x14ac:dyDescent="0.3">
      <c r="A903" s="180" t="s">
        <v>816</v>
      </c>
      <c r="B903" s="180" t="s">
        <v>845</v>
      </c>
      <c r="C903" s="180">
        <v>147203</v>
      </c>
      <c r="D903" s="183">
        <v>44531</v>
      </c>
      <c r="E903" s="184">
        <v>19.789000000000001</v>
      </c>
      <c r="F903" s="184">
        <v>0.7843</v>
      </c>
      <c r="G903" s="184">
        <v>0.97460000000000002</v>
      </c>
      <c r="H903" s="184">
        <v>-1.3706</v>
      </c>
      <c r="I903" s="184">
        <v>-4.0811999999999999</v>
      </c>
      <c r="J903" s="184">
        <v>-2.5316000000000001</v>
      </c>
      <c r="K903" s="184">
        <v>4.0430999999999999</v>
      </c>
      <c r="L903" s="184">
        <v>19.599900000000002</v>
      </c>
      <c r="M903" s="184">
        <v>26.277799999999999</v>
      </c>
      <c r="N903" s="184">
        <v>44.868200000000002</v>
      </c>
      <c r="O903" s="184"/>
      <c r="P903" s="184"/>
      <c r="Q903" s="184">
        <v>30.643799999999999</v>
      </c>
      <c r="R903" s="184">
        <v>29.7638</v>
      </c>
      <c r="S903" s="120"/>
      <c r="T903" s="123"/>
      <c r="U903" s="124"/>
      <c r="V903" s="124"/>
      <c r="W903" s="124"/>
      <c r="X903" s="124"/>
      <c r="Y903" s="124"/>
      <c r="Z903" s="124"/>
      <c r="AA903" s="124"/>
      <c r="AB903" s="124"/>
      <c r="AC903" s="124"/>
      <c r="AD903" s="124"/>
      <c r="AE903" s="124"/>
      <c r="AF903" s="124"/>
      <c r="AG903" s="124"/>
      <c r="AH903" s="124"/>
    </row>
    <row r="904" spans="1:34" x14ac:dyDescent="0.3">
      <c r="A904" s="180" t="s">
        <v>816</v>
      </c>
      <c r="B904" s="180" t="s">
        <v>846</v>
      </c>
      <c r="C904" s="180">
        <v>122389</v>
      </c>
      <c r="D904" s="183">
        <v>44531</v>
      </c>
      <c r="E904" s="184">
        <v>36.629600000000003</v>
      </c>
      <c r="F904" s="184">
        <v>0.625</v>
      </c>
      <c r="G904" s="184">
        <v>0.84830000000000005</v>
      </c>
      <c r="H904" s="184">
        <v>-1.9016999999999999</v>
      </c>
      <c r="I904" s="184">
        <v>-4.7632000000000003</v>
      </c>
      <c r="J904" s="184">
        <v>-4.6170999999999998</v>
      </c>
      <c r="K904" s="184">
        <v>-2.5425</v>
      </c>
      <c r="L904" s="184">
        <v>5.5385999999999997</v>
      </c>
      <c r="M904" s="184">
        <v>11.087999999999999</v>
      </c>
      <c r="N904" s="184">
        <v>22.008400000000002</v>
      </c>
      <c r="O904" s="184">
        <v>17.649699999999999</v>
      </c>
      <c r="P904" s="184">
        <v>15.9429</v>
      </c>
      <c r="Q904" s="184">
        <v>16.3796</v>
      </c>
      <c r="R904" s="184">
        <v>18.680299999999999</v>
      </c>
      <c r="S904" s="120"/>
      <c r="T904" s="123"/>
      <c r="U904" s="124"/>
      <c r="V904" s="124"/>
      <c r="W904" s="124"/>
      <c r="X904" s="124"/>
      <c r="Y904" s="124"/>
      <c r="Z904" s="124"/>
      <c r="AA904" s="124"/>
      <c r="AB904" s="124"/>
      <c r="AC904" s="124"/>
      <c r="AD904" s="124"/>
      <c r="AE904" s="124"/>
      <c r="AF904" s="124"/>
      <c r="AG904" s="124"/>
      <c r="AH904" s="124"/>
    </row>
    <row r="905" spans="1:34" x14ac:dyDescent="0.3">
      <c r="A905" s="180" t="s">
        <v>816</v>
      </c>
      <c r="B905" s="180" t="s">
        <v>847</v>
      </c>
      <c r="C905" s="180">
        <v>122387</v>
      </c>
      <c r="D905" s="183">
        <v>44531</v>
      </c>
      <c r="E905" s="184">
        <v>32.673299999999998</v>
      </c>
      <c r="F905" s="184">
        <v>0.62180000000000002</v>
      </c>
      <c r="G905" s="184">
        <v>0.83230000000000004</v>
      </c>
      <c r="H905" s="184">
        <v>-1.9235</v>
      </c>
      <c r="I905" s="184">
        <v>-4.8067000000000002</v>
      </c>
      <c r="J905" s="184">
        <v>-4.7134</v>
      </c>
      <c r="K905" s="184">
        <v>-2.8456000000000001</v>
      </c>
      <c r="L905" s="184">
        <v>4.8780999999999999</v>
      </c>
      <c r="M905" s="184">
        <v>10.0671</v>
      </c>
      <c r="N905" s="184">
        <v>20.5474</v>
      </c>
      <c r="O905" s="184">
        <v>16.237500000000001</v>
      </c>
      <c r="P905" s="184">
        <v>14.4717</v>
      </c>
      <c r="Q905" s="184">
        <v>14.835699999999999</v>
      </c>
      <c r="R905" s="184">
        <v>17.201699999999999</v>
      </c>
      <c r="S905" s="120"/>
      <c r="T905" s="123"/>
      <c r="U905" s="124"/>
      <c r="V905" s="124"/>
      <c r="W905" s="124"/>
      <c r="X905" s="124"/>
      <c r="Y905" s="124"/>
      <c r="Z905" s="124"/>
      <c r="AA905" s="124"/>
      <c r="AB905" s="124"/>
      <c r="AC905" s="124"/>
      <c r="AD905" s="124"/>
      <c r="AE905" s="124"/>
      <c r="AF905" s="124"/>
      <c r="AG905" s="124"/>
      <c r="AH905" s="124"/>
    </row>
    <row r="906" spans="1:34" x14ac:dyDescent="0.3">
      <c r="A906" s="180" t="s">
        <v>816</v>
      </c>
      <c r="B906" s="180" t="s">
        <v>848</v>
      </c>
      <c r="C906" s="180">
        <v>104637</v>
      </c>
      <c r="D906" s="183">
        <v>44531</v>
      </c>
      <c r="E906" s="184">
        <v>75.539599999999993</v>
      </c>
      <c r="F906" s="184">
        <v>0.87270000000000003</v>
      </c>
      <c r="G906" s="184">
        <v>-6.9699999999999998E-2</v>
      </c>
      <c r="H906" s="184">
        <v>-3.2968999999999999</v>
      </c>
      <c r="I906" s="184">
        <v>-5.9314</v>
      </c>
      <c r="J906" s="184">
        <v>-5.2188999999999997</v>
      </c>
      <c r="K906" s="184">
        <v>2.2429999999999999</v>
      </c>
      <c r="L906" s="184">
        <v>11.363799999999999</v>
      </c>
      <c r="M906" s="184">
        <v>15.2386</v>
      </c>
      <c r="N906" s="184">
        <v>46.380400000000002</v>
      </c>
      <c r="O906" s="184">
        <v>19.9468</v>
      </c>
      <c r="P906" s="184">
        <v>15.6233</v>
      </c>
      <c r="Q906" s="184">
        <v>14.4907</v>
      </c>
      <c r="R906" s="184">
        <v>26.740400000000001</v>
      </c>
      <c r="S906" s="120"/>
      <c r="T906" s="123"/>
      <c r="U906" s="124"/>
      <c r="V906" s="124"/>
      <c r="W906" s="124"/>
      <c r="X906" s="124"/>
      <c r="Y906" s="124"/>
      <c r="Z906" s="124"/>
      <c r="AA906" s="124"/>
      <c r="AB906" s="124"/>
      <c r="AC906" s="124"/>
      <c r="AD906" s="124"/>
      <c r="AE906" s="124"/>
      <c r="AF906" s="124"/>
      <c r="AG906" s="124"/>
      <c r="AH906" s="124"/>
    </row>
    <row r="907" spans="1:34" x14ac:dyDescent="0.3">
      <c r="A907" s="180" t="s">
        <v>816</v>
      </c>
      <c r="B907" s="180" t="s">
        <v>849</v>
      </c>
      <c r="C907" s="180">
        <v>118692</v>
      </c>
      <c r="D907" s="183">
        <v>44531</v>
      </c>
      <c r="E907" s="184">
        <v>81.042299999999997</v>
      </c>
      <c r="F907" s="184">
        <v>0.87480000000000002</v>
      </c>
      <c r="G907" s="184">
        <v>-5.9200000000000003E-2</v>
      </c>
      <c r="H907" s="184">
        <v>-3.2837999999999998</v>
      </c>
      <c r="I907" s="184">
        <v>-5.9073000000000002</v>
      </c>
      <c r="J907" s="184">
        <v>-5.1662999999999997</v>
      </c>
      <c r="K907" s="184">
        <v>2.4155000000000002</v>
      </c>
      <c r="L907" s="184">
        <v>11.740600000000001</v>
      </c>
      <c r="M907" s="184">
        <v>15.8232</v>
      </c>
      <c r="N907" s="184">
        <v>47.365699999999997</v>
      </c>
      <c r="O907" s="184">
        <v>20.7545</v>
      </c>
      <c r="P907" s="184">
        <v>16.5548</v>
      </c>
      <c r="Q907" s="184">
        <v>18.909300000000002</v>
      </c>
      <c r="R907" s="184">
        <v>27.593499999999999</v>
      </c>
      <c r="S907" s="120"/>
      <c r="T907" s="123"/>
      <c r="U907" s="124"/>
      <c r="V907" s="124"/>
      <c r="W907" s="124"/>
      <c r="X907" s="124"/>
      <c r="Y907" s="124"/>
      <c r="Z907" s="124"/>
      <c r="AA907" s="124"/>
      <c r="AB907" s="124"/>
      <c r="AC907" s="124"/>
      <c r="AD907" s="124"/>
      <c r="AE907" s="124"/>
      <c r="AF907" s="124"/>
      <c r="AG907" s="124"/>
      <c r="AH907" s="124"/>
    </row>
    <row r="908" spans="1:34" x14ac:dyDescent="0.3">
      <c r="A908" s="180" t="s">
        <v>816</v>
      </c>
      <c r="B908" s="180" t="s">
        <v>850</v>
      </c>
      <c r="C908" s="180">
        <v>103335</v>
      </c>
      <c r="D908" s="183">
        <v>44531</v>
      </c>
      <c r="E908" s="184">
        <v>109.68</v>
      </c>
      <c r="F908" s="184">
        <v>1.0782</v>
      </c>
      <c r="G908" s="184">
        <v>0.92010000000000003</v>
      </c>
      <c r="H908" s="184">
        <v>-1.6057999999999999</v>
      </c>
      <c r="I908" s="184">
        <v>-4.1509999999999998</v>
      </c>
      <c r="J908" s="184">
        <v>-2.1937000000000002</v>
      </c>
      <c r="K908" s="184">
        <v>2.2848000000000002</v>
      </c>
      <c r="L908" s="184">
        <v>13.811400000000001</v>
      </c>
      <c r="M908" s="184">
        <v>21.6099</v>
      </c>
      <c r="N908" s="184">
        <v>41.303800000000003</v>
      </c>
      <c r="O908" s="184">
        <v>21.154599999999999</v>
      </c>
      <c r="P908" s="184">
        <v>17.7605</v>
      </c>
      <c r="Q908" s="184">
        <v>16.075900000000001</v>
      </c>
      <c r="R908" s="184">
        <v>26.719799999999999</v>
      </c>
      <c r="S908" s="120"/>
      <c r="T908" s="123"/>
      <c r="U908" s="124"/>
      <c r="V908" s="124"/>
      <c r="W908" s="124"/>
      <c r="X908" s="124"/>
      <c r="Y908" s="124"/>
      <c r="Z908" s="124"/>
      <c r="AA908" s="124"/>
      <c r="AB908" s="124"/>
      <c r="AC908" s="124"/>
      <c r="AD908" s="124"/>
      <c r="AE908" s="124"/>
      <c r="AF908" s="124"/>
      <c r="AG908" s="124"/>
      <c r="AH908" s="124"/>
    </row>
    <row r="909" spans="1:34" x14ac:dyDescent="0.3">
      <c r="A909" s="180" t="s">
        <v>816</v>
      </c>
      <c r="B909" s="180" t="s">
        <v>851</v>
      </c>
      <c r="C909" s="180">
        <v>119464</v>
      </c>
      <c r="D909" s="183">
        <v>44531</v>
      </c>
      <c r="E909" s="184">
        <v>116.97</v>
      </c>
      <c r="F909" s="184">
        <v>1.0714999999999999</v>
      </c>
      <c r="G909" s="184">
        <v>0.92320000000000002</v>
      </c>
      <c r="H909" s="184">
        <v>-1.5984</v>
      </c>
      <c r="I909" s="184">
        <v>-4.1230000000000002</v>
      </c>
      <c r="J909" s="184">
        <v>-2.1172</v>
      </c>
      <c r="K909" s="184">
        <v>2.5333000000000001</v>
      </c>
      <c r="L909" s="184">
        <v>14.3514</v>
      </c>
      <c r="M909" s="184">
        <v>22.494499999999999</v>
      </c>
      <c r="N909" s="184">
        <v>42.646299999999997</v>
      </c>
      <c r="O909" s="184">
        <v>22.092300000000002</v>
      </c>
      <c r="P909" s="184">
        <v>18.693000000000001</v>
      </c>
      <c r="Q909" s="184">
        <v>16.0471</v>
      </c>
      <c r="R909" s="184">
        <v>27.828700000000001</v>
      </c>
      <c r="S909" s="120"/>
      <c r="T909" s="123"/>
      <c r="U909" s="124"/>
      <c r="V909" s="124"/>
      <c r="W909" s="124"/>
      <c r="X909" s="124"/>
      <c r="Y909" s="124"/>
      <c r="Z909" s="124"/>
      <c r="AA909" s="124"/>
      <c r="AB909" s="124"/>
      <c r="AC909" s="124"/>
      <c r="AD909" s="124"/>
      <c r="AE909" s="124"/>
      <c r="AF909" s="124"/>
      <c r="AG909" s="124"/>
      <c r="AH909" s="124"/>
    </row>
    <row r="910" spans="1:34" x14ac:dyDescent="0.3">
      <c r="A910" s="180" t="s">
        <v>816</v>
      </c>
      <c r="B910" s="180" t="s">
        <v>852</v>
      </c>
      <c r="C910" s="180">
        <v>109275</v>
      </c>
      <c r="D910" s="183">
        <v>44531</v>
      </c>
      <c r="E910" s="184">
        <v>54.345500000000001</v>
      </c>
      <c r="F910" s="184">
        <v>2.1684000000000001</v>
      </c>
      <c r="G910" s="184">
        <v>0.13650000000000001</v>
      </c>
      <c r="H910" s="184">
        <v>-2.0872000000000002</v>
      </c>
      <c r="I910" s="184">
        <v>-1.7017</v>
      </c>
      <c r="J910" s="184">
        <v>1.64</v>
      </c>
      <c r="K910" s="184">
        <v>4.3901000000000003</v>
      </c>
      <c r="L910" s="184">
        <v>7.9169999999999998</v>
      </c>
      <c r="M910" s="184">
        <v>27.156099999999999</v>
      </c>
      <c r="N910" s="184">
        <v>48.183700000000002</v>
      </c>
      <c r="O910" s="184">
        <v>20.1294</v>
      </c>
      <c r="P910" s="184">
        <v>16.5623</v>
      </c>
      <c r="Q910" s="184">
        <v>13.527100000000001</v>
      </c>
      <c r="R910" s="184">
        <v>28.380099999999999</v>
      </c>
      <c r="S910" s="120"/>
      <c r="T910" s="123"/>
      <c r="U910" s="124"/>
      <c r="V910" s="124"/>
      <c r="W910" s="124"/>
      <c r="X910" s="124"/>
      <c r="Y910" s="124"/>
      <c r="Z910" s="124"/>
      <c r="AA910" s="124"/>
      <c r="AB910" s="124"/>
      <c r="AC910" s="124"/>
      <c r="AD910" s="124"/>
      <c r="AE910" s="124"/>
      <c r="AF910" s="124"/>
      <c r="AG910" s="124"/>
      <c r="AH910" s="124"/>
    </row>
    <row r="911" spans="1:34" x14ac:dyDescent="0.3">
      <c r="A911" s="180" t="s">
        <v>816</v>
      </c>
      <c r="B911" s="180" t="s">
        <v>853</v>
      </c>
      <c r="C911" s="180">
        <v>120834</v>
      </c>
      <c r="D911" s="183">
        <v>44531</v>
      </c>
      <c r="E911" s="184">
        <v>56.733400000000003</v>
      </c>
      <c r="F911" s="184">
        <v>2.1741000000000001</v>
      </c>
      <c r="G911" s="184">
        <v>0.1651</v>
      </c>
      <c r="H911" s="184">
        <v>-2.0489999999999999</v>
      </c>
      <c r="I911" s="184">
        <v>-1.6244000000000001</v>
      </c>
      <c r="J911" s="184">
        <v>1.8176000000000001</v>
      </c>
      <c r="K911" s="184">
        <v>4.9987000000000004</v>
      </c>
      <c r="L911" s="184">
        <v>9.0448000000000004</v>
      </c>
      <c r="M911" s="184">
        <v>29.322500000000002</v>
      </c>
      <c r="N911" s="184">
        <v>51.463099999999997</v>
      </c>
      <c r="O911" s="184">
        <v>22.0688</v>
      </c>
      <c r="P911" s="184">
        <v>17.822700000000001</v>
      </c>
      <c r="Q911" s="184">
        <v>18.4011</v>
      </c>
      <c r="R911" s="184">
        <v>30.776900000000001</v>
      </c>
      <c r="S911" s="120"/>
      <c r="T911" s="123"/>
      <c r="U911" s="124"/>
      <c r="V911" s="124"/>
      <c r="W911" s="124"/>
      <c r="X911" s="124"/>
      <c r="Y911" s="124"/>
      <c r="Z911" s="124"/>
      <c r="AA911" s="124"/>
      <c r="AB911" s="124"/>
      <c r="AC911" s="124"/>
      <c r="AD911" s="124"/>
      <c r="AE911" s="124"/>
      <c r="AF911" s="124"/>
      <c r="AG911" s="124"/>
      <c r="AH911" s="124"/>
    </row>
    <row r="912" spans="1:34" x14ac:dyDescent="0.3">
      <c r="A912" s="180" t="s">
        <v>816</v>
      </c>
      <c r="B912" s="180" t="s">
        <v>854</v>
      </c>
      <c r="C912" s="180">
        <v>119727</v>
      </c>
      <c r="D912" s="183">
        <v>44531</v>
      </c>
      <c r="E912" s="184">
        <v>275.1354</v>
      </c>
      <c r="F912" s="184">
        <v>-0.2009</v>
      </c>
      <c r="G912" s="184">
        <v>0.12620000000000001</v>
      </c>
      <c r="H912" s="184">
        <v>-1.0676000000000001</v>
      </c>
      <c r="I912" s="184">
        <v>-2.1453000000000002</v>
      </c>
      <c r="J912" s="184">
        <v>0.99529999999999996</v>
      </c>
      <c r="K912" s="184">
        <v>9.6702999999999992</v>
      </c>
      <c r="L912" s="184">
        <v>26.2453</v>
      </c>
      <c r="M912" s="184">
        <v>37.106000000000002</v>
      </c>
      <c r="N912" s="184">
        <v>52.265900000000002</v>
      </c>
      <c r="O912" s="184">
        <v>26.587</v>
      </c>
      <c r="P912" s="184">
        <v>21.789000000000001</v>
      </c>
      <c r="Q912" s="184">
        <v>18.296600000000002</v>
      </c>
      <c r="R912" s="184">
        <v>30.017700000000001</v>
      </c>
      <c r="S912" s="120"/>
      <c r="T912" s="123"/>
      <c r="U912" s="124"/>
      <c r="V912" s="124"/>
      <c r="W912" s="124"/>
      <c r="X912" s="124"/>
      <c r="Y912" s="124"/>
      <c r="Z912" s="124"/>
      <c r="AA912" s="124"/>
      <c r="AB912" s="124"/>
      <c r="AC912" s="124"/>
      <c r="AD912" s="124"/>
      <c r="AE912" s="124"/>
      <c r="AF912" s="124"/>
      <c r="AG912" s="124"/>
      <c r="AH912" s="124"/>
    </row>
    <row r="913" spans="1:34" x14ac:dyDescent="0.3">
      <c r="A913" s="180" t="s">
        <v>816</v>
      </c>
      <c r="B913" s="180" t="s">
        <v>855</v>
      </c>
      <c r="C913" s="180">
        <v>102756</v>
      </c>
      <c r="D913" s="183">
        <v>44531</v>
      </c>
      <c r="E913" s="184">
        <v>253.2302</v>
      </c>
      <c r="F913" s="184">
        <v>-0.2039</v>
      </c>
      <c r="G913" s="184">
        <v>0.1114</v>
      </c>
      <c r="H913" s="184">
        <v>-1.0881000000000001</v>
      </c>
      <c r="I913" s="184">
        <v>-2.1865000000000001</v>
      </c>
      <c r="J913" s="184">
        <v>0.90200000000000002</v>
      </c>
      <c r="K913" s="184">
        <v>9.3775999999999993</v>
      </c>
      <c r="L913" s="184">
        <v>25.579599999999999</v>
      </c>
      <c r="M913" s="184">
        <v>36.001899999999999</v>
      </c>
      <c r="N913" s="184">
        <v>50.632199999999997</v>
      </c>
      <c r="O913" s="184">
        <v>25.293099999999999</v>
      </c>
      <c r="P913" s="184">
        <v>20.578700000000001</v>
      </c>
      <c r="Q913" s="184">
        <v>20.735299999999999</v>
      </c>
      <c r="R913" s="184">
        <v>28.646100000000001</v>
      </c>
      <c r="S913" s="120"/>
      <c r="T913" s="123"/>
      <c r="U913" s="124"/>
      <c r="V913" s="124"/>
      <c r="W913" s="124"/>
      <c r="X913" s="124"/>
      <c r="Y913" s="124"/>
      <c r="Z913" s="124"/>
      <c r="AA913" s="124"/>
      <c r="AB913" s="124"/>
      <c r="AC913" s="124"/>
      <c r="AD913" s="124"/>
      <c r="AE913" s="124"/>
      <c r="AF913" s="124"/>
      <c r="AG913" s="124"/>
      <c r="AH913" s="124"/>
    </row>
    <row r="914" spans="1:34" x14ac:dyDescent="0.3">
      <c r="A914" s="180" t="s">
        <v>816</v>
      </c>
      <c r="B914" s="180" t="s">
        <v>856</v>
      </c>
      <c r="C914" s="180">
        <v>101537</v>
      </c>
      <c r="D914" s="183">
        <v>44531</v>
      </c>
      <c r="E914" s="184">
        <v>267.01920000000001</v>
      </c>
      <c r="F914" s="184">
        <v>1.0190999999999999</v>
      </c>
      <c r="G914" s="184">
        <v>0.63790000000000002</v>
      </c>
      <c r="H914" s="184">
        <v>-1.8429</v>
      </c>
      <c r="I914" s="184">
        <v>-4.3731</v>
      </c>
      <c r="J914" s="184">
        <v>-4.1151999999999997</v>
      </c>
      <c r="K914" s="184">
        <v>-0.90810000000000002</v>
      </c>
      <c r="L914" s="184">
        <v>11.404400000000001</v>
      </c>
      <c r="M914" s="184">
        <v>15.6662</v>
      </c>
      <c r="N914" s="184">
        <v>32.276800000000001</v>
      </c>
      <c r="O914" s="184">
        <v>16.557300000000001</v>
      </c>
      <c r="P914" s="184">
        <v>16.956299999999999</v>
      </c>
      <c r="Q914" s="184">
        <v>18.497699999999998</v>
      </c>
      <c r="R914" s="184">
        <v>17.754100000000001</v>
      </c>
      <c r="S914" s="120"/>
      <c r="T914" s="123"/>
      <c r="U914" s="124"/>
      <c r="V914" s="124"/>
      <c r="W914" s="124"/>
      <c r="X914" s="124"/>
      <c r="Y914" s="124"/>
      <c r="Z914" s="124"/>
      <c r="AA914" s="124"/>
      <c r="AB914" s="124"/>
      <c r="AC914" s="124"/>
      <c r="AD914" s="124"/>
      <c r="AE914" s="124"/>
      <c r="AF914" s="124"/>
      <c r="AG914" s="124"/>
      <c r="AH914" s="124"/>
    </row>
    <row r="915" spans="1:34" x14ac:dyDescent="0.3">
      <c r="A915" s="180" t="s">
        <v>816</v>
      </c>
      <c r="B915" s="180" t="s">
        <v>857</v>
      </c>
      <c r="C915" s="180">
        <v>119578</v>
      </c>
      <c r="D915" s="183">
        <v>44531</v>
      </c>
      <c r="E915" s="184">
        <v>285.53089999999997</v>
      </c>
      <c r="F915" s="184">
        <v>1.0219</v>
      </c>
      <c r="G915" s="184">
        <v>0.65159999999999996</v>
      </c>
      <c r="H915" s="184">
        <v>-1.8244</v>
      </c>
      <c r="I915" s="184">
        <v>-4.3369</v>
      </c>
      <c r="J915" s="184">
        <v>-4.0378999999999996</v>
      </c>
      <c r="K915" s="184">
        <v>-0.66669999999999996</v>
      </c>
      <c r="L915" s="184">
        <v>11.9521</v>
      </c>
      <c r="M915" s="184">
        <v>16.5213</v>
      </c>
      <c r="N915" s="184">
        <v>33.567999999999998</v>
      </c>
      <c r="O915" s="184">
        <v>17.573899999999998</v>
      </c>
      <c r="P915" s="184">
        <v>18.163900000000002</v>
      </c>
      <c r="Q915" s="184">
        <v>13.626099999999999</v>
      </c>
      <c r="R915" s="184">
        <v>18.870100000000001</v>
      </c>
      <c r="S915" s="120"/>
      <c r="T915" s="123"/>
      <c r="U915" s="124"/>
      <c r="V915" s="124"/>
      <c r="W915" s="124"/>
      <c r="X915" s="124"/>
      <c r="Y915" s="124"/>
      <c r="Z915" s="124"/>
      <c r="AA915" s="124"/>
      <c r="AB915" s="124"/>
      <c r="AC915" s="124"/>
      <c r="AD915" s="124"/>
      <c r="AE915" s="124"/>
      <c r="AF915" s="124"/>
      <c r="AG915" s="124"/>
      <c r="AH915" s="124"/>
    </row>
    <row r="916" spans="1:34" x14ac:dyDescent="0.3">
      <c r="A916" s="180" t="s">
        <v>816</v>
      </c>
      <c r="B916" s="180" t="s">
        <v>858</v>
      </c>
      <c r="C916" s="180">
        <v>147757</v>
      </c>
      <c r="D916" s="183">
        <v>44531</v>
      </c>
      <c r="E916" s="184">
        <v>15.396800000000001</v>
      </c>
      <c r="F916" s="184">
        <v>0.80930000000000002</v>
      </c>
      <c r="G916" s="184">
        <v>0.40889999999999999</v>
      </c>
      <c r="H916" s="184">
        <v>-2.0091999999999999</v>
      </c>
      <c r="I916" s="184">
        <v>-4.2327000000000004</v>
      </c>
      <c r="J916" s="184">
        <v>-3.7544</v>
      </c>
      <c r="K916" s="184">
        <v>0.58209999999999995</v>
      </c>
      <c r="L916" s="184">
        <v>14.221299999999999</v>
      </c>
      <c r="M916" s="184">
        <v>20.755400000000002</v>
      </c>
      <c r="N916" s="184">
        <v>41.6188</v>
      </c>
      <c r="O916" s="184"/>
      <c r="P916" s="184"/>
      <c r="Q916" s="184">
        <v>24.194400000000002</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816</v>
      </c>
      <c r="B917" s="180" t="s">
        <v>859</v>
      </c>
      <c r="C917" s="180">
        <v>147760</v>
      </c>
      <c r="D917" s="183">
        <v>44531</v>
      </c>
      <c r="E917" s="184">
        <v>14.8307</v>
      </c>
      <c r="F917" s="184">
        <v>0.80479999999999996</v>
      </c>
      <c r="G917" s="184">
        <v>0.38579999999999998</v>
      </c>
      <c r="H917" s="184">
        <v>-2.0409999999999999</v>
      </c>
      <c r="I917" s="184">
        <v>-4.2952000000000004</v>
      </c>
      <c r="J917" s="184">
        <v>-3.8889999999999998</v>
      </c>
      <c r="K917" s="184">
        <v>0.15329999999999999</v>
      </c>
      <c r="L917" s="184">
        <v>13.319599999999999</v>
      </c>
      <c r="M917" s="184">
        <v>19.2667</v>
      </c>
      <c r="N917" s="184">
        <v>39.272399999999998</v>
      </c>
      <c r="O917" s="184"/>
      <c r="P917" s="184"/>
      <c r="Q917" s="184">
        <v>21.880400000000002</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816</v>
      </c>
      <c r="B918" s="180" t="s">
        <v>860</v>
      </c>
      <c r="C918" s="180">
        <v>147492</v>
      </c>
      <c r="D918" s="183">
        <v>44531</v>
      </c>
      <c r="E918" s="184">
        <v>18.25</v>
      </c>
      <c r="F918" s="184">
        <v>0.66190000000000004</v>
      </c>
      <c r="G918" s="184">
        <v>0.44030000000000002</v>
      </c>
      <c r="H918" s="184">
        <v>-2.0922999999999998</v>
      </c>
      <c r="I918" s="184">
        <v>-4.3501000000000003</v>
      </c>
      <c r="J918" s="184">
        <v>-3.2856000000000001</v>
      </c>
      <c r="K918" s="184">
        <v>1.7847</v>
      </c>
      <c r="L918" s="184">
        <v>17.817900000000002</v>
      </c>
      <c r="M918" s="184">
        <v>22.812899999999999</v>
      </c>
      <c r="N918" s="184">
        <v>41.144599999999997</v>
      </c>
      <c r="O918" s="184"/>
      <c r="P918" s="184"/>
      <c r="Q918" s="184">
        <v>29.5154</v>
      </c>
      <c r="R918" s="184">
        <v>27.353200000000001</v>
      </c>
      <c r="S918" s="120"/>
      <c r="T918" s="123"/>
      <c r="U918" s="124"/>
      <c r="V918" s="124"/>
      <c r="W918" s="124"/>
      <c r="X918" s="124"/>
      <c r="Y918" s="124"/>
      <c r="Z918" s="124"/>
      <c r="AA918" s="124"/>
      <c r="AB918" s="124"/>
      <c r="AC918" s="124"/>
      <c r="AD918" s="124"/>
      <c r="AE918" s="124"/>
      <c r="AF918" s="124"/>
      <c r="AG918" s="124"/>
      <c r="AH918" s="124"/>
    </row>
    <row r="919" spans="1:34" x14ac:dyDescent="0.3">
      <c r="A919" s="180" t="s">
        <v>816</v>
      </c>
      <c r="B919" s="180" t="s">
        <v>861</v>
      </c>
      <c r="C919" s="180">
        <v>147490</v>
      </c>
      <c r="D919" s="183">
        <v>44531</v>
      </c>
      <c r="E919" s="184">
        <v>17.89</v>
      </c>
      <c r="F919" s="184">
        <v>0.67530000000000001</v>
      </c>
      <c r="G919" s="184">
        <v>0.44919999999999999</v>
      </c>
      <c r="H919" s="184">
        <v>-2.0798999999999999</v>
      </c>
      <c r="I919" s="184">
        <v>-4.3826999999999998</v>
      </c>
      <c r="J919" s="184">
        <v>-3.2972999999999999</v>
      </c>
      <c r="K919" s="184">
        <v>1.6476999999999999</v>
      </c>
      <c r="L919" s="184">
        <v>17.388500000000001</v>
      </c>
      <c r="M919" s="184">
        <v>22.1995</v>
      </c>
      <c r="N919" s="184">
        <v>40.203800000000001</v>
      </c>
      <c r="O919" s="184"/>
      <c r="P919" s="184"/>
      <c r="Q919" s="184">
        <v>28.410799999999998</v>
      </c>
      <c r="R919" s="184">
        <v>26.3203</v>
      </c>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0.79659600000000041</v>
      </c>
      <c r="G920" s="186">
        <v>0.59204599999999996</v>
      </c>
      <c r="H920" s="186">
        <v>-1.8285319999999998</v>
      </c>
      <c r="I920" s="186">
        <v>-4.2785559999999982</v>
      </c>
      <c r="J920" s="186">
        <v>-3.2161740000000005</v>
      </c>
      <c r="K920" s="186">
        <v>2.1902479999999991</v>
      </c>
      <c r="L920" s="186">
        <v>14.190382000000005</v>
      </c>
      <c r="M920" s="186">
        <v>21.180376000000003</v>
      </c>
      <c r="N920" s="186">
        <v>38.553886000000006</v>
      </c>
      <c r="O920" s="186">
        <v>19.080338888888889</v>
      </c>
      <c r="P920" s="186">
        <v>16.694933333333335</v>
      </c>
      <c r="Q920" s="186">
        <v>20.603111999999999</v>
      </c>
      <c r="R920" s="186">
        <v>23.198245238095232</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0.79784999999999995</v>
      </c>
      <c r="G921" s="186">
        <v>0.52360000000000007</v>
      </c>
      <c r="H921" s="186">
        <v>-1.8713500000000001</v>
      </c>
      <c r="I921" s="186">
        <v>-4.3435000000000006</v>
      </c>
      <c r="J921" s="186">
        <v>-3.6767500000000002</v>
      </c>
      <c r="K921" s="186">
        <v>2.0556000000000001</v>
      </c>
      <c r="L921" s="186">
        <v>13.963150000000001</v>
      </c>
      <c r="M921" s="186">
        <v>21.274850000000001</v>
      </c>
      <c r="N921" s="186">
        <v>40.128500000000003</v>
      </c>
      <c r="O921" s="186">
        <v>18.265349999999998</v>
      </c>
      <c r="P921" s="186">
        <v>16.362500000000001</v>
      </c>
      <c r="Q921" s="186">
        <v>16.5322</v>
      </c>
      <c r="R921" s="186">
        <v>23.1447</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862</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863</v>
      </c>
      <c r="B924" s="180" t="s">
        <v>864</v>
      </c>
      <c r="C924" s="180">
        <v>131301</v>
      </c>
      <c r="D924" s="183">
        <v>44531</v>
      </c>
      <c r="E924" s="184">
        <v>18.0397</v>
      </c>
      <c r="F924" s="184">
        <v>-60.8003</v>
      </c>
      <c r="G924" s="184">
        <v>-6.8727999999999998</v>
      </c>
      <c r="H924" s="184">
        <v>11.732699999999999</v>
      </c>
      <c r="I924" s="184">
        <v>6.9846000000000004</v>
      </c>
      <c r="J924" s="184">
        <v>8.6602999999999994</v>
      </c>
      <c r="K924" s="184">
        <v>1.6879999999999999</v>
      </c>
      <c r="L924" s="184">
        <v>-0.22420000000000001</v>
      </c>
      <c r="M924" s="184">
        <v>3.4668000000000001</v>
      </c>
      <c r="N924" s="184">
        <v>1.8190999999999999</v>
      </c>
      <c r="O924" s="184">
        <v>8.6808999999999994</v>
      </c>
      <c r="P924" s="184">
        <v>6.2209000000000003</v>
      </c>
      <c r="Q924" s="184">
        <v>8.5564</v>
      </c>
      <c r="R924" s="184">
        <v>6.5434999999999999</v>
      </c>
      <c r="S924" s="120" t="s">
        <v>1998</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863</v>
      </c>
      <c r="B925" s="180" t="s">
        <v>865</v>
      </c>
      <c r="C925" s="180">
        <v>131297</v>
      </c>
      <c r="D925" s="183">
        <v>44531</v>
      </c>
      <c r="E925" s="184">
        <v>17.739100000000001</v>
      </c>
      <c r="F925" s="184">
        <v>-61.008600000000001</v>
      </c>
      <c r="G925" s="184">
        <v>-7.0712999999999999</v>
      </c>
      <c r="H925" s="184">
        <v>11.518599999999999</v>
      </c>
      <c r="I925" s="184">
        <v>6.7782999999999998</v>
      </c>
      <c r="J925" s="184">
        <v>8.4464000000000006</v>
      </c>
      <c r="K925" s="184">
        <v>1.4774</v>
      </c>
      <c r="L925" s="184">
        <v>-0.43419999999999997</v>
      </c>
      <c r="M925" s="184">
        <v>3.2477999999999998</v>
      </c>
      <c r="N925" s="184">
        <v>1.6054999999999999</v>
      </c>
      <c r="O925" s="184">
        <v>8.4461999999999993</v>
      </c>
      <c r="P925" s="184">
        <v>5.9801000000000002</v>
      </c>
      <c r="Q925" s="184">
        <v>8.3027999999999995</v>
      </c>
      <c r="R925" s="184">
        <v>6.3266</v>
      </c>
      <c r="S925" s="120" t="s">
        <v>1998</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863</v>
      </c>
      <c r="B926" s="180" t="s">
        <v>866</v>
      </c>
      <c r="C926" s="180">
        <v>131051</v>
      </c>
      <c r="D926" s="183">
        <v>44531</v>
      </c>
      <c r="E926" s="184">
        <v>19.801300000000001</v>
      </c>
      <c r="F926" s="184">
        <v>-25.972200000000001</v>
      </c>
      <c r="G926" s="184">
        <v>2.0651000000000002</v>
      </c>
      <c r="H926" s="184">
        <v>21.629799999999999</v>
      </c>
      <c r="I926" s="184">
        <v>11.704700000000001</v>
      </c>
      <c r="J926" s="184">
        <v>12.991300000000001</v>
      </c>
      <c r="K926" s="184">
        <v>4.5602999999999998</v>
      </c>
      <c r="L926" s="184">
        <v>5.6557000000000004</v>
      </c>
      <c r="M926" s="184">
        <v>7.4912999999999998</v>
      </c>
      <c r="N926" s="184">
        <v>3.8298999999999999</v>
      </c>
      <c r="O926" s="184">
        <v>10.6938</v>
      </c>
      <c r="P926" s="184">
        <v>7.9177</v>
      </c>
      <c r="Q926" s="184">
        <v>9.9175000000000004</v>
      </c>
      <c r="R926" s="184">
        <v>8.5297000000000001</v>
      </c>
      <c r="S926" s="120" t="s">
        <v>1998</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863</v>
      </c>
      <c r="B927" s="180" t="s">
        <v>867</v>
      </c>
      <c r="C927" s="180">
        <v>131061</v>
      </c>
      <c r="D927" s="183">
        <v>44531</v>
      </c>
      <c r="E927" s="184">
        <v>20.129100000000001</v>
      </c>
      <c r="F927" s="184">
        <v>-25.730599999999999</v>
      </c>
      <c r="G927" s="184">
        <v>2.2128999999999999</v>
      </c>
      <c r="H927" s="184">
        <v>21.8246</v>
      </c>
      <c r="I927" s="184">
        <v>11.866099999999999</v>
      </c>
      <c r="J927" s="184">
        <v>13.1541</v>
      </c>
      <c r="K927" s="184">
        <v>4.7217000000000002</v>
      </c>
      <c r="L927" s="184">
        <v>5.8209999999999997</v>
      </c>
      <c r="M927" s="184">
        <v>7.6607000000000003</v>
      </c>
      <c r="N927" s="184">
        <v>3.9963000000000002</v>
      </c>
      <c r="O927" s="184">
        <v>10.8935</v>
      </c>
      <c r="P927" s="184">
        <v>8.1152999999999995</v>
      </c>
      <c r="Q927" s="184">
        <v>10.1676</v>
      </c>
      <c r="R927" s="184">
        <v>8.7035999999999998</v>
      </c>
      <c r="S927" s="120" t="s">
        <v>1998</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863</v>
      </c>
      <c r="B928" s="180" t="s">
        <v>868</v>
      </c>
      <c r="C928" s="180">
        <v>118387</v>
      </c>
      <c r="D928" s="183">
        <v>44531</v>
      </c>
      <c r="E928" s="184">
        <v>37.087600000000002</v>
      </c>
      <c r="F928" s="184">
        <v>-57.580599999999997</v>
      </c>
      <c r="G928" s="184">
        <v>-6.2342000000000004</v>
      </c>
      <c r="H928" s="184">
        <v>11.8932</v>
      </c>
      <c r="I928" s="184">
        <v>7.1334999999999997</v>
      </c>
      <c r="J928" s="184">
        <v>9.0787999999999993</v>
      </c>
      <c r="K928" s="184">
        <v>2.1539000000000001</v>
      </c>
      <c r="L928" s="184">
        <v>4.4253</v>
      </c>
      <c r="M928" s="184">
        <v>6.3372000000000002</v>
      </c>
      <c r="N928" s="184">
        <v>2.7336999999999998</v>
      </c>
      <c r="O928" s="184">
        <v>10.6943</v>
      </c>
      <c r="P928" s="184">
        <v>9.4114000000000004</v>
      </c>
      <c r="Q928" s="184">
        <v>10.095800000000001</v>
      </c>
      <c r="R928" s="184">
        <v>7.8869999999999996</v>
      </c>
      <c r="S928" s="120" t="s">
        <v>1998</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863</v>
      </c>
      <c r="B929" s="180" t="s">
        <v>869</v>
      </c>
      <c r="C929" s="180">
        <v>108753</v>
      </c>
      <c r="D929" s="183">
        <v>44531</v>
      </c>
      <c r="E929" s="184">
        <v>36.722900000000003</v>
      </c>
      <c r="F929" s="184">
        <v>-57.755200000000002</v>
      </c>
      <c r="G929" s="184">
        <v>-6.3555999999999999</v>
      </c>
      <c r="H929" s="184">
        <v>11.754799999999999</v>
      </c>
      <c r="I929" s="184">
        <v>6.9974999999999996</v>
      </c>
      <c r="J929" s="184">
        <v>8.9443999999999999</v>
      </c>
      <c r="K929" s="184">
        <v>2.0219999999999998</v>
      </c>
      <c r="L929" s="184">
        <v>4.2920999999999996</v>
      </c>
      <c r="M929" s="184">
        <v>6.2009999999999996</v>
      </c>
      <c r="N929" s="184">
        <v>2.6002999999999998</v>
      </c>
      <c r="O929" s="184">
        <v>10.551500000000001</v>
      </c>
      <c r="P929" s="184">
        <v>9.2849000000000004</v>
      </c>
      <c r="Q929" s="184">
        <v>6.8098999999999998</v>
      </c>
      <c r="R929" s="184">
        <v>7.7435999999999998</v>
      </c>
      <c r="S929" s="120" t="s">
        <v>1998</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863</v>
      </c>
      <c r="B930" s="180" t="s">
        <v>870</v>
      </c>
      <c r="C930" s="180">
        <v>101002</v>
      </c>
      <c r="D930" s="183">
        <v>44531</v>
      </c>
      <c r="E930" s="184">
        <v>51.2913</v>
      </c>
      <c r="F930" s="184">
        <v>-43.854300000000002</v>
      </c>
      <c r="G930" s="184">
        <v>1.395</v>
      </c>
      <c r="H930" s="184">
        <v>16.132400000000001</v>
      </c>
      <c r="I930" s="184">
        <v>8.1736000000000004</v>
      </c>
      <c r="J930" s="184">
        <v>11.510400000000001</v>
      </c>
      <c r="K930" s="184">
        <v>4.9325999999999999</v>
      </c>
      <c r="L930" s="184">
        <v>5.7281000000000004</v>
      </c>
      <c r="M930" s="184">
        <v>7.0911</v>
      </c>
      <c r="N930" s="184">
        <v>3.3401000000000001</v>
      </c>
      <c r="O930" s="184">
        <v>9.4093999999999998</v>
      </c>
      <c r="P930" s="184">
        <v>8.4452999999999996</v>
      </c>
      <c r="Q930" s="184">
        <v>8.1173999999999999</v>
      </c>
      <c r="R930" s="184">
        <v>7.1805000000000003</v>
      </c>
      <c r="S930" s="120" t="s">
        <v>1998</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863</v>
      </c>
      <c r="B931" s="180" t="s">
        <v>871</v>
      </c>
      <c r="C931" s="180">
        <v>120137</v>
      </c>
      <c r="D931" s="183">
        <v>44531</v>
      </c>
      <c r="E931" s="184">
        <v>52.724800000000002</v>
      </c>
      <c r="F931" s="184">
        <v>-43.561199999999999</v>
      </c>
      <c r="G931" s="184">
        <v>1.7034</v>
      </c>
      <c r="H931" s="184">
        <v>16.448699999999999</v>
      </c>
      <c r="I931" s="184">
        <v>8.4880999999999993</v>
      </c>
      <c r="J931" s="184">
        <v>11.8248</v>
      </c>
      <c r="K931" s="184">
        <v>5.2469000000000001</v>
      </c>
      <c r="L931" s="184">
        <v>6.0471000000000004</v>
      </c>
      <c r="M931" s="184">
        <v>7.4175000000000004</v>
      </c>
      <c r="N931" s="184">
        <v>3.6604000000000001</v>
      </c>
      <c r="O931" s="184">
        <v>9.7441999999999993</v>
      </c>
      <c r="P931" s="184">
        <v>8.7845999999999993</v>
      </c>
      <c r="Q931" s="184">
        <v>9.8879999999999999</v>
      </c>
      <c r="R931" s="184">
        <v>7.5087999999999999</v>
      </c>
      <c r="S931" s="120" t="s">
        <v>1998</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-47.032874999999997</v>
      </c>
      <c r="G932" s="186">
        <v>-2.3946874999999999</v>
      </c>
      <c r="H932" s="186">
        <v>15.366850000000003</v>
      </c>
      <c r="I932" s="186">
        <v>8.5158000000000005</v>
      </c>
      <c r="J932" s="186">
        <v>10.5763125</v>
      </c>
      <c r="K932" s="186">
        <v>3.3503500000000002</v>
      </c>
      <c r="L932" s="186">
        <v>3.9138625</v>
      </c>
      <c r="M932" s="186">
        <v>6.1141749999999995</v>
      </c>
      <c r="N932" s="186">
        <v>2.9481625</v>
      </c>
      <c r="O932" s="186">
        <v>9.8892249999999997</v>
      </c>
      <c r="P932" s="186">
        <v>8.0200250000000004</v>
      </c>
      <c r="Q932" s="186">
        <v>8.9819250000000004</v>
      </c>
      <c r="R932" s="186">
        <v>7.5529125000000006</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-50.717449999999999</v>
      </c>
      <c r="G933" s="186">
        <v>-2.4196</v>
      </c>
      <c r="H933" s="186">
        <v>14.0128</v>
      </c>
      <c r="I933" s="186">
        <v>7.6535500000000001</v>
      </c>
      <c r="J933" s="186">
        <v>10.294599999999999</v>
      </c>
      <c r="K933" s="186">
        <v>3.3571</v>
      </c>
      <c r="L933" s="186">
        <v>5.0404999999999998</v>
      </c>
      <c r="M933" s="186">
        <v>6.7141500000000001</v>
      </c>
      <c r="N933" s="186">
        <v>3.0369000000000002</v>
      </c>
      <c r="O933" s="186">
        <v>10.14785</v>
      </c>
      <c r="P933" s="186">
        <v>8.2803000000000004</v>
      </c>
      <c r="Q933" s="186">
        <v>9.2222000000000008</v>
      </c>
      <c r="R933" s="186">
        <v>7.6261999999999999</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872</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873</v>
      </c>
      <c r="B936" s="180" t="s">
        <v>874</v>
      </c>
      <c r="C936" s="180">
        <v>115127</v>
      </c>
      <c r="D936" s="183">
        <v>44531</v>
      </c>
      <c r="E936" s="184">
        <v>43.505800000000001</v>
      </c>
      <c r="F936" s="184">
        <v>-402.82400000000001</v>
      </c>
      <c r="G936" s="184">
        <v>-92.225499999999997</v>
      </c>
      <c r="H936" s="184">
        <v>1.0374000000000001</v>
      </c>
      <c r="I936" s="184">
        <v>-84.261099999999999</v>
      </c>
      <c r="J936" s="184">
        <v>-2.6073</v>
      </c>
      <c r="K936" s="184">
        <v>3.2439</v>
      </c>
      <c r="L936" s="184">
        <v>-7.6870000000000003</v>
      </c>
      <c r="M936" s="184">
        <v>5.0787000000000004</v>
      </c>
      <c r="N936" s="184">
        <v>-1.3170999999999999</v>
      </c>
      <c r="O936" s="184">
        <v>15.6745</v>
      </c>
      <c r="P936" s="184">
        <v>9.7702000000000009</v>
      </c>
      <c r="Q936" s="184">
        <v>6.5377000000000001</v>
      </c>
      <c r="R936" s="184">
        <v>11.451000000000001</v>
      </c>
      <c r="S936" s="120" t="s">
        <v>1995</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873</v>
      </c>
      <c r="B937" s="180" t="s">
        <v>875</v>
      </c>
      <c r="C937" s="180">
        <v>116796</v>
      </c>
      <c r="D937" s="183">
        <v>44531</v>
      </c>
      <c r="E937" s="184">
        <v>14.627800000000001</v>
      </c>
      <c r="F937" s="184">
        <v>-291.34649999999999</v>
      </c>
      <c r="G937" s="184">
        <v>-115.6641</v>
      </c>
      <c r="H937" s="184">
        <v>-11.026999999999999</v>
      </c>
      <c r="I937" s="184">
        <v>-78.615700000000004</v>
      </c>
      <c r="J937" s="184">
        <v>-6.7906000000000004</v>
      </c>
      <c r="K937" s="184">
        <v>1.8012999999999999</v>
      </c>
      <c r="L937" s="184">
        <v>-6.9156000000000004</v>
      </c>
      <c r="M937" s="184">
        <v>3.2888999999999999</v>
      </c>
      <c r="N937" s="184">
        <v>-2.5002</v>
      </c>
      <c r="O937" s="184">
        <v>14.2928</v>
      </c>
      <c r="P937" s="184">
        <v>8.8931000000000004</v>
      </c>
      <c r="Q937" s="184">
        <v>3.996</v>
      </c>
      <c r="R937" s="184">
        <v>10.3239</v>
      </c>
      <c r="S937" s="120" t="s">
        <v>1995</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873</v>
      </c>
      <c r="B938" s="180" t="s">
        <v>1882</v>
      </c>
      <c r="C938" s="180">
        <v>120546</v>
      </c>
      <c r="D938" s="183">
        <v>44531</v>
      </c>
      <c r="E938" s="184">
        <v>15.0154</v>
      </c>
      <c r="F938" s="184">
        <v>-290.82319999999999</v>
      </c>
      <c r="G938" s="184">
        <v>-115.3626</v>
      </c>
      <c r="H938" s="184">
        <v>-10.708399999999999</v>
      </c>
      <c r="I938" s="184">
        <v>-78.280600000000007</v>
      </c>
      <c r="J938" s="184">
        <v>-6.3917999999999999</v>
      </c>
      <c r="K938" s="184">
        <v>2.2429999999999999</v>
      </c>
      <c r="L938" s="184">
        <v>-6.4798</v>
      </c>
      <c r="M938" s="184">
        <v>3.7446000000000002</v>
      </c>
      <c r="N938" s="184">
        <v>-2.0623999999999998</v>
      </c>
      <c r="O938" s="184">
        <v>14.7164</v>
      </c>
      <c r="P938" s="184">
        <v>9.2507000000000001</v>
      </c>
      <c r="Q938" s="184">
        <v>3.9474</v>
      </c>
      <c r="R938" s="184">
        <v>10.7714</v>
      </c>
      <c r="S938" s="120" t="s">
        <v>1995</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873</v>
      </c>
      <c r="B939" s="180" t="s">
        <v>876</v>
      </c>
      <c r="C939" s="180">
        <v>113434</v>
      </c>
      <c r="D939" s="183">
        <v>44531</v>
      </c>
      <c r="E939" s="184">
        <v>41.244300000000003</v>
      </c>
      <c r="F939" s="184">
        <v>-410.90379999999999</v>
      </c>
      <c r="G939" s="184">
        <v>-93.807000000000002</v>
      </c>
      <c r="H939" s="184">
        <v>-0.3034</v>
      </c>
      <c r="I939" s="184">
        <v>-84.568399999999997</v>
      </c>
      <c r="J939" s="184">
        <v>-2.8635000000000002</v>
      </c>
      <c r="K939" s="184">
        <v>3.2065000000000001</v>
      </c>
      <c r="L939" s="184">
        <v>-7.7191999999999998</v>
      </c>
      <c r="M939" s="184">
        <v>5.0308000000000002</v>
      </c>
      <c r="N939" s="184">
        <v>-1.298</v>
      </c>
      <c r="O939" s="184">
        <v>15.4778</v>
      </c>
      <c r="P939" s="184">
        <v>9.2055000000000007</v>
      </c>
      <c r="Q939" s="184">
        <v>6.6307999999999998</v>
      </c>
      <c r="R939" s="184">
        <v>11.2157</v>
      </c>
      <c r="S939" s="120" t="s">
        <v>1995</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873</v>
      </c>
      <c r="B940" s="180" t="s">
        <v>1883</v>
      </c>
      <c r="C940" s="180">
        <v>120473</v>
      </c>
      <c r="D940" s="183">
        <v>44531</v>
      </c>
      <c r="E940" s="184">
        <v>15.7508</v>
      </c>
      <c r="F940" s="184">
        <v>-364.77519999999998</v>
      </c>
      <c r="G940" s="184">
        <v>-69.501099999999994</v>
      </c>
      <c r="H940" s="184">
        <v>6.4302999999999999</v>
      </c>
      <c r="I940" s="184">
        <v>-73.261600000000001</v>
      </c>
      <c r="J940" s="184">
        <v>-1.54E-2</v>
      </c>
      <c r="K940" s="184">
        <v>2.9397000000000002</v>
      </c>
      <c r="L940" s="184">
        <v>-7.4070999999999998</v>
      </c>
      <c r="M940" s="184">
        <v>3.6396999999999999</v>
      </c>
      <c r="N940" s="184">
        <v>-2.1434000000000002</v>
      </c>
      <c r="O940" s="184">
        <v>15.4024</v>
      </c>
      <c r="P940" s="184">
        <v>9.3945000000000007</v>
      </c>
      <c r="Q940" s="184">
        <v>3.6484999999999999</v>
      </c>
      <c r="R940" s="184">
        <v>11.5139</v>
      </c>
      <c r="S940" s="120" t="s">
        <v>1995</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873</v>
      </c>
      <c r="B941" s="180" t="s">
        <v>877</v>
      </c>
      <c r="C941" s="180">
        <v>115897</v>
      </c>
      <c r="D941" s="183">
        <v>44531</v>
      </c>
      <c r="E941" s="184">
        <v>14.6004</v>
      </c>
      <c r="F941" s="184">
        <v>-365.05200000000002</v>
      </c>
      <c r="G941" s="184">
        <v>-69.627600000000001</v>
      </c>
      <c r="H941" s="184">
        <v>6.2214999999999998</v>
      </c>
      <c r="I941" s="184">
        <v>-73.592399999999998</v>
      </c>
      <c r="J941" s="184">
        <v>-0.39989999999999998</v>
      </c>
      <c r="K941" s="184">
        <v>2.5156000000000001</v>
      </c>
      <c r="L941" s="184">
        <v>-7.8124000000000002</v>
      </c>
      <c r="M941" s="184">
        <v>3.4691999999999998</v>
      </c>
      <c r="N941" s="184">
        <v>-2.3828999999999998</v>
      </c>
      <c r="O941" s="184">
        <v>15.0989</v>
      </c>
      <c r="P941" s="184">
        <v>8.9045000000000005</v>
      </c>
      <c r="Q941" s="184">
        <v>3.8092999999999999</v>
      </c>
      <c r="R941" s="184">
        <v>11.1973</v>
      </c>
      <c r="S941" s="120" t="s">
        <v>1995</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873</v>
      </c>
      <c r="B942" s="180" t="s">
        <v>1884</v>
      </c>
      <c r="C942" s="180">
        <v>119277</v>
      </c>
      <c r="D942" s="183">
        <v>44530</v>
      </c>
      <c r="E942" s="184">
        <v>18.578399999999998</v>
      </c>
      <c r="F942" s="184">
        <v>986.26840000000004</v>
      </c>
      <c r="G942" s="184">
        <v>174.7482</v>
      </c>
      <c r="H942" s="184">
        <v>-6.6712999999999996</v>
      </c>
      <c r="I942" s="184">
        <v>-176.24850000000001</v>
      </c>
      <c r="J942" s="184">
        <v>15.545500000000001</v>
      </c>
      <c r="K942" s="184">
        <v>12.7486</v>
      </c>
      <c r="L942" s="184">
        <v>-21.197700000000001</v>
      </c>
      <c r="M942" s="184">
        <v>9.1742000000000008</v>
      </c>
      <c r="N942" s="184">
        <v>-0.31190000000000001</v>
      </c>
      <c r="O942" s="184">
        <v>22.6797</v>
      </c>
      <c r="P942" s="184">
        <v>8.9707000000000008</v>
      </c>
      <c r="Q942" s="184">
        <v>0.48359999999999997</v>
      </c>
      <c r="R942" s="184">
        <v>15.627599999999999</v>
      </c>
      <c r="S942" s="120"/>
      <c r="T942" s="123"/>
      <c r="U942" s="124"/>
      <c r="V942" s="124"/>
      <c r="W942" s="124"/>
      <c r="X942" s="124"/>
      <c r="Y942" s="124"/>
      <c r="Z942" s="124"/>
      <c r="AA942" s="124"/>
      <c r="AB942" s="124"/>
      <c r="AC942" s="124"/>
      <c r="AD942" s="124"/>
      <c r="AE942" s="124"/>
      <c r="AF942" s="124"/>
      <c r="AG942" s="124"/>
      <c r="AH942" s="124"/>
    </row>
    <row r="943" spans="1:34" x14ac:dyDescent="0.3">
      <c r="A943" s="180" t="s">
        <v>873</v>
      </c>
      <c r="B943" s="180" t="s">
        <v>878</v>
      </c>
      <c r="C943" s="180">
        <v>106597</v>
      </c>
      <c r="D943" s="183">
        <v>44530</v>
      </c>
      <c r="E943" s="184">
        <v>17.7971</v>
      </c>
      <c r="F943" s="184">
        <v>985.30809999999997</v>
      </c>
      <c r="G943" s="184">
        <v>173.8329</v>
      </c>
      <c r="H943" s="184">
        <v>-7.5773000000000001</v>
      </c>
      <c r="I943" s="184">
        <v>-177.01840000000001</v>
      </c>
      <c r="J943" s="184">
        <v>14.6905</v>
      </c>
      <c r="K943" s="184">
        <v>12.019</v>
      </c>
      <c r="L943" s="184">
        <v>-21.752300000000002</v>
      </c>
      <c r="M943" s="184">
        <v>8.4969000000000001</v>
      </c>
      <c r="N943" s="184">
        <v>-0.9587</v>
      </c>
      <c r="O943" s="184">
        <v>21.993600000000001</v>
      </c>
      <c r="P943" s="184">
        <v>8.4030000000000005</v>
      </c>
      <c r="Q943" s="184">
        <v>4.1364999999999998</v>
      </c>
      <c r="R943" s="184">
        <v>14.988799999999999</v>
      </c>
      <c r="S943" s="120"/>
      <c r="T943" s="123"/>
      <c r="U943" s="124"/>
      <c r="V943" s="124"/>
      <c r="W943" s="124"/>
      <c r="X943" s="124"/>
      <c r="Y943" s="124"/>
      <c r="Z943" s="124"/>
      <c r="AA943" s="124"/>
      <c r="AB943" s="124"/>
      <c r="AC943" s="124"/>
      <c r="AD943" s="124"/>
      <c r="AE943" s="124"/>
      <c r="AF943" s="124"/>
      <c r="AG943" s="124"/>
      <c r="AH943" s="124"/>
    </row>
    <row r="944" spans="1:34" x14ac:dyDescent="0.3">
      <c r="A944" s="180" t="s">
        <v>873</v>
      </c>
      <c r="B944" s="180" t="s">
        <v>879</v>
      </c>
      <c r="C944" s="180">
        <v>113049</v>
      </c>
      <c r="D944" s="183">
        <v>44531</v>
      </c>
      <c r="E944" s="184">
        <v>42.370199999999997</v>
      </c>
      <c r="F944" s="184">
        <v>-408.86619999999999</v>
      </c>
      <c r="G944" s="184">
        <v>-93.461699999999993</v>
      </c>
      <c r="H944" s="184">
        <v>-8.6099999999999996E-2</v>
      </c>
      <c r="I944" s="184">
        <v>-84.531199999999998</v>
      </c>
      <c r="J944" s="184">
        <v>-2.9533</v>
      </c>
      <c r="K944" s="184">
        <v>3.1456</v>
      </c>
      <c r="L944" s="184">
        <v>-7.7812999999999999</v>
      </c>
      <c r="M944" s="184">
        <v>4.9790999999999999</v>
      </c>
      <c r="N944" s="184">
        <v>-1.4272</v>
      </c>
      <c r="O944" s="184">
        <v>15.3094</v>
      </c>
      <c r="P944" s="184">
        <v>9.7753999999999994</v>
      </c>
      <c r="Q944" s="184">
        <v>7.8616000000000001</v>
      </c>
      <c r="R944" s="184">
        <v>11.256399999999999</v>
      </c>
      <c r="S944" s="120" t="s">
        <v>1995</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873</v>
      </c>
      <c r="B945" s="180" t="s">
        <v>880</v>
      </c>
      <c r="C945" s="180">
        <v>115934</v>
      </c>
      <c r="D945" s="183">
        <v>44531</v>
      </c>
      <c r="E945" s="184">
        <v>15.049799999999999</v>
      </c>
      <c r="F945" s="184">
        <v>-239.9699</v>
      </c>
      <c r="G945" s="184">
        <v>-68.757800000000003</v>
      </c>
      <c r="H945" s="184">
        <v>11.771800000000001</v>
      </c>
      <c r="I945" s="184">
        <v>-72.912700000000001</v>
      </c>
      <c r="J945" s="184">
        <v>0.56620000000000004</v>
      </c>
      <c r="K945" s="184">
        <v>3.8694999999999999</v>
      </c>
      <c r="L945" s="184">
        <v>-7.3620999999999999</v>
      </c>
      <c r="M945" s="184">
        <v>3.6621999999999999</v>
      </c>
      <c r="N945" s="184">
        <v>-2.1246999999999998</v>
      </c>
      <c r="O945" s="184">
        <v>14.810700000000001</v>
      </c>
      <c r="P945" s="184">
        <v>9.1951999999999998</v>
      </c>
      <c r="Q945" s="184">
        <v>4.1342999999999996</v>
      </c>
      <c r="R945" s="184">
        <v>11.140599999999999</v>
      </c>
      <c r="S945" s="120" t="s">
        <v>1995</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873</v>
      </c>
      <c r="B946" s="180" t="s">
        <v>1885</v>
      </c>
      <c r="C946" s="180">
        <v>119132</v>
      </c>
      <c r="D946" s="183">
        <v>44531</v>
      </c>
      <c r="E946" s="184">
        <v>15.576000000000001</v>
      </c>
      <c r="F946" s="184">
        <v>-239.77930000000001</v>
      </c>
      <c r="G946" s="184">
        <v>-68.342299999999994</v>
      </c>
      <c r="H946" s="184">
        <v>12.0122</v>
      </c>
      <c r="I946" s="184">
        <v>-72.621799999999993</v>
      </c>
      <c r="J946" s="184">
        <v>0.96940000000000004</v>
      </c>
      <c r="K946" s="184">
        <v>4.3259999999999996</v>
      </c>
      <c r="L946" s="184">
        <v>-6.9768999999999997</v>
      </c>
      <c r="M946" s="184">
        <v>4.0780000000000003</v>
      </c>
      <c r="N946" s="184">
        <v>-1.7385999999999999</v>
      </c>
      <c r="O946" s="184">
        <v>15.2706</v>
      </c>
      <c r="P946" s="184">
        <v>9.6536000000000008</v>
      </c>
      <c r="Q946" s="184">
        <v>3.9645000000000001</v>
      </c>
      <c r="R946" s="184">
        <v>11.597300000000001</v>
      </c>
      <c r="S946" s="120" t="s">
        <v>1995</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873</v>
      </c>
      <c r="B947" s="180" t="s">
        <v>881</v>
      </c>
      <c r="C947" s="180">
        <v>113076</v>
      </c>
      <c r="D947" s="183">
        <v>44531</v>
      </c>
      <c r="E947" s="184">
        <v>42.290999999999997</v>
      </c>
      <c r="F947" s="184">
        <v>-410.63589999999999</v>
      </c>
      <c r="G947" s="184">
        <v>-93.685000000000002</v>
      </c>
      <c r="H947" s="184">
        <v>-0.111</v>
      </c>
      <c r="I947" s="184">
        <v>-84.6036</v>
      </c>
      <c r="J947" s="184">
        <v>-2.8271999999999999</v>
      </c>
      <c r="K947" s="184">
        <v>3.2768000000000002</v>
      </c>
      <c r="L947" s="184">
        <v>-7.7016</v>
      </c>
      <c r="M947" s="184">
        <v>5.0279999999999996</v>
      </c>
      <c r="N947" s="184">
        <v>-1.4098999999999999</v>
      </c>
      <c r="O947" s="184">
        <v>15.2539</v>
      </c>
      <c r="P947" s="184">
        <v>9.4164999999999992</v>
      </c>
      <c r="Q947" s="184">
        <v>7.3893000000000004</v>
      </c>
      <c r="R947" s="184">
        <v>10.995200000000001</v>
      </c>
      <c r="S947" s="120" t="s">
        <v>1995</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873</v>
      </c>
      <c r="B948" s="180" t="s">
        <v>882</v>
      </c>
      <c r="C948" s="180">
        <v>115833</v>
      </c>
      <c r="D948" s="183">
        <v>44531</v>
      </c>
      <c r="E948" s="184">
        <v>15.551500000000001</v>
      </c>
      <c r="F948" s="184">
        <v>-342.24489999999997</v>
      </c>
      <c r="G948" s="184">
        <v>-84.031199999999998</v>
      </c>
      <c r="H948" s="184">
        <v>6.8489000000000004</v>
      </c>
      <c r="I948" s="184">
        <v>-78.186800000000005</v>
      </c>
      <c r="J948" s="184">
        <v>-2.3502999999999998</v>
      </c>
      <c r="K948" s="184">
        <v>4.5754999999999999</v>
      </c>
      <c r="L948" s="184">
        <v>-7.6528</v>
      </c>
      <c r="M948" s="184">
        <v>3.6101999999999999</v>
      </c>
      <c r="N948" s="184">
        <v>-2.5979999999999999</v>
      </c>
      <c r="O948" s="184">
        <v>14.6477</v>
      </c>
      <c r="P948" s="184">
        <v>9.2401</v>
      </c>
      <c r="Q948" s="184">
        <v>4.4474</v>
      </c>
      <c r="R948" s="184">
        <v>10.5969</v>
      </c>
      <c r="S948" s="120" t="s">
        <v>1995</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873</v>
      </c>
      <c r="B949" s="180" t="s">
        <v>1886</v>
      </c>
      <c r="C949" s="180">
        <v>120685</v>
      </c>
      <c r="D949" s="183">
        <v>44531</v>
      </c>
      <c r="E949" s="184">
        <v>15.9491</v>
      </c>
      <c r="F949" s="184">
        <v>-341.6533</v>
      </c>
      <c r="G949" s="184">
        <v>-83.615200000000002</v>
      </c>
      <c r="H949" s="184">
        <v>7.2679999999999998</v>
      </c>
      <c r="I949" s="184">
        <v>-77.772599999999997</v>
      </c>
      <c r="J949" s="184">
        <v>-1.9117</v>
      </c>
      <c r="K949" s="184">
        <v>5.0187999999999997</v>
      </c>
      <c r="L949" s="184">
        <v>-7.2302</v>
      </c>
      <c r="M949" s="184">
        <v>4.0583</v>
      </c>
      <c r="N949" s="184">
        <v>-2.1743999999999999</v>
      </c>
      <c r="O949" s="184">
        <v>15.032</v>
      </c>
      <c r="P949" s="184">
        <v>9.5503999999999998</v>
      </c>
      <c r="Q949" s="184">
        <v>3.9329000000000001</v>
      </c>
      <c r="R949" s="184">
        <v>10.967700000000001</v>
      </c>
      <c r="S949" s="120" t="s">
        <v>1995</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873</v>
      </c>
      <c r="B950" s="180" t="s">
        <v>883</v>
      </c>
      <c r="C950" s="180">
        <v>115939</v>
      </c>
      <c r="D950" s="183">
        <v>44531</v>
      </c>
      <c r="E950" s="184">
        <v>4394.1061</v>
      </c>
      <c r="F950" s="184">
        <v>-415.90069999999997</v>
      </c>
      <c r="G950" s="184">
        <v>-94.819800000000001</v>
      </c>
      <c r="H950" s="184">
        <v>3.8E-3</v>
      </c>
      <c r="I950" s="184">
        <v>-85.519000000000005</v>
      </c>
      <c r="J950" s="184">
        <v>-2.6875</v>
      </c>
      <c r="K950" s="184">
        <v>3.4687000000000001</v>
      </c>
      <c r="L950" s="184">
        <v>-7.6201999999999996</v>
      </c>
      <c r="M950" s="184">
        <v>5.3582000000000001</v>
      </c>
      <c r="N950" s="184">
        <v>-1.1511</v>
      </c>
      <c r="O950" s="184">
        <v>15.463800000000001</v>
      </c>
      <c r="P950" s="184">
        <v>9.9636999999999993</v>
      </c>
      <c r="Q950" s="184">
        <v>4.2080000000000002</v>
      </c>
      <c r="R950" s="184">
        <v>11.1533</v>
      </c>
      <c r="S950" s="120" t="s">
        <v>1995</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873</v>
      </c>
      <c r="B951" s="180" t="s">
        <v>884</v>
      </c>
      <c r="C951" s="180">
        <v>117714</v>
      </c>
      <c r="D951" s="183">
        <v>44531</v>
      </c>
      <c r="E951" s="184">
        <v>12.9742</v>
      </c>
      <c r="F951" s="184">
        <v>-353.82260000000002</v>
      </c>
      <c r="G951" s="184">
        <v>-80.628200000000007</v>
      </c>
      <c r="H951" s="184">
        <v>2.1711</v>
      </c>
      <c r="I951" s="184">
        <v>-71.662300000000002</v>
      </c>
      <c r="J951" s="184">
        <v>0.7319</v>
      </c>
      <c r="K951" s="184">
        <v>3.1688999999999998</v>
      </c>
      <c r="L951" s="184">
        <v>-8.2824000000000009</v>
      </c>
      <c r="M951" s="184">
        <v>2.76</v>
      </c>
      <c r="N951" s="184">
        <v>-2.6135999999999999</v>
      </c>
      <c r="O951" s="184">
        <v>14.378399999999999</v>
      </c>
      <c r="P951" s="184">
        <v>8.5053000000000001</v>
      </c>
      <c r="Q951" s="184">
        <v>2.8380000000000001</v>
      </c>
      <c r="R951" s="184">
        <v>10.286799999999999</v>
      </c>
      <c r="S951" s="120" t="s">
        <v>1995</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873</v>
      </c>
      <c r="B952" s="180" t="s">
        <v>1887</v>
      </c>
      <c r="C952" s="180">
        <v>118343</v>
      </c>
      <c r="D952" s="183">
        <v>44531</v>
      </c>
      <c r="E952" s="184">
        <v>13.4727</v>
      </c>
      <c r="F952" s="184">
        <v>-353.61090000000002</v>
      </c>
      <c r="G952" s="184">
        <v>-80.274500000000003</v>
      </c>
      <c r="H952" s="184">
        <v>2.5556000000000001</v>
      </c>
      <c r="I952" s="184">
        <v>-71.298100000000005</v>
      </c>
      <c r="J952" s="184">
        <v>1.1208</v>
      </c>
      <c r="K952" s="184">
        <v>3.5743</v>
      </c>
      <c r="L952" s="184">
        <v>-7.8926999999999996</v>
      </c>
      <c r="M952" s="184">
        <v>3.1724000000000001</v>
      </c>
      <c r="N952" s="184">
        <v>-2.2343000000000002</v>
      </c>
      <c r="O952" s="184">
        <v>14.865600000000001</v>
      </c>
      <c r="P952" s="184">
        <v>9.0252999999999997</v>
      </c>
      <c r="Q952" s="184">
        <v>3.4009999999999998</v>
      </c>
      <c r="R952" s="184">
        <v>10.714600000000001</v>
      </c>
      <c r="S952" s="120" t="s">
        <v>1995</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873</v>
      </c>
      <c r="B953" s="180" t="s">
        <v>885</v>
      </c>
      <c r="C953" s="180">
        <v>112368</v>
      </c>
      <c r="D953" s="183">
        <v>44531</v>
      </c>
      <c r="E953" s="184">
        <v>4292.3164999999999</v>
      </c>
      <c r="F953" s="184">
        <v>-412.2287</v>
      </c>
      <c r="G953" s="184">
        <v>-94.159400000000005</v>
      </c>
      <c r="H953" s="184">
        <v>-0.254</v>
      </c>
      <c r="I953" s="184">
        <v>-84.933000000000007</v>
      </c>
      <c r="J953" s="184">
        <v>-2.8675999999999999</v>
      </c>
      <c r="K953" s="184">
        <v>3.2202000000000002</v>
      </c>
      <c r="L953" s="184">
        <v>-7.7774999999999999</v>
      </c>
      <c r="M953" s="184">
        <v>5.1380999999999997</v>
      </c>
      <c r="N953" s="184">
        <v>-1.3064</v>
      </c>
      <c r="O953" s="184">
        <v>15.626099999999999</v>
      </c>
      <c r="P953" s="184">
        <v>9.7910000000000004</v>
      </c>
      <c r="Q953" s="184">
        <v>8.3063000000000002</v>
      </c>
      <c r="R953" s="184">
        <v>11.435</v>
      </c>
      <c r="S953" s="120" t="s">
        <v>1995</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873</v>
      </c>
      <c r="B954" s="180" t="s">
        <v>886</v>
      </c>
      <c r="C954" s="180">
        <v>116077</v>
      </c>
      <c r="D954" s="183">
        <v>44531</v>
      </c>
      <c r="E954" s="184">
        <v>14.1995</v>
      </c>
      <c r="F954" s="184">
        <v>-313.45780000000002</v>
      </c>
      <c r="G954" s="184">
        <v>-19.841699999999999</v>
      </c>
      <c r="H954" s="184">
        <v>-22.632000000000001</v>
      </c>
      <c r="I954" s="184">
        <v>-67.186000000000007</v>
      </c>
      <c r="J954" s="184">
        <v>-5.2127999999999997</v>
      </c>
      <c r="K954" s="184">
        <v>1.4999</v>
      </c>
      <c r="L954" s="184">
        <v>-7.6948999999999996</v>
      </c>
      <c r="M954" s="184">
        <v>2.2277999999999998</v>
      </c>
      <c r="N954" s="184">
        <v>-2.9054000000000002</v>
      </c>
      <c r="O954" s="184">
        <v>14.5473</v>
      </c>
      <c r="P954" s="184">
        <v>9.0191999999999997</v>
      </c>
      <c r="Q954" s="184">
        <v>3.5693999999999999</v>
      </c>
      <c r="R954" s="184">
        <v>10.547499999999999</v>
      </c>
      <c r="S954" s="120" t="s">
        <v>1995</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873</v>
      </c>
      <c r="B955" s="180" t="s">
        <v>1888</v>
      </c>
      <c r="C955" s="180">
        <v>120531</v>
      </c>
      <c r="D955" s="183">
        <v>44531</v>
      </c>
      <c r="E955" s="184">
        <v>14.588100000000001</v>
      </c>
      <c r="F955" s="184">
        <v>-312.80329999999998</v>
      </c>
      <c r="G955" s="184">
        <v>-19.215</v>
      </c>
      <c r="H955" s="184">
        <v>-22.031700000000001</v>
      </c>
      <c r="I955" s="184">
        <v>-66.612700000000004</v>
      </c>
      <c r="J955" s="184">
        <v>-4.6277999999999997</v>
      </c>
      <c r="K955" s="184">
        <v>1.9866999999999999</v>
      </c>
      <c r="L955" s="184">
        <v>-7.3113000000000001</v>
      </c>
      <c r="M955" s="184">
        <v>2.6219999999999999</v>
      </c>
      <c r="N955" s="184">
        <v>-2.5316000000000001</v>
      </c>
      <c r="O955" s="184">
        <v>14.988300000000001</v>
      </c>
      <c r="P955" s="184">
        <v>9.3917999999999999</v>
      </c>
      <c r="Q955" s="184">
        <v>3.7448999999999999</v>
      </c>
      <c r="R955" s="184">
        <v>10.9887</v>
      </c>
      <c r="S955" s="120" t="s">
        <v>1995</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873</v>
      </c>
      <c r="B956" s="180" t="s">
        <v>887</v>
      </c>
      <c r="C956" s="180">
        <v>106193</v>
      </c>
      <c r="D956" s="183">
        <v>44531</v>
      </c>
      <c r="E956" s="184">
        <v>41.343600000000002</v>
      </c>
      <c r="F956" s="184">
        <v>-410.53210000000001</v>
      </c>
      <c r="G956" s="184">
        <v>-93.808300000000003</v>
      </c>
      <c r="H956" s="184">
        <v>-0.30270000000000002</v>
      </c>
      <c r="I956" s="184">
        <v>-84.619799999999998</v>
      </c>
      <c r="J956" s="184">
        <v>-2.9123000000000001</v>
      </c>
      <c r="K956" s="184">
        <v>3.1829000000000001</v>
      </c>
      <c r="L956" s="184">
        <v>-7.7484000000000002</v>
      </c>
      <c r="M956" s="184">
        <v>5.0259999999999998</v>
      </c>
      <c r="N956" s="184">
        <v>-1.3794</v>
      </c>
      <c r="O956" s="184">
        <v>15.5702</v>
      </c>
      <c r="P956" s="184">
        <v>9.7007999999999992</v>
      </c>
      <c r="Q956" s="184">
        <v>11.376899999999999</v>
      </c>
      <c r="R956" s="184">
        <v>11.299899999999999</v>
      </c>
      <c r="S956" s="120" t="s">
        <v>1998</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873</v>
      </c>
      <c r="B957" s="180" t="s">
        <v>888</v>
      </c>
      <c r="C957" s="180">
        <v>114758</v>
      </c>
      <c r="D957" s="183">
        <v>44531</v>
      </c>
      <c r="E957" s="184">
        <v>19.555399999999999</v>
      </c>
      <c r="F957" s="184">
        <v>-291.44009999999997</v>
      </c>
      <c r="G957" s="184">
        <v>-73.647800000000004</v>
      </c>
      <c r="H957" s="184">
        <v>-10.218999999999999</v>
      </c>
      <c r="I957" s="184">
        <v>-76.330500000000001</v>
      </c>
      <c r="J957" s="184">
        <v>-3.9194</v>
      </c>
      <c r="K957" s="184">
        <v>4.5071000000000003</v>
      </c>
      <c r="L957" s="184">
        <v>-7.1121999999999996</v>
      </c>
      <c r="M957" s="184">
        <v>3.7082000000000002</v>
      </c>
      <c r="N957" s="184">
        <v>-1.7618</v>
      </c>
      <c r="O957" s="184">
        <v>15.3857</v>
      </c>
      <c r="P957" s="184">
        <v>9.7635000000000005</v>
      </c>
      <c r="Q957" s="184">
        <v>6.4710999999999999</v>
      </c>
      <c r="R957" s="184">
        <v>11.2241</v>
      </c>
      <c r="S957" s="120" t="s">
        <v>1998</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873</v>
      </c>
      <c r="B958" s="180" t="s">
        <v>1889</v>
      </c>
      <c r="C958" s="180">
        <v>119781</v>
      </c>
      <c r="D958" s="183">
        <v>44531</v>
      </c>
      <c r="E958" s="184">
        <v>20.3432</v>
      </c>
      <c r="F958" s="184">
        <v>-291.01459999999997</v>
      </c>
      <c r="G958" s="184">
        <v>-73.180499999999995</v>
      </c>
      <c r="H958" s="184">
        <v>-9.8239999999999998</v>
      </c>
      <c r="I958" s="184">
        <v>-75.936700000000002</v>
      </c>
      <c r="J958" s="184">
        <v>-3.4946000000000002</v>
      </c>
      <c r="K958" s="184">
        <v>4.9298999999999999</v>
      </c>
      <c r="L958" s="184">
        <v>-6.7236000000000002</v>
      </c>
      <c r="M958" s="184">
        <v>4.1285999999999996</v>
      </c>
      <c r="N958" s="184">
        <v>-1.363</v>
      </c>
      <c r="O958" s="184">
        <v>15.873200000000001</v>
      </c>
      <c r="P958" s="184">
        <v>10.239599999999999</v>
      </c>
      <c r="Q958" s="184">
        <v>4.0419</v>
      </c>
      <c r="R958" s="184">
        <v>11.662699999999999</v>
      </c>
      <c r="S958" s="120" t="s">
        <v>1998</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873</v>
      </c>
      <c r="B959" s="180" t="s">
        <v>889</v>
      </c>
      <c r="C959" s="180">
        <v>140088</v>
      </c>
      <c r="D959" s="183">
        <v>44531</v>
      </c>
      <c r="E959" s="184">
        <v>41.338999999999999</v>
      </c>
      <c r="F959" s="184">
        <v>-324.22469999999998</v>
      </c>
      <c r="G959" s="184">
        <v>-83.893199999999993</v>
      </c>
      <c r="H959" s="184">
        <v>12.454000000000001</v>
      </c>
      <c r="I959" s="184">
        <v>-79.262600000000006</v>
      </c>
      <c r="J959" s="184">
        <v>-1.3582000000000001</v>
      </c>
      <c r="K959" s="184">
        <v>3.3656999999999999</v>
      </c>
      <c r="L959" s="184">
        <v>-7.5861999999999998</v>
      </c>
      <c r="M959" s="184">
        <v>4.1551999999999998</v>
      </c>
      <c r="N959" s="184">
        <v>-2.2892000000000001</v>
      </c>
      <c r="O959" s="184">
        <v>15.232799999999999</v>
      </c>
      <c r="P959" s="184">
        <v>9.5954999999999995</v>
      </c>
      <c r="Q959" s="184">
        <v>10.5206</v>
      </c>
      <c r="R959" s="184">
        <v>11.044700000000001</v>
      </c>
      <c r="S959" s="120" t="s">
        <v>1995</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873</v>
      </c>
      <c r="B960" s="180" t="s">
        <v>890</v>
      </c>
      <c r="C960" s="180">
        <v>114616</v>
      </c>
      <c r="D960" s="183">
        <v>44531</v>
      </c>
      <c r="E960" s="184">
        <v>19.282599999999999</v>
      </c>
      <c r="F960" s="184">
        <v>-264.21499999999997</v>
      </c>
      <c r="G960" s="184">
        <v>-98.263599999999997</v>
      </c>
      <c r="H960" s="184">
        <v>0.7843</v>
      </c>
      <c r="I960" s="184">
        <v>-81.8767</v>
      </c>
      <c r="J960" s="184">
        <v>-2.4746999999999999</v>
      </c>
      <c r="K960" s="184">
        <v>3.3157999999999999</v>
      </c>
      <c r="L960" s="184">
        <v>-7.9119000000000002</v>
      </c>
      <c r="M960" s="184">
        <v>3.7461000000000002</v>
      </c>
      <c r="N960" s="184">
        <v>-2.9209999999999998</v>
      </c>
      <c r="O960" s="184">
        <v>14.720800000000001</v>
      </c>
      <c r="P960" s="184">
        <v>8.9864999999999995</v>
      </c>
      <c r="Q960" s="184">
        <v>6.3014000000000001</v>
      </c>
      <c r="R960" s="184">
        <v>10.648099999999999</v>
      </c>
      <c r="S960" s="120" t="s">
        <v>1995</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873</v>
      </c>
      <c r="B961" s="180" t="s">
        <v>1890</v>
      </c>
      <c r="C961" s="180">
        <v>118663</v>
      </c>
      <c r="D961" s="183">
        <v>44531</v>
      </c>
      <c r="E961" s="184">
        <v>19.9941</v>
      </c>
      <c r="F961" s="184">
        <v>-263.8768</v>
      </c>
      <c r="G961" s="184">
        <v>-97.905299999999997</v>
      </c>
      <c r="H961" s="184">
        <v>1.1215999999999999</v>
      </c>
      <c r="I961" s="184">
        <v>-81.5869</v>
      </c>
      <c r="J961" s="184">
        <v>-2.1684999999999999</v>
      </c>
      <c r="K961" s="184">
        <v>3.6315</v>
      </c>
      <c r="L961" s="184">
        <v>-7.6227</v>
      </c>
      <c r="M961" s="184">
        <v>4.0610999999999997</v>
      </c>
      <c r="N961" s="184">
        <v>-2.6202999999999999</v>
      </c>
      <c r="O961" s="184">
        <v>15.1015</v>
      </c>
      <c r="P961" s="184">
        <v>9.4356000000000009</v>
      </c>
      <c r="Q961" s="184">
        <v>3.7538</v>
      </c>
      <c r="R961" s="184">
        <v>10.994999999999999</v>
      </c>
      <c r="S961" s="120" t="s">
        <v>1995</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873</v>
      </c>
      <c r="B962" s="180" t="s">
        <v>891</v>
      </c>
      <c r="C962" s="180">
        <v>107693</v>
      </c>
      <c r="D962" s="183">
        <v>44531</v>
      </c>
      <c r="E962" s="184">
        <v>2051.4956999999999</v>
      </c>
      <c r="F962" s="184">
        <v>-412.84039999999999</v>
      </c>
      <c r="G962" s="184">
        <v>-94.513400000000004</v>
      </c>
      <c r="H962" s="184">
        <v>-0.2165</v>
      </c>
      <c r="I962" s="184">
        <v>-85.498800000000003</v>
      </c>
      <c r="J962" s="184">
        <v>-3.1006</v>
      </c>
      <c r="K962" s="184">
        <v>2.9015</v>
      </c>
      <c r="L962" s="184">
        <v>-7.9748999999999999</v>
      </c>
      <c r="M962" s="184">
        <v>4.7769000000000004</v>
      </c>
      <c r="N962" s="184">
        <v>-1.6093999999999999</v>
      </c>
      <c r="O962" s="184">
        <v>15.2303</v>
      </c>
      <c r="P962" s="184">
        <v>9.5594000000000001</v>
      </c>
      <c r="Q962" s="184">
        <v>9.4238999999999997</v>
      </c>
      <c r="R962" s="184">
        <v>11.0388</v>
      </c>
      <c r="S962" s="120" t="s">
        <v>1995</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873</v>
      </c>
      <c r="B963" s="180" t="s">
        <v>892</v>
      </c>
      <c r="C963" s="180">
        <v>115132</v>
      </c>
      <c r="D963" s="183">
        <v>44531</v>
      </c>
      <c r="E963" s="184">
        <v>19.009899999999998</v>
      </c>
      <c r="F963" s="184">
        <v>-297.84570000000002</v>
      </c>
      <c r="G963" s="184">
        <v>-92.286500000000004</v>
      </c>
      <c r="H963" s="184">
        <v>0.13719999999999999</v>
      </c>
      <c r="I963" s="184">
        <v>-80.118099999999998</v>
      </c>
      <c r="J963" s="184">
        <v>-2.4144999999999999</v>
      </c>
      <c r="K963" s="184">
        <v>2.3942000000000001</v>
      </c>
      <c r="L963" s="184">
        <v>-7.3876999999999997</v>
      </c>
      <c r="M963" s="184">
        <v>3.9538000000000002</v>
      </c>
      <c r="N963" s="184">
        <v>-2.6337000000000002</v>
      </c>
      <c r="O963" s="184">
        <v>14.8535</v>
      </c>
      <c r="P963" s="184">
        <v>9.3527000000000005</v>
      </c>
      <c r="Q963" s="184">
        <v>6.2809999999999997</v>
      </c>
      <c r="R963" s="184">
        <v>10.684900000000001</v>
      </c>
      <c r="S963" s="120" t="s">
        <v>1995</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873</v>
      </c>
      <c r="B964" s="180" t="s">
        <v>1891</v>
      </c>
      <c r="C964" s="180">
        <v>141064</v>
      </c>
      <c r="D964" s="183">
        <v>44531</v>
      </c>
      <c r="E964" s="184">
        <v>18.9057</v>
      </c>
      <c r="F964" s="184">
        <v>-297.9545</v>
      </c>
      <c r="G964" s="184">
        <v>-92.412300000000002</v>
      </c>
      <c r="H964" s="184">
        <v>0</v>
      </c>
      <c r="I964" s="184">
        <v>-80.261099999999999</v>
      </c>
      <c r="J964" s="184">
        <v>-2.5623</v>
      </c>
      <c r="K964" s="184">
        <v>2.2444000000000002</v>
      </c>
      <c r="L964" s="184">
        <v>-7.5305</v>
      </c>
      <c r="M964" s="184">
        <v>3.7999000000000001</v>
      </c>
      <c r="N964" s="184">
        <v>-2.7905000000000002</v>
      </c>
      <c r="O964" s="184">
        <v>14.7204</v>
      </c>
      <c r="P964" s="184">
        <v>9.2254000000000005</v>
      </c>
      <c r="Q964" s="184">
        <v>6.1665000000000001</v>
      </c>
      <c r="R964" s="184">
        <v>10.561500000000001</v>
      </c>
      <c r="S964" s="120" t="s">
        <v>1995</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873</v>
      </c>
      <c r="B965" s="180" t="s">
        <v>1892</v>
      </c>
      <c r="C965" s="180">
        <v>119788</v>
      </c>
      <c r="D965" s="183">
        <v>44531</v>
      </c>
      <c r="E965" s="184">
        <v>15.151</v>
      </c>
      <c r="F965" s="184">
        <v>-286.58100000000002</v>
      </c>
      <c r="G965" s="184">
        <v>-95.952500000000001</v>
      </c>
      <c r="H965" s="184">
        <v>-7.8349000000000002</v>
      </c>
      <c r="I965" s="184">
        <v>-82.1768</v>
      </c>
      <c r="J965" s="184">
        <v>-1.5559000000000001</v>
      </c>
      <c r="K965" s="184">
        <v>2.6648999999999998</v>
      </c>
      <c r="L965" s="184">
        <v>-7.5307000000000004</v>
      </c>
      <c r="M965" s="184">
        <v>3.7574000000000001</v>
      </c>
      <c r="N965" s="184">
        <v>-2.3235000000000001</v>
      </c>
      <c r="O965" s="184">
        <v>15.562799999999999</v>
      </c>
      <c r="P965" s="184">
        <v>10.0473</v>
      </c>
      <c r="Q965" s="184">
        <v>3.9127999999999998</v>
      </c>
      <c r="R965" s="184">
        <v>11.0669</v>
      </c>
      <c r="S965" s="120" t="s">
        <v>1995</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873</v>
      </c>
      <c r="B966" s="180" t="s">
        <v>893</v>
      </c>
      <c r="C966" s="180">
        <v>115676</v>
      </c>
      <c r="D966" s="183">
        <v>44531</v>
      </c>
      <c r="E966" s="184">
        <v>14.610300000000001</v>
      </c>
      <c r="F966" s="184">
        <v>-287.02100000000002</v>
      </c>
      <c r="G966" s="184">
        <v>-96.342600000000004</v>
      </c>
      <c r="H966" s="184">
        <v>-8.2311999999999994</v>
      </c>
      <c r="I966" s="184">
        <v>-82.578000000000003</v>
      </c>
      <c r="J966" s="184">
        <v>-1.9786999999999999</v>
      </c>
      <c r="K966" s="184">
        <v>2.2444000000000002</v>
      </c>
      <c r="L966" s="184">
        <v>-7.9345999999999997</v>
      </c>
      <c r="M966" s="184">
        <v>3.3416000000000001</v>
      </c>
      <c r="N966" s="184">
        <v>-2.6823000000000001</v>
      </c>
      <c r="O966" s="184">
        <v>15.117699999999999</v>
      </c>
      <c r="P966" s="184">
        <v>9.6037999999999997</v>
      </c>
      <c r="Q966" s="184">
        <v>3.7766999999999999</v>
      </c>
      <c r="R966" s="184">
        <v>10.6313</v>
      </c>
      <c r="S966" s="120" t="s">
        <v>1995</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873</v>
      </c>
      <c r="B967" s="180" t="s">
        <v>894</v>
      </c>
      <c r="C967" s="180">
        <v>111954</v>
      </c>
      <c r="D967" s="183">
        <v>44531</v>
      </c>
      <c r="E967" s="184">
        <v>4243.4800999999998</v>
      </c>
      <c r="F967" s="184">
        <v>-411.20409999999998</v>
      </c>
      <c r="G967" s="184">
        <v>-93.808999999999997</v>
      </c>
      <c r="H967" s="184">
        <v>-0.1479</v>
      </c>
      <c r="I967" s="184">
        <v>-84.672499999999999</v>
      </c>
      <c r="J967" s="184">
        <v>-2.8694000000000002</v>
      </c>
      <c r="K967" s="184">
        <v>3.2181000000000002</v>
      </c>
      <c r="L967" s="184">
        <v>-7.7348999999999997</v>
      </c>
      <c r="M967" s="184">
        <v>5.0586000000000002</v>
      </c>
      <c r="N967" s="184">
        <v>-1.3626</v>
      </c>
      <c r="O967" s="184">
        <v>15.5916</v>
      </c>
      <c r="P967" s="184">
        <v>9.6563999999999997</v>
      </c>
      <c r="Q967" s="184">
        <v>8.8566000000000003</v>
      </c>
      <c r="R967" s="184">
        <v>11.3451</v>
      </c>
      <c r="S967" s="120" t="s">
        <v>1995</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873</v>
      </c>
      <c r="B968" s="180" t="s">
        <v>895</v>
      </c>
      <c r="C968" s="180">
        <v>105463</v>
      </c>
      <c r="D968" s="183">
        <v>44531</v>
      </c>
      <c r="E968" s="184">
        <v>41.338099999999997</v>
      </c>
      <c r="F968" s="184">
        <v>-420.16520000000003</v>
      </c>
      <c r="G968" s="184">
        <v>-96.418099999999995</v>
      </c>
      <c r="H968" s="184">
        <v>-0.84499999999999997</v>
      </c>
      <c r="I968" s="184">
        <v>-86.972399999999993</v>
      </c>
      <c r="J968" s="184">
        <v>-3.5099</v>
      </c>
      <c r="K968" s="184">
        <v>2.6871</v>
      </c>
      <c r="L968" s="184">
        <v>-8.4512999999999998</v>
      </c>
      <c r="M968" s="184">
        <v>4.5566000000000004</v>
      </c>
      <c r="N968" s="184">
        <v>-1.9585999999999999</v>
      </c>
      <c r="O968" s="184">
        <v>15.14</v>
      </c>
      <c r="P968" s="184">
        <v>9.5787999999999993</v>
      </c>
      <c r="Q968" s="184">
        <v>10.5951</v>
      </c>
      <c r="R968" s="184">
        <v>10.7403</v>
      </c>
      <c r="S968" s="120" t="s">
        <v>1995</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-259.3344515151515</v>
      </c>
      <c r="G969" s="186">
        <v>-68.814293939393934</v>
      </c>
      <c r="H969" s="186">
        <v>-1.4607787878787879</v>
      </c>
      <c r="I969" s="186">
        <v>-85.017496969696964</v>
      </c>
      <c r="J969" s="186">
        <v>-1.3697393939393938</v>
      </c>
      <c r="K969" s="186">
        <v>3.7313939393939393</v>
      </c>
      <c r="L969" s="186">
        <v>-8.4092303030303022</v>
      </c>
      <c r="M969" s="186">
        <v>4.3238575757575752</v>
      </c>
      <c r="N969" s="186">
        <v>-1.9662151515151514</v>
      </c>
      <c r="O969" s="186">
        <v>15.564557575757572</v>
      </c>
      <c r="P969" s="186">
        <v>9.3959090909090897</v>
      </c>
      <c r="Q969" s="186">
        <v>5.5292636363636376</v>
      </c>
      <c r="R969" s="186">
        <v>11.264027272727272</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-324.22469999999998</v>
      </c>
      <c r="G970" s="186">
        <v>-92.286500000000004</v>
      </c>
      <c r="H970" s="186">
        <v>-0.111</v>
      </c>
      <c r="I970" s="186">
        <v>-80.261099999999999</v>
      </c>
      <c r="J970" s="186">
        <v>-2.5623</v>
      </c>
      <c r="K970" s="186">
        <v>3.2181000000000002</v>
      </c>
      <c r="L970" s="186">
        <v>-7.6870000000000003</v>
      </c>
      <c r="M970" s="186">
        <v>4.0583</v>
      </c>
      <c r="N970" s="186">
        <v>-2.1246999999999998</v>
      </c>
      <c r="O970" s="186">
        <v>15.2303</v>
      </c>
      <c r="P970" s="186">
        <v>9.4164999999999992</v>
      </c>
      <c r="Q970" s="186">
        <v>4.1364999999999998</v>
      </c>
      <c r="R970" s="186">
        <v>11.044700000000001</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896</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897</v>
      </c>
      <c r="B973" s="180" t="s">
        <v>1893</v>
      </c>
      <c r="C973" s="180">
        <v>100033</v>
      </c>
      <c r="D973" s="183">
        <v>44531</v>
      </c>
      <c r="E973" s="184">
        <v>814.18262824159603</v>
      </c>
      <c r="F973" s="184">
        <v>0.84570000000000001</v>
      </c>
      <c r="G973" s="184">
        <v>1.198</v>
      </c>
      <c r="H973" s="184">
        <v>-1.3721000000000001</v>
      </c>
      <c r="I973" s="184">
        <v>-5.2168999999999999</v>
      </c>
      <c r="J973" s="184">
        <v>-3.3632</v>
      </c>
      <c r="K973" s="184">
        <v>2.6461000000000001</v>
      </c>
      <c r="L973" s="184">
        <v>17.276199999999999</v>
      </c>
      <c r="M973" s="184">
        <v>24.123699999999999</v>
      </c>
      <c r="N973" s="184">
        <v>42.426699999999997</v>
      </c>
      <c r="O973" s="184">
        <v>20.3584</v>
      </c>
      <c r="P973" s="184">
        <v>15.7117</v>
      </c>
      <c r="Q973" s="184">
        <v>18.123200000000001</v>
      </c>
      <c r="R973" s="184">
        <v>25.930299999999999</v>
      </c>
      <c r="S973" s="120"/>
      <c r="T973" s="123"/>
      <c r="U973" s="124"/>
      <c r="V973" s="124"/>
      <c r="W973" s="124"/>
      <c r="X973" s="124"/>
      <c r="Y973" s="124"/>
      <c r="Z973" s="124"/>
      <c r="AA973" s="124"/>
      <c r="AB973" s="124"/>
      <c r="AC973" s="124"/>
      <c r="AD973" s="124"/>
      <c r="AE973" s="124"/>
      <c r="AF973" s="124"/>
      <c r="AG973" s="124"/>
      <c r="AH973" s="124"/>
    </row>
    <row r="974" spans="1:34" x14ac:dyDescent="0.3">
      <c r="A974" s="180" t="s">
        <v>897</v>
      </c>
      <c r="B974" s="180" t="s">
        <v>1894</v>
      </c>
      <c r="C974" s="180">
        <v>119436</v>
      </c>
      <c r="D974" s="183">
        <v>44531</v>
      </c>
      <c r="E974" s="184">
        <v>728.59</v>
      </c>
      <c r="F974" s="184">
        <v>0.84850000000000003</v>
      </c>
      <c r="G974" s="184">
        <v>1.2099</v>
      </c>
      <c r="H974" s="184">
        <v>-1.3552999999999999</v>
      </c>
      <c r="I974" s="184">
        <v>-5.1845999999999997</v>
      </c>
      <c r="J974" s="184">
        <v>-3.2930999999999999</v>
      </c>
      <c r="K974" s="184">
        <v>2.8733</v>
      </c>
      <c r="L974" s="184">
        <v>17.782399999999999</v>
      </c>
      <c r="M974" s="184">
        <v>24.9254</v>
      </c>
      <c r="N974" s="184">
        <v>43.657899999999998</v>
      </c>
      <c r="O974" s="184">
        <v>21.439299999999999</v>
      </c>
      <c r="P974" s="184">
        <v>16.902699999999999</v>
      </c>
      <c r="Q974" s="184">
        <v>18.212499999999999</v>
      </c>
      <c r="R974" s="184">
        <v>27.0688</v>
      </c>
      <c r="S974" s="120"/>
      <c r="T974" s="123"/>
      <c r="U974" s="124"/>
      <c r="V974" s="124"/>
      <c r="W974" s="124"/>
      <c r="X974" s="124"/>
      <c r="Y974" s="124"/>
      <c r="Z974" s="124"/>
      <c r="AA974" s="124"/>
      <c r="AB974" s="124"/>
      <c r="AC974" s="124"/>
      <c r="AD974" s="124"/>
      <c r="AE974" s="124"/>
      <c r="AF974" s="124"/>
      <c r="AG974" s="124"/>
      <c r="AH974" s="124"/>
    </row>
    <row r="975" spans="1:34" x14ac:dyDescent="0.3">
      <c r="A975" s="180" t="s">
        <v>897</v>
      </c>
      <c r="B975" s="180" t="s">
        <v>1978</v>
      </c>
      <c r="C975" s="180">
        <v>100034</v>
      </c>
      <c r="D975" s="183">
        <v>44531</v>
      </c>
      <c r="E975" s="184">
        <v>806.00427585233797</v>
      </c>
      <c r="F975" s="184">
        <v>0.84719999999999995</v>
      </c>
      <c r="G975" s="184">
        <v>1.1964999999999999</v>
      </c>
      <c r="H975" s="184">
        <v>-1.3732</v>
      </c>
      <c r="I975" s="184">
        <v>-5.2126999999999999</v>
      </c>
      <c r="J975" s="184">
        <v>-3.3601000000000001</v>
      </c>
      <c r="K975" s="184">
        <v>2.6509</v>
      </c>
      <c r="L975" s="184">
        <v>17.281099999999999</v>
      </c>
      <c r="M975" s="184">
        <v>24.1282</v>
      </c>
      <c r="N975" s="184">
        <v>42.424100000000003</v>
      </c>
      <c r="O975" s="184">
        <v>20.031400000000001</v>
      </c>
      <c r="P975" s="184">
        <v>15.387499999999999</v>
      </c>
      <c r="Q975" s="184">
        <v>17.8063</v>
      </c>
      <c r="R975" s="184">
        <v>25.932500000000001</v>
      </c>
      <c r="S975" s="120"/>
      <c r="T975" s="123"/>
      <c r="U975" s="124"/>
      <c r="V975" s="124"/>
      <c r="W975" s="124"/>
      <c r="X975" s="124"/>
      <c r="Y975" s="124"/>
      <c r="Z975" s="124"/>
      <c r="AA975" s="124"/>
      <c r="AB975" s="124"/>
      <c r="AC975" s="124"/>
      <c r="AD975" s="124"/>
      <c r="AE975" s="124"/>
      <c r="AF975" s="124"/>
      <c r="AG975" s="124"/>
      <c r="AH975" s="124"/>
    </row>
    <row r="976" spans="1:34" x14ac:dyDescent="0.3">
      <c r="A976" s="180" t="s">
        <v>897</v>
      </c>
      <c r="B976" s="180" t="s">
        <v>1979</v>
      </c>
      <c r="C976" s="180">
        <v>119433</v>
      </c>
      <c r="D976" s="183">
        <v>44531</v>
      </c>
      <c r="E976" s="184">
        <v>348.29250946612802</v>
      </c>
      <c r="F976" s="184">
        <v>0.84670000000000001</v>
      </c>
      <c r="G976" s="184">
        <v>1.2087000000000001</v>
      </c>
      <c r="H976" s="184">
        <v>-1.3581000000000001</v>
      </c>
      <c r="I976" s="184">
        <v>-5.1868999999999996</v>
      </c>
      <c r="J976" s="184">
        <v>-3.2932999999999999</v>
      </c>
      <c r="K976" s="184">
        <v>2.8702000000000001</v>
      </c>
      <c r="L976" s="184">
        <v>17.775200000000002</v>
      </c>
      <c r="M976" s="184">
        <v>24.919699999999999</v>
      </c>
      <c r="N976" s="184">
        <v>43.649700000000003</v>
      </c>
      <c r="O976" s="184">
        <v>21.437000000000001</v>
      </c>
      <c r="P976" s="184">
        <v>16.7636</v>
      </c>
      <c r="Q976" s="184">
        <v>18.117599999999999</v>
      </c>
      <c r="R976" s="184">
        <v>27.0685</v>
      </c>
      <c r="S976" s="120"/>
      <c r="T976" s="123"/>
      <c r="U976" s="124"/>
      <c r="V976" s="124"/>
      <c r="W976" s="124"/>
      <c r="X976" s="124"/>
      <c r="Y976" s="124"/>
      <c r="Z976" s="124"/>
      <c r="AA976" s="124"/>
      <c r="AB976" s="124"/>
      <c r="AC976" s="124"/>
      <c r="AD976" s="124"/>
      <c r="AE976" s="124"/>
      <c r="AF976" s="124"/>
      <c r="AG976" s="124"/>
      <c r="AH976" s="124"/>
    </row>
    <row r="977" spans="1:34" x14ac:dyDescent="0.3">
      <c r="A977" s="180" t="s">
        <v>897</v>
      </c>
      <c r="B977" s="180" t="s">
        <v>898</v>
      </c>
      <c r="C977" s="180">
        <v>145110</v>
      </c>
      <c r="D977" s="183">
        <v>44531</v>
      </c>
      <c r="E977" s="184">
        <v>22.03</v>
      </c>
      <c r="F977" s="184">
        <v>0.13639999999999999</v>
      </c>
      <c r="G977" s="184">
        <v>0.27310000000000001</v>
      </c>
      <c r="H977" s="184">
        <v>-1.4758</v>
      </c>
      <c r="I977" s="184">
        <v>-4.4252000000000002</v>
      </c>
      <c r="J977" s="184">
        <v>-1.4318</v>
      </c>
      <c r="K977" s="184">
        <v>3.8172000000000001</v>
      </c>
      <c r="L977" s="184">
        <v>22.2531</v>
      </c>
      <c r="M977" s="184">
        <v>33.272799999999997</v>
      </c>
      <c r="N977" s="184">
        <v>50.683999999999997</v>
      </c>
      <c r="O977" s="184">
        <v>28.866299999999999</v>
      </c>
      <c r="P977" s="184"/>
      <c r="Q977" s="184">
        <v>28.887699999999999</v>
      </c>
      <c r="R977" s="184">
        <v>34.933199999999999</v>
      </c>
      <c r="S977" s="120"/>
      <c r="T977" s="123"/>
      <c r="U977" s="124"/>
      <c r="V977" s="124"/>
      <c r="W977" s="124"/>
      <c r="X977" s="124"/>
      <c r="Y977" s="124"/>
      <c r="Z977" s="124"/>
      <c r="AA977" s="124"/>
      <c r="AB977" s="124"/>
      <c r="AC977" s="124"/>
      <c r="AD977" s="124"/>
      <c r="AE977" s="124"/>
      <c r="AF977" s="124"/>
      <c r="AG977" s="124"/>
      <c r="AH977" s="124"/>
    </row>
    <row r="978" spans="1:34" x14ac:dyDescent="0.3">
      <c r="A978" s="180" t="s">
        <v>897</v>
      </c>
      <c r="B978" s="180" t="s">
        <v>899</v>
      </c>
      <c r="C978" s="180">
        <v>145112</v>
      </c>
      <c r="D978" s="183">
        <v>44531</v>
      </c>
      <c r="E978" s="184">
        <v>20.91</v>
      </c>
      <c r="F978" s="184">
        <v>0.14369999999999999</v>
      </c>
      <c r="G978" s="184">
        <v>0.2878</v>
      </c>
      <c r="H978" s="184">
        <v>-1.4609000000000001</v>
      </c>
      <c r="I978" s="184">
        <v>-4.4333</v>
      </c>
      <c r="J978" s="184">
        <v>-1.5073000000000001</v>
      </c>
      <c r="K978" s="184">
        <v>3.5148999999999999</v>
      </c>
      <c r="L978" s="184">
        <v>21.3581</v>
      </c>
      <c r="M978" s="184">
        <v>31.841100000000001</v>
      </c>
      <c r="N978" s="184">
        <v>48.508499999999998</v>
      </c>
      <c r="O978" s="184">
        <v>26.730499999999999</v>
      </c>
      <c r="P978" s="184"/>
      <c r="Q978" s="184">
        <v>26.744900000000001</v>
      </c>
      <c r="R978" s="184">
        <v>32.849899999999998</v>
      </c>
      <c r="S978" s="120"/>
      <c r="T978" s="123"/>
      <c r="U978" s="124"/>
      <c r="V978" s="124"/>
      <c r="W978" s="124"/>
      <c r="X978" s="124"/>
      <c r="Y978" s="124"/>
      <c r="Z978" s="124"/>
      <c r="AA978" s="124"/>
      <c r="AB978" s="124"/>
      <c r="AC978" s="124"/>
      <c r="AD978" s="124"/>
      <c r="AE978" s="124"/>
      <c r="AF978" s="124"/>
      <c r="AG978" s="124"/>
      <c r="AH978" s="124"/>
    </row>
    <row r="979" spans="1:34" x14ac:dyDescent="0.3">
      <c r="A979" s="180" t="s">
        <v>897</v>
      </c>
      <c r="B979" s="180" t="s">
        <v>1895</v>
      </c>
      <c r="C979" s="180">
        <v>148474</v>
      </c>
      <c r="D979" s="183">
        <v>44531</v>
      </c>
      <c r="E979" s="184">
        <v>16.649999999999999</v>
      </c>
      <c r="F979" s="184">
        <v>1.0316000000000001</v>
      </c>
      <c r="G979" s="184">
        <v>0.78690000000000004</v>
      </c>
      <c r="H979" s="184">
        <v>-2.0011999999999999</v>
      </c>
      <c r="I979" s="184">
        <v>-4.7483000000000004</v>
      </c>
      <c r="J979" s="184">
        <v>-3.4222999999999999</v>
      </c>
      <c r="K979" s="184">
        <v>4.7828999999999997</v>
      </c>
      <c r="L979" s="184">
        <v>21.621600000000001</v>
      </c>
      <c r="M979" s="184">
        <v>28.373200000000001</v>
      </c>
      <c r="N979" s="184">
        <v>46.954999999999998</v>
      </c>
      <c r="O979" s="184"/>
      <c r="P979" s="184"/>
      <c r="Q979" s="184">
        <v>50.8003</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897</v>
      </c>
      <c r="B980" s="180" t="s">
        <v>1896</v>
      </c>
      <c r="C980" s="180">
        <v>148471</v>
      </c>
      <c r="D980" s="183">
        <v>44531</v>
      </c>
      <c r="E980" s="184">
        <v>16.28</v>
      </c>
      <c r="F980" s="184">
        <v>1.0551999999999999</v>
      </c>
      <c r="G980" s="184">
        <v>0.80500000000000005</v>
      </c>
      <c r="H980" s="184">
        <v>-2.0457000000000001</v>
      </c>
      <c r="I980" s="184">
        <v>-4.7953000000000001</v>
      </c>
      <c r="J980" s="184">
        <v>-3.4973000000000001</v>
      </c>
      <c r="K980" s="184">
        <v>4.4259000000000004</v>
      </c>
      <c r="L980" s="184">
        <v>20.681999999999999</v>
      </c>
      <c r="M980" s="184">
        <v>26.692599999999999</v>
      </c>
      <c r="N980" s="184">
        <v>44.454300000000003</v>
      </c>
      <c r="O980" s="184"/>
      <c r="P980" s="184"/>
      <c r="Q980" s="184">
        <v>48.094299999999997</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897</v>
      </c>
      <c r="B981" s="180" t="s">
        <v>900</v>
      </c>
      <c r="C981" s="180">
        <v>119350</v>
      </c>
      <c r="D981" s="183">
        <v>44531</v>
      </c>
      <c r="E981" s="184">
        <v>60.4</v>
      </c>
      <c r="F981" s="184">
        <v>0.59960000000000002</v>
      </c>
      <c r="G981" s="184">
        <v>0.58279999999999998</v>
      </c>
      <c r="H981" s="184">
        <v>-1.9161999999999999</v>
      </c>
      <c r="I981" s="184">
        <v>-4.9417999999999997</v>
      </c>
      <c r="J981" s="184">
        <v>-4.0660999999999996</v>
      </c>
      <c r="K981" s="184">
        <v>0.51590000000000003</v>
      </c>
      <c r="L981" s="184">
        <v>13.962300000000001</v>
      </c>
      <c r="M981" s="184">
        <v>26.465699999999998</v>
      </c>
      <c r="N981" s="184">
        <v>39.074399999999997</v>
      </c>
      <c r="O981" s="184">
        <v>20.010100000000001</v>
      </c>
      <c r="P981" s="184">
        <v>15.8118</v>
      </c>
      <c r="Q981" s="184">
        <v>14.2254</v>
      </c>
      <c r="R981" s="184">
        <v>25.560600000000001</v>
      </c>
      <c r="S981" s="120"/>
      <c r="T981" s="123"/>
      <c r="U981" s="124"/>
      <c r="V981" s="124"/>
      <c r="W981" s="124"/>
      <c r="X981" s="124"/>
      <c r="Y981" s="124"/>
      <c r="Z981" s="124"/>
      <c r="AA981" s="124"/>
      <c r="AB981" s="124"/>
      <c r="AC981" s="124"/>
      <c r="AD981" s="124"/>
      <c r="AE981" s="124"/>
      <c r="AF981" s="124"/>
      <c r="AG981" s="124"/>
      <c r="AH981" s="124"/>
    </row>
    <row r="982" spans="1:34" x14ac:dyDescent="0.3">
      <c r="A982" s="180" t="s">
        <v>897</v>
      </c>
      <c r="B982" s="180" t="s">
        <v>901</v>
      </c>
      <c r="C982" s="180">
        <v>110603</v>
      </c>
      <c r="D982" s="183">
        <v>44531</v>
      </c>
      <c r="E982" s="184">
        <v>54.65</v>
      </c>
      <c r="F982" s="184">
        <v>0.57050000000000001</v>
      </c>
      <c r="G982" s="184">
        <v>0.55200000000000005</v>
      </c>
      <c r="H982" s="184">
        <v>-1.9555</v>
      </c>
      <c r="I982" s="184">
        <v>-4.9896000000000003</v>
      </c>
      <c r="J982" s="184">
        <v>-4.1563999999999997</v>
      </c>
      <c r="K982" s="184">
        <v>0.2752</v>
      </c>
      <c r="L982" s="184">
        <v>13.428800000000001</v>
      </c>
      <c r="M982" s="184">
        <v>25.5456</v>
      </c>
      <c r="N982" s="184">
        <v>37.657400000000003</v>
      </c>
      <c r="O982" s="184">
        <v>18.646799999999999</v>
      </c>
      <c r="P982" s="184">
        <v>14.474299999999999</v>
      </c>
      <c r="Q982" s="184">
        <v>13.8194</v>
      </c>
      <c r="R982" s="184">
        <v>24.191199999999998</v>
      </c>
      <c r="S982" s="120"/>
      <c r="T982" s="123"/>
      <c r="U982" s="124"/>
      <c r="V982" s="124"/>
      <c r="W982" s="124"/>
      <c r="X982" s="124"/>
      <c r="Y982" s="124"/>
      <c r="Z982" s="124"/>
      <c r="AA982" s="124"/>
      <c r="AB982" s="124"/>
      <c r="AC982" s="124"/>
      <c r="AD982" s="124"/>
      <c r="AE982" s="124"/>
      <c r="AF982" s="124"/>
      <c r="AG982" s="124"/>
      <c r="AH982" s="124"/>
    </row>
    <row r="983" spans="1:34" x14ac:dyDescent="0.3">
      <c r="A983" s="180" t="s">
        <v>897</v>
      </c>
      <c r="B983" s="180" t="s">
        <v>902</v>
      </c>
      <c r="C983" s="180">
        <v>118278</v>
      </c>
      <c r="D983" s="183">
        <v>44531</v>
      </c>
      <c r="E983" s="184">
        <v>177.35</v>
      </c>
      <c r="F983" s="184">
        <v>0.8014</v>
      </c>
      <c r="G983" s="184">
        <v>1.0656000000000001</v>
      </c>
      <c r="H983" s="184">
        <v>-1.2142999999999999</v>
      </c>
      <c r="I983" s="184">
        <v>-3.9378000000000002</v>
      </c>
      <c r="J983" s="184">
        <v>-2.5495999999999999</v>
      </c>
      <c r="K983" s="184">
        <v>2.0367000000000002</v>
      </c>
      <c r="L983" s="184">
        <v>17.9895</v>
      </c>
      <c r="M983" s="184">
        <v>24.832799999999999</v>
      </c>
      <c r="N983" s="184">
        <v>42.449800000000003</v>
      </c>
      <c r="O983" s="184">
        <v>23.6021</v>
      </c>
      <c r="P983" s="184">
        <v>21.067499999999999</v>
      </c>
      <c r="Q983" s="184">
        <v>23.123200000000001</v>
      </c>
      <c r="R983" s="184">
        <v>31.168399999999998</v>
      </c>
      <c r="S983" s="120"/>
      <c r="T983" s="123"/>
      <c r="U983" s="124"/>
      <c r="V983" s="124"/>
      <c r="W983" s="124"/>
      <c r="X983" s="124"/>
      <c r="Y983" s="124"/>
      <c r="Z983" s="124"/>
      <c r="AA983" s="124"/>
      <c r="AB983" s="124"/>
      <c r="AC983" s="124"/>
      <c r="AD983" s="124"/>
      <c r="AE983" s="124"/>
      <c r="AF983" s="124"/>
      <c r="AG983" s="124"/>
      <c r="AH983" s="124"/>
    </row>
    <row r="984" spans="1:34" x14ac:dyDescent="0.3">
      <c r="A984" s="180" t="s">
        <v>897</v>
      </c>
      <c r="B984" s="180" t="s">
        <v>1897</v>
      </c>
      <c r="C984" s="180"/>
      <c r="D984" s="183">
        <v>44531</v>
      </c>
      <c r="E984" s="184">
        <v>161.15</v>
      </c>
      <c r="F984" s="184">
        <v>0.78800000000000003</v>
      </c>
      <c r="G984" s="184">
        <v>1.0535000000000001</v>
      </c>
      <c r="H984" s="184">
        <v>-1.238</v>
      </c>
      <c r="I984" s="184">
        <v>-3.9802</v>
      </c>
      <c r="J984" s="184">
        <v>-2.6459999999999999</v>
      </c>
      <c r="K984" s="184">
        <v>1.7361</v>
      </c>
      <c r="L984" s="184">
        <v>17.2682</v>
      </c>
      <c r="M984" s="184">
        <v>23.714099999999998</v>
      </c>
      <c r="N984" s="184">
        <v>40.742400000000004</v>
      </c>
      <c r="O984" s="184">
        <v>22.160599999999999</v>
      </c>
      <c r="P984" s="184">
        <v>19.607500000000002</v>
      </c>
      <c r="Q984" s="184">
        <v>18.067299999999999</v>
      </c>
      <c r="R984" s="184">
        <v>29.6204</v>
      </c>
      <c r="S984" s="120"/>
      <c r="T984" s="123"/>
      <c r="U984" s="124"/>
      <c r="V984" s="124"/>
      <c r="W984" s="124"/>
      <c r="X984" s="124"/>
      <c r="Y984" s="124"/>
      <c r="Z984" s="124"/>
      <c r="AA984" s="124"/>
      <c r="AB984" s="124"/>
      <c r="AC984" s="124"/>
      <c r="AD984" s="124"/>
      <c r="AE984" s="124"/>
      <c r="AF984" s="124"/>
      <c r="AG984" s="124"/>
      <c r="AH984" s="124"/>
    </row>
    <row r="985" spans="1:34" x14ac:dyDescent="0.3">
      <c r="A985" s="180" t="s">
        <v>897</v>
      </c>
      <c r="B985" s="180" t="s">
        <v>903</v>
      </c>
      <c r="C985" s="180">
        <v>102920</v>
      </c>
      <c r="D985" s="183">
        <v>44531</v>
      </c>
      <c r="E985" s="184">
        <v>161.15</v>
      </c>
      <c r="F985" s="184">
        <v>0.78800000000000003</v>
      </c>
      <c r="G985" s="184">
        <v>1.0535000000000001</v>
      </c>
      <c r="H985" s="184">
        <v>-1.238</v>
      </c>
      <c r="I985" s="184">
        <v>-3.9802</v>
      </c>
      <c r="J985" s="184">
        <v>-2.6459999999999999</v>
      </c>
      <c r="K985" s="184">
        <v>1.7361</v>
      </c>
      <c r="L985" s="184">
        <v>17.2682</v>
      </c>
      <c r="M985" s="184">
        <v>23.714099999999998</v>
      </c>
      <c r="N985" s="184">
        <v>40.742400000000004</v>
      </c>
      <c r="O985" s="184">
        <v>22.160599999999999</v>
      </c>
      <c r="P985" s="184">
        <v>19.607500000000002</v>
      </c>
      <c r="Q985" s="184">
        <v>18.067299999999999</v>
      </c>
      <c r="R985" s="184">
        <v>29.6204</v>
      </c>
      <c r="S985" s="120"/>
      <c r="T985" s="123"/>
      <c r="U985" s="124"/>
      <c r="V985" s="124"/>
      <c r="W985" s="124"/>
      <c r="X985" s="124"/>
      <c r="Y985" s="124"/>
      <c r="Z985" s="124"/>
      <c r="AA985" s="124"/>
      <c r="AB985" s="124"/>
      <c r="AC985" s="124"/>
      <c r="AD985" s="124"/>
      <c r="AE985" s="124"/>
      <c r="AF985" s="124"/>
      <c r="AG985" s="124"/>
      <c r="AH985" s="124"/>
    </row>
    <row r="986" spans="1:34" x14ac:dyDescent="0.3">
      <c r="A986" s="180" t="s">
        <v>897</v>
      </c>
      <c r="B986" s="180" t="s">
        <v>904</v>
      </c>
      <c r="C986" s="180">
        <v>119218</v>
      </c>
      <c r="D986" s="183">
        <v>44531</v>
      </c>
      <c r="E986" s="184">
        <v>376.178</v>
      </c>
      <c r="F986" s="184">
        <v>0.60709999999999997</v>
      </c>
      <c r="G986" s="184">
        <v>0.60199999999999998</v>
      </c>
      <c r="H986" s="184">
        <v>-2.3685</v>
      </c>
      <c r="I986" s="184">
        <v>-4.8510999999999997</v>
      </c>
      <c r="J986" s="184">
        <v>-5.2389000000000001</v>
      </c>
      <c r="K986" s="184">
        <v>-2.4977999999999998</v>
      </c>
      <c r="L986" s="184">
        <v>8.8096999999999994</v>
      </c>
      <c r="M986" s="184">
        <v>19.328399999999998</v>
      </c>
      <c r="N986" s="184">
        <v>37.821899999999999</v>
      </c>
      <c r="O986" s="184">
        <v>20.040600000000001</v>
      </c>
      <c r="P986" s="184">
        <v>16.896100000000001</v>
      </c>
      <c r="Q986" s="184">
        <v>17.299700000000001</v>
      </c>
      <c r="R986" s="184">
        <v>23.286799999999999</v>
      </c>
      <c r="S986" s="120"/>
      <c r="T986" s="123"/>
      <c r="U986" s="124"/>
      <c r="V986" s="124"/>
      <c r="W986" s="124"/>
      <c r="X986" s="124"/>
      <c r="Y986" s="124"/>
      <c r="Z986" s="124"/>
      <c r="AA986" s="124"/>
      <c r="AB986" s="124"/>
      <c r="AC986" s="124"/>
      <c r="AD986" s="124"/>
      <c r="AE986" s="124"/>
      <c r="AF986" s="124"/>
      <c r="AG986" s="124"/>
      <c r="AH986" s="124"/>
    </row>
    <row r="987" spans="1:34" x14ac:dyDescent="0.3">
      <c r="A987" s="180" t="s">
        <v>897</v>
      </c>
      <c r="B987" s="180" t="s">
        <v>905</v>
      </c>
      <c r="C987" s="180">
        <v>103819</v>
      </c>
      <c r="D987" s="183">
        <v>44531</v>
      </c>
      <c r="E987" s="184">
        <v>348.952</v>
      </c>
      <c r="F987" s="184">
        <v>0.60460000000000003</v>
      </c>
      <c r="G987" s="184">
        <v>0.58919999999999995</v>
      </c>
      <c r="H987" s="184">
        <v>-2.3858999999999999</v>
      </c>
      <c r="I987" s="184">
        <v>-4.8857999999999997</v>
      </c>
      <c r="J987" s="184">
        <v>-5.3127000000000004</v>
      </c>
      <c r="K987" s="184">
        <v>-2.7238000000000002</v>
      </c>
      <c r="L987" s="184">
        <v>8.3065999999999995</v>
      </c>
      <c r="M987" s="184">
        <v>18.488800000000001</v>
      </c>
      <c r="N987" s="184">
        <v>36.529600000000002</v>
      </c>
      <c r="O987" s="184">
        <v>18.9041</v>
      </c>
      <c r="P987" s="184">
        <v>15.7241</v>
      </c>
      <c r="Q987" s="184">
        <v>17.912700000000001</v>
      </c>
      <c r="R987" s="184">
        <v>22.135899999999999</v>
      </c>
      <c r="S987" s="120"/>
      <c r="T987" s="123"/>
      <c r="U987" s="124"/>
      <c r="V987" s="124"/>
      <c r="W987" s="124"/>
      <c r="X987" s="124"/>
      <c r="Y987" s="124"/>
      <c r="Z987" s="124"/>
      <c r="AA987" s="124"/>
      <c r="AB987" s="124"/>
      <c r="AC987" s="124"/>
      <c r="AD987" s="124"/>
      <c r="AE987" s="124"/>
      <c r="AF987" s="124"/>
      <c r="AG987" s="124"/>
      <c r="AH987" s="124"/>
    </row>
    <row r="988" spans="1:34" x14ac:dyDescent="0.3">
      <c r="A988" s="180" t="s">
        <v>897</v>
      </c>
      <c r="B988" s="180" t="s">
        <v>906</v>
      </c>
      <c r="C988" s="180">
        <v>140175</v>
      </c>
      <c r="D988" s="183">
        <v>44531</v>
      </c>
      <c r="E988" s="184">
        <v>57.384999999999998</v>
      </c>
      <c r="F988" s="184">
        <v>0.76910000000000001</v>
      </c>
      <c r="G988" s="184">
        <v>5.0599999999999999E-2</v>
      </c>
      <c r="H988" s="184">
        <v>-2.3001</v>
      </c>
      <c r="I988" s="184">
        <v>-4.8925000000000001</v>
      </c>
      <c r="J988" s="184">
        <v>-3.5059999999999998</v>
      </c>
      <c r="K988" s="184">
        <v>1.7445999999999999</v>
      </c>
      <c r="L988" s="184">
        <v>14.808999999999999</v>
      </c>
      <c r="M988" s="184">
        <v>21.134399999999999</v>
      </c>
      <c r="N988" s="184">
        <v>42.826900000000002</v>
      </c>
      <c r="O988" s="184">
        <v>21.9498</v>
      </c>
      <c r="P988" s="184">
        <v>19.497699999999998</v>
      </c>
      <c r="Q988" s="184">
        <v>16.8645</v>
      </c>
      <c r="R988" s="184">
        <v>27.503299999999999</v>
      </c>
      <c r="S988" s="120"/>
      <c r="T988" s="123"/>
      <c r="U988" s="124"/>
      <c r="V988" s="124"/>
      <c r="W988" s="124"/>
      <c r="X988" s="124"/>
      <c r="Y988" s="124"/>
      <c r="Z988" s="124"/>
      <c r="AA988" s="124"/>
      <c r="AB988" s="124"/>
      <c r="AC988" s="124"/>
      <c r="AD988" s="124"/>
      <c r="AE988" s="124"/>
      <c r="AF988" s="124"/>
      <c r="AG988" s="124"/>
      <c r="AH988" s="124"/>
    </row>
    <row r="989" spans="1:34" x14ac:dyDescent="0.3">
      <c r="A989" s="180" t="s">
        <v>897</v>
      </c>
      <c r="B989" s="180" t="s">
        <v>907</v>
      </c>
      <c r="C989" s="180">
        <v>140172</v>
      </c>
      <c r="D989" s="183">
        <v>44531</v>
      </c>
      <c r="E989" s="184">
        <v>51.579000000000001</v>
      </c>
      <c r="F989" s="184">
        <v>0.76390000000000002</v>
      </c>
      <c r="G989" s="184">
        <v>2.7199999999999998E-2</v>
      </c>
      <c r="H989" s="184">
        <v>-2.331</v>
      </c>
      <c r="I989" s="184">
        <v>-4.9515000000000002</v>
      </c>
      <c r="J989" s="184">
        <v>-3.6320999999999999</v>
      </c>
      <c r="K989" s="184">
        <v>1.3499000000000001</v>
      </c>
      <c r="L989" s="184">
        <v>13.9087</v>
      </c>
      <c r="M989" s="184">
        <v>19.714500000000001</v>
      </c>
      <c r="N989" s="184">
        <v>40.622700000000002</v>
      </c>
      <c r="O989" s="184">
        <v>20.077999999999999</v>
      </c>
      <c r="P989" s="184">
        <v>17.988900000000001</v>
      </c>
      <c r="Q989" s="184">
        <v>11.9992</v>
      </c>
      <c r="R989" s="184">
        <v>25.5382</v>
      </c>
      <c r="S989" s="120"/>
      <c r="T989" s="123"/>
      <c r="U989" s="124"/>
      <c r="V989" s="124"/>
      <c r="W989" s="124"/>
      <c r="X989" s="124"/>
      <c r="Y989" s="124"/>
      <c r="Z989" s="124"/>
      <c r="AA989" s="124"/>
      <c r="AB989" s="124"/>
      <c r="AC989" s="124"/>
      <c r="AD989" s="124"/>
      <c r="AE989" s="124"/>
      <c r="AF989" s="124"/>
      <c r="AG989" s="124"/>
      <c r="AH989" s="124"/>
    </row>
    <row r="990" spans="1:34" x14ac:dyDescent="0.3">
      <c r="A990" s="180" t="s">
        <v>897</v>
      </c>
      <c r="B990" s="180" t="s">
        <v>908</v>
      </c>
      <c r="C990" s="180">
        <v>102883</v>
      </c>
      <c r="D990" s="183">
        <v>44531</v>
      </c>
      <c r="E990" s="184">
        <v>123.66379999999999</v>
      </c>
      <c r="F990" s="184">
        <v>0.66020000000000001</v>
      </c>
      <c r="G990" s="184">
        <v>0.22520000000000001</v>
      </c>
      <c r="H990" s="184">
        <v>-2.8029999999999999</v>
      </c>
      <c r="I990" s="184">
        <v>-6.0425000000000004</v>
      </c>
      <c r="J990" s="184">
        <v>-3.3660999999999999</v>
      </c>
      <c r="K990" s="184">
        <v>3.8969</v>
      </c>
      <c r="L990" s="184">
        <v>15.899100000000001</v>
      </c>
      <c r="M990" s="184">
        <v>23.280200000000001</v>
      </c>
      <c r="N990" s="184">
        <v>44.935899999999997</v>
      </c>
      <c r="O990" s="184">
        <v>17.153099999999998</v>
      </c>
      <c r="P990" s="184">
        <v>14.210100000000001</v>
      </c>
      <c r="Q990" s="184">
        <v>16.188500000000001</v>
      </c>
      <c r="R990" s="184">
        <v>24.780100000000001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80" t="s">
        <v>897</v>
      </c>
      <c r="B991" s="180" t="s">
        <v>909</v>
      </c>
      <c r="C991" s="180">
        <v>118510</v>
      </c>
      <c r="D991" s="183">
        <v>44531</v>
      </c>
      <c r="E991" s="184">
        <v>132.2629</v>
      </c>
      <c r="F991" s="184">
        <v>0.6623</v>
      </c>
      <c r="G991" s="184">
        <v>0.23530000000000001</v>
      </c>
      <c r="H991" s="184">
        <v>-2.7894000000000001</v>
      </c>
      <c r="I991" s="184">
        <v>-6.0166000000000004</v>
      </c>
      <c r="J991" s="184">
        <v>-3.3094000000000001</v>
      </c>
      <c r="K991" s="184">
        <v>4.0815999999999999</v>
      </c>
      <c r="L991" s="184">
        <v>16.313500000000001</v>
      </c>
      <c r="M991" s="184">
        <v>23.946999999999999</v>
      </c>
      <c r="N991" s="184">
        <v>46.005200000000002</v>
      </c>
      <c r="O991" s="184">
        <v>18.102699999999999</v>
      </c>
      <c r="P991" s="184">
        <v>15.126300000000001</v>
      </c>
      <c r="Q991" s="184">
        <v>15.8185</v>
      </c>
      <c r="R991" s="184">
        <v>25.845400000000001</v>
      </c>
      <c r="S991" s="120"/>
      <c r="T991" s="123"/>
      <c r="U991" s="124"/>
      <c r="V991" s="124"/>
      <c r="W991" s="124"/>
      <c r="X991" s="124"/>
      <c r="Y991" s="124"/>
      <c r="Z991" s="124"/>
      <c r="AA991" s="124"/>
      <c r="AB991" s="124"/>
      <c r="AC991" s="124"/>
      <c r="AD991" s="124"/>
      <c r="AE991" s="124"/>
      <c r="AF991" s="124"/>
      <c r="AG991" s="124"/>
      <c r="AH991" s="124"/>
    </row>
    <row r="992" spans="1:34" x14ac:dyDescent="0.3">
      <c r="A992" s="180" t="s">
        <v>897</v>
      </c>
      <c r="B992" s="180" t="s">
        <v>2023</v>
      </c>
      <c r="C992" s="180">
        <v>130498</v>
      </c>
      <c r="D992" s="183">
        <v>44531</v>
      </c>
      <c r="E992" s="184">
        <v>188.905</v>
      </c>
      <c r="F992" s="184">
        <v>0.80310000000000004</v>
      </c>
      <c r="G992" s="184">
        <v>0.32769999999999999</v>
      </c>
      <c r="H992" s="184">
        <v>-2.3959000000000001</v>
      </c>
      <c r="I992" s="184">
        <v>-4.8864999999999998</v>
      </c>
      <c r="J992" s="184">
        <v>-3.4963000000000002</v>
      </c>
      <c r="K992" s="184">
        <v>5.5518000000000001</v>
      </c>
      <c r="L992" s="184">
        <v>17.357099999999999</v>
      </c>
      <c r="M992" s="184">
        <v>24.843</v>
      </c>
      <c r="N992" s="184">
        <v>51.566600000000001</v>
      </c>
      <c r="O992" s="184">
        <v>20.444500000000001</v>
      </c>
      <c r="P992" s="184">
        <v>16.534600000000001</v>
      </c>
      <c r="Q992" s="184">
        <v>12.335599999999999</v>
      </c>
      <c r="R992" s="184">
        <v>26.663499999999999</v>
      </c>
      <c r="S992" s="120"/>
      <c r="T992" s="123"/>
      <c r="U992" s="124"/>
      <c r="V992" s="124"/>
      <c r="W992" s="124"/>
      <c r="X992" s="124"/>
      <c r="Y992" s="124"/>
      <c r="Z992" s="124"/>
      <c r="AA992" s="124"/>
      <c r="AB992" s="124"/>
      <c r="AC992" s="124"/>
      <c r="AD992" s="124"/>
      <c r="AE992" s="124"/>
      <c r="AF992" s="124"/>
      <c r="AG992" s="124"/>
      <c r="AH992" s="124"/>
    </row>
    <row r="993" spans="1:34" x14ac:dyDescent="0.3">
      <c r="A993" s="180" t="s">
        <v>897</v>
      </c>
      <c r="B993" s="180" t="s">
        <v>2024</v>
      </c>
      <c r="C993" s="180">
        <v>130496</v>
      </c>
      <c r="D993" s="183">
        <v>44531</v>
      </c>
      <c r="E993" s="184">
        <v>249.45140151957901</v>
      </c>
      <c r="F993" s="184">
        <v>0.80059999999999998</v>
      </c>
      <c r="G993" s="184">
        <v>0.3165</v>
      </c>
      <c r="H993" s="184">
        <v>-2.4096000000000002</v>
      </c>
      <c r="I993" s="184">
        <v>-4.9135</v>
      </c>
      <c r="J993" s="184">
        <v>-3.5552999999999999</v>
      </c>
      <c r="K993" s="184">
        <v>5.4195000000000002</v>
      </c>
      <c r="L993" s="184">
        <v>17.047599999999999</v>
      </c>
      <c r="M993" s="184">
        <v>24.273199999999999</v>
      </c>
      <c r="N993" s="184">
        <v>50.692500000000003</v>
      </c>
      <c r="O993" s="184">
        <v>20.025500000000001</v>
      </c>
      <c r="P993" s="184">
        <v>16.2407</v>
      </c>
      <c r="Q993" s="184">
        <v>12.265499999999999</v>
      </c>
      <c r="R993" s="184">
        <v>26.104900000000001</v>
      </c>
      <c r="S993" s="120"/>
      <c r="T993" s="123"/>
      <c r="U993" s="124"/>
      <c r="V993" s="124"/>
      <c r="W993" s="124"/>
      <c r="X993" s="124"/>
      <c r="Y993" s="124"/>
      <c r="Z993" s="124"/>
      <c r="AA993" s="124"/>
      <c r="AB993" s="124"/>
      <c r="AC993" s="124"/>
      <c r="AD993" s="124"/>
      <c r="AE993" s="124"/>
      <c r="AF993" s="124"/>
      <c r="AG993" s="124"/>
      <c r="AH993" s="124"/>
    </row>
    <row r="994" spans="1:34" x14ac:dyDescent="0.3">
      <c r="A994" s="180" t="s">
        <v>897</v>
      </c>
      <c r="B994" s="180" t="s">
        <v>910</v>
      </c>
      <c r="C994" s="180">
        <v>146772</v>
      </c>
      <c r="D994" s="183">
        <v>44531</v>
      </c>
      <c r="E994" s="184">
        <v>16.39</v>
      </c>
      <c r="F994" s="184">
        <v>0.91559999999999997</v>
      </c>
      <c r="G994" s="184">
        <v>0.97960000000000003</v>
      </c>
      <c r="H994" s="184">
        <v>-1.5958000000000001</v>
      </c>
      <c r="I994" s="184">
        <v>-4.5366999999999997</v>
      </c>
      <c r="J994" s="184">
        <v>-3.7467999999999999</v>
      </c>
      <c r="K994" s="184">
        <v>1.0980000000000001</v>
      </c>
      <c r="L994" s="184">
        <v>14.2845</v>
      </c>
      <c r="M994" s="184">
        <v>21.902200000000001</v>
      </c>
      <c r="N994" s="184">
        <v>39.708100000000002</v>
      </c>
      <c r="O994" s="184"/>
      <c r="P994" s="184"/>
      <c r="Q994" s="184">
        <v>20.226800000000001</v>
      </c>
      <c r="R994" s="184">
        <v>24.9102</v>
      </c>
      <c r="S994" s="120"/>
      <c r="T994" s="123"/>
      <c r="U994" s="124"/>
      <c r="V994" s="124"/>
      <c r="W994" s="124"/>
      <c r="X994" s="124"/>
      <c r="Y994" s="124"/>
      <c r="Z994" s="124"/>
      <c r="AA994" s="124"/>
      <c r="AB994" s="124"/>
      <c r="AC994" s="124"/>
      <c r="AD994" s="124"/>
      <c r="AE994" s="124"/>
      <c r="AF994" s="124"/>
      <c r="AG994" s="124"/>
      <c r="AH994" s="124"/>
    </row>
    <row r="995" spans="1:34" x14ac:dyDescent="0.3">
      <c r="A995" s="180" t="s">
        <v>897</v>
      </c>
      <c r="B995" s="180" t="s">
        <v>911</v>
      </c>
      <c r="C995" s="180">
        <v>146771</v>
      </c>
      <c r="D995" s="183">
        <v>44531</v>
      </c>
      <c r="E995" s="184">
        <v>15.679399999999999</v>
      </c>
      <c r="F995" s="184">
        <v>0.9113</v>
      </c>
      <c r="G995" s="184">
        <v>0.95550000000000002</v>
      </c>
      <c r="H995" s="184">
        <v>-1.6287</v>
      </c>
      <c r="I995" s="184">
        <v>-4.6003999999999996</v>
      </c>
      <c r="J995" s="184">
        <v>-3.8811</v>
      </c>
      <c r="K995" s="184">
        <v>0.67159999999999997</v>
      </c>
      <c r="L995" s="184">
        <v>13.317500000000001</v>
      </c>
      <c r="M995" s="184">
        <v>20.352499999999999</v>
      </c>
      <c r="N995" s="184">
        <v>37.360300000000002</v>
      </c>
      <c r="O995" s="184"/>
      <c r="P995" s="184"/>
      <c r="Q995" s="184">
        <v>18.256399999999999</v>
      </c>
      <c r="R995" s="184">
        <v>22.8386</v>
      </c>
      <c r="S995" s="120"/>
      <c r="T995" s="123"/>
      <c r="U995" s="124"/>
      <c r="V995" s="124"/>
      <c r="W995" s="124"/>
      <c r="X995" s="124"/>
      <c r="Y995" s="124"/>
      <c r="Z995" s="124"/>
      <c r="AA995" s="124"/>
      <c r="AB995" s="124"/>
      <c r="AC995" s="124"/>
      <c r="AD995" s="124"/>
      <c r="AE995" s="124"/>
      <c r="AF995" s="124"/>
      <c r="AG995" s="124"/>
      <c r="AH995" s="124"/>
    </row>
    <row r="996" spans="1:34" x14ac:dyDescent="0.3">
      <c r="A996" s="180" t="s">
        <v>897</v>
      </c>
      <c r="B996" s="180" t="s">
        <v>912</v>
      </c>
      <c r="C996" s="180">
        <v>100349</v>
      </c>
      <c r="D996" s="183">
        <v>44531</v>
      </c>
      <c r="E996" s="184">
        <v>523.97</v>
      </c>
      <c r="F996" s="184">
        <v>0.76929999999999998</v>
      </c>
      <c r="G996" s="184">
        <v>1.72E-2</v>
      </c>
      <c r="H996" s="184">
        <v>-3.2193999999999998</v>
      </c>
      <c r="I996" s="184">
        <v>-4.8243999999999998</v>
      </c>
      <c r="J996" s="184">
        <v>-4.4181999999999997</v>
      </c>
      <c r="K996" s="184">
        <v>6.3380000000000001</v>
      </c>
      <c r="L996" s="184">
        <v>18.854500000000002</v>
      </c>
      <c r="M996" s="184">
        <v>26.096800000000002</v>
      </c>
      <c r="N996" s="184">
        <v>49.585999999999999</v>
      </c>
      <c r="O996" s="184">
        <v>19.182300000000001</v>
      </c>
      <c r="P996" s="184">
        <v>15.060600000000001</v>
      </c>
      <c r="Q996" s="184">
        <v>18.421800000000001</v>
      </c>
      <c r="R996" s="184">
        <v>25.615600000000001</v>
      </c>
      <c r="S996" s="120"/>
      <c r="T996" s="123"/>
      <c r="U996" s="124"/>
      <c r="V996" s="124"/>
      <c r="W996" s="124"/>
      <c r="X996" s="124"/>
      <c r="Y996" s="124"/>
      <c r="Z996" s="124"/>
      <c r="AA996" s="124"/>
      <c r="AB996" s="124"/>
      <c r="AC996" s="124"/>
      <c r="AD996" s="124"/>
      <c r="AE996" s="124"/>
      <c r="AF996" s="124"/>
      <c r="AG996" s="124"/>
      <c r="AH996" s="124"/>
    </row>
    <row r="997" spans="1:34" x14ac:dyDescent="0.3">
      <c r="A997" s="180" t="s">
        <v>897</v>
      </c>
      <c r="B997" s="180" t="s">
        <v>913</v>
      </c>
      <c r="C997" s="180">
        <v>120596</v>
      </c>
      <c r="D997" s="183">
        <v>44531</v>
      </c>
      <c r="E997" s="184">
        <v>567.29999999999995</v>
      </c>
      <c r="F997" s="184">
        <v>0.77270000000000005</v>
      </c>
      <c r="G997" s="184">
        <v>2.8199999999999999E-2</v>
      </c>
      <c r="H997" s="184">
        <v>-3.2042999999999999</v>
      </c>
      <c r="I997" s="184">
        <v>-4.7946999999999997</v>
      </c>
      <c r="J997" s="184">
        <v>-4.3564999999999996</v>
      </c>
      <c r="K997" s="184">
        <v>6.5452000000000004</v>
      </c>
      <c r="L997" s="184">
        <v>19.321000000000002</v>
      </c>
      <c r="M997" s="184">
        <v>26.816299999999998</v>
      </c>
      <c r="N997" s="184">
        <v>50.725299999999997</v>
      </c>
      <c r="O997" s="184">
        <v>20.1343</v>
      </c>
      <c r="P997" s="184">
        <v>16.177700000000002</v>
      </c>
      <c r="Q997" s="184">
        <v>15.7143</v>
      </c>
      <c r="R997" s="184">
        <v>26.571000000000002</v>
      </c>
      <c r="S997" s="120"/>
      <c r="T997" s="123"/>
      <c r="U997" s="124"/>
      <c r="V997" s="124"/>
      <c r="W997" s="124"/>
      <c r="X997" s="124"/>
      <c r="Y997" s="124"/>
      <c r="Z997" s="124"/>
      <c r="AA997" s="124"/>
      <c r="AB997" s="124"/>
      <c r="AC997" s="124"/>
      <c r="AD997" s="124"/>
      <c r="AE997" s="124"/>
      <c r="AF997" s="124"/>
      <c r="AG997" s="124"/>
      <c r="AH997" s="124"/>
    </row>
    <row r="998" spans="1:34" x14ac:dyDescent="0.3">
      <c r="A998" s="180" t="s">
        <v>897</v>
      </c>
      <c r="B998" s="180" t="s">
        <v>914</v>
      </c>
      <c r="C998" s="180">
        <v>118419</v>
      </c>
      <c r="D998" s="183">
        <v>44531</v>
      </c>
      <c r="E998" s="184">
        <v>75.400000000000006</v>
      </c>
      <c r="F998" s="184">
        <v>0.9506</v>
      </c>
      <c r="G998" s="184">
        <v>0.7752</v>
      </c>
      <c r="H998" s="184">
        <v>-2.3062999999999998</v>
      </c>
      <c r="I998" s="184">
        <v>-5.1571999999999996</v>
      </c>
      <c r="J998" s="184">
        <v>-5.1452999999999998</v>
      </c>
      <c r="K998" s="184">
        <v>0.92359999999999998</v>
      </c>
      <c r="L998" s="184">
        <v>11.2423</v>
      </c>
      <c r="M998" s="184">
        <v>19.644600000000001</v>
      </c>
      <c r="N998" s="184">
        <v>37.1158</v>
      </c>
      <c r="O998" s="184">
        <v>16.964500000000001</v>
      </c>
      <c r="P998" s="184">
        <v>16.1616</v>
      </c>
      <c r="Q998" s="184">
        <v>14.346</v>
      </c>
      <c r="R998" s="184">
        <v>22.954899999999999</v>
      </c>
      <c r="S998" s="120"/>
      <c r="T998" s="123"/>
      <c r="U998" s="124"/>
      <c r="V998" s="124"/>
      <c r="W998" s="124"/>
      <c r="X998" s="124"/>
      <c r="Y998" s="124"/>
      <c r="Z998" s="124"/>
      <c r="AA998" s="124"/>
      <c r="AB998" s="124"/>
      <c r="AC998" s="124"/>
      <c r="AD998" s="124"/>
      <c r="AE998" s="124"/>
      <c r="AF998" s="124"/>
      <c r="AG998" s="124"/>
      <c r="AH998" s="124"/>
    </row>
    <row r="999" spans="1:34" x14ac:dyDescent="0.3">
      <c r="A999" s="180" t="s">
        <v>897</v>
      </c>
      <c r="B999" s="180" t="s">
        <v>915</v>
      </c>
      <c r="C999" s="180">
        <v>108596</v>
      </c>
      <c r="D999" s="183">
        <v>44531</v>
      </c>
      <c r="E999" s="184">
        <v>67.510000000000005</v>
      </c>
      <c r="F999" s="184">
        <v>0.95709999999999995</v>
      </c>
      <c r="G999" s="184">
        <v>0.76119999999999999</v>
      </c>
      <c r="H999" s="184">
        <v>-2.3151000000000002</v>
      </c>
      <c r="I999" s="184">
        <v>-5.1959</v>
      </c>
      <c r="J999" s="184">
        <v>-5.2358000000000002</v>
      </c>
      <c r="K999" s="184">
        <v>0.626</v>
      </c>
      <c r="L999" s="184">
        <v>10.5815</v>
      </c>
      <c r="M999" s="184">
        <v>18.584199999999999</v>
      </c>
      <c r="N999" s="184">
        <v>35.480600000000003</v>
      </c>
      <c r="O999" s="184">
        <v>15.553000000000001</v>
      </c>
      <c r="P999" s="184">
        <v>14.622999999999999</v>
      </c>
      <c r="Q999" s="184">
        <v>12.411</v>
      </c>
      <c r="R999" s="184">
        <v>21.4846</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897</v>
      </c>
      <c r="B1000" s="180" t="s">
        <v>916</v>
      </c>
      <c r="C1000" s="180">
        <v>106144</v>
      </c>
      <c r="D1000" s="183">
        <v>44531</v>
      </c>
      <c r="E1000" s="184">
        <v>51.58</v>
      </c>
      <c r="F1000" s="184">
        <v>0.72250000000000003</v>
      </c>
      <c r="G1000" s="184">
        <v>0.95909999999999995</v>
      </c>
      <c r="H1000" s="184">
        <v>-1.2823</v>
      </c>
      <c r="I1000" s="184">
        <v>-4.2332000000000001</v>
      </c>
      <c r="J1000" s="184">
        <v>-4.1619999999999999</v>
      </c>
      <c r="K1000" s="184">
        <v>0.97889999999999999</v>
      </c>
      <c r="L1000" s="184">
        <v>12.620100000000001</v>
      </c>
      <c r="M1000" s="184">
        <v>16.4071</v>
      </c>
      <c r="N1000" s="184">
        <v>33.385100000000001</v>
      </c>
      <c r="O1000" s="184">
        <v>16.540700000000001</v>
      </c>
      <c r="P1000" s="184">
        <v>16.887</v>
      </c>
      <c r="Q1000" s="184">
        <v>12.135400000000001</v>
      </c>
      <c r="R1000" s="184">
        <v>19.297499999999999</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897</v>
      </c>
      <c r="B1001" s="180" t="s">
        <v>917</v>
      </c>
      <c r="C1001" s="180">
        <v>120357</v>
      </c>
      <c r="D1001" s="183">
        <v>44531</v>
      </c>
      <c r="E1001" s="184">
        <v>58.44</v>
      </c>
      <c r="F1001" s="184">
        <v>0.74129999999999996</v>
      </c>
      <c r="G1001" s="184">
        <v>0.98499999999999999</v>
      </c>
      <c r="H1001" s="184">
        <v>-1.2504</v>
      </c>
      <c r="I1001" s="184">
        <v>-4.181</v>
      </c>
      <c r="J1001" s="184">
        <v>-4.0393999999999997</v>
      </c>
      <c r="K1001" s="184">
        <v>1.3176000000000001</v>
      </c>
      <c r="L1001" s="184">
        <v>13.3657</v>
      </c>
      <c r="M1001" s="184">
        <v>17.5855</v>
      </c>
      <c r="N1001" s="184">
        <v>35.183900000000001</v>
      </c>
      <c r="O1001" s="184">
        <v>17.9847</v>
      </c>
      <c r="P1001" s="184">
        <v>18.508199999999999</v>
      </c>
      <c r="Q1001" s="184">
        <v>17.6006</v>
      </c>
      <c r="R1001" s="184">
        <v>20.8232</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897</v>
      </c>
      <c r="B1002" s="180" t="s">
        <v>918</v>
      </c>
      <c r="C1002" s="180">
        <v>103234</v>
      </c>
      <c r="D1002" s="183">
        <v>44531</v>
      </c>
      <c r="E1002" s="184">
        <v>190.08699999999999</v>
      </c>
      <c r="F1002" s="184">
        <v>0.59060000000000001</v>
      </c>
      <c r="G1002" s="184">
        <v>0.66190000000000004</v>
      </c>
      <c r="H1002" s="184">
        <v>-1.7339</v>
      </c>
      <c r="I1002" s="184">
        <v>-4.2523</v>
      </c>
      <c r="J1002" s="184">
        <v>-3.6886000000000001</v>
      </c>
      <c r="K1002" s="184">
        <v>-0.90449999999999997</v>
      </c>
      <c r="L1002" s="184">
        <v>10.5974</v>
      </c>
      <c r="M1002" s="184">
        <v>17.548100000000002</v>
      </c>
      <c r="N1002" s="184">
        <v>32.597900000000003</v>
      </c>
      <c r="O1002" s="184">
        <v>19.498200000000001</v>
      </c>
      <c r="P1002" s="184">
        <v>16.226900000000001</v>
      </c>
      <c r="Q1002" s="184">
        <v>18.6294</v>
      </c>
      <c r="R1002" s="184">
        <v>22.625</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897</v>
      </c>
      <c r="B1003" s="180" t="s">
        <v>919</v>
      </c>
      <c r="C1003" s="180">
        <v>120158</v>
      </c>
      <c r="D1003" s="183">
        <v>44531</v>
      </c>
      <c r="E1003" s="184">
        <v>209.31899999999999</v>
      </c>
      <c r="F1003" s="184">
        <v>0.59450000000000003</v>
      </c>
      <c r="G1003" s="184">
        <v>0.67910000000000004</v>
      </c>
      <c r="H1003" s="184">
        <v>-1.7105999999999999</v>
      </c>
      <c r="I1003" s="184">
        <v>-4.2070999999999996</v>
      </c>
      <c r="J1003" s="184">
        <v>-3.5916000000000001</v>
      </c>
      <c r="K1003" s="184">
        <v>-0.59930000000000005</v>
      </c>
      <c r="L1003" s="184">
        <v>11.2783</v>
      </c>
      <c r="M1003" s="184">
        <v>18.635999999999999</v>
      </c>
      <c r="N1003" s="184">
        <v>34.221899999999998</v>
      </c>
      <c r="O1003" s="184">
        <v>20.857700000000001</v>
      </c>
      <c r="P1003" s="184">
        <v>17.620899999999999</v>
      </c>
      <c r="Q1003" s="184">
        <v>17.2133</v>
      </c>
      <c r="R1003" s="184">
        <v>24.081900000000001</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897</v>
      </c>
      <c r="B1004" s="180" t="s">
        <v>920</v>
      </c>
      <c r="C1004" s="180">
        <v>119397</v>
      </c>
      <c r="D1004" s="183">
        <v>44531</v>
      </c>
      <c r="E1004" s="184">
        <v>75.063999999999993</v>
      </c>
      <c r="F1004" s="184">
        <v>0.62329999999999997</v>
      </c>
      <c r="G1004" s="184">
        <v>0.95489999999999997</v>
      </c>
      <c r="H1004" s="184">
        <v>-1.3782000000000001</v>
      </c>
      <c r="I1004" s="184">
        <v>-4.4233000000000002</v>
      </c>
      <c r="J1004" s="184">
        <v>-0.80740000000000001</v>
      </c>
      <c r="K1004" s="184">
        <v>2.8231999999999999</v>
      </c>
      <c r="L1004" s="184">
        <v>15.787699999999999</v>
      </c>
      <c r="M1004" s="184">
        <v>23.888400000000001</v>
      </c>
      <c r="N1004" s="184">
        <v>34.687399999999997</v>
      </c>
      <c r="O1004" s="184">
        <v>16.255099999999999</v>
      </c>
      <c r="P1004" s="184">
        <v>14.962899999999999</v>
      </c>
      <c r="Q1004" s="184">
        <v>15.0246</v>
      </c>
      <c r="R1004" s="184">
        <v>21.635200000000001</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897</v>
      </c>
      <c r="B1005" s="180" t="s">
        <v>921</v>
      </c>
      <c r="C1005" s="180">
        <v>118049</v>
      </c>
      <c r="D1005" s="183">
        <v>44531</v>
      </c>
      <c r="E1005" s="184">
        <v>70.066999999999993</v>
      </c>
      <c r="F1005" s="184">
        <v>0.62039999999999995</v>
      </c>
      <c r="G1005" s="184">
        <v>0.94220000000000004</v>
      </c>
      <c r="H1005" s="184">
        <v>-1.3959999999999999</v>
      </c>
      <c r="I1005" s="184">
        <v>-4.4576000000000002</v>
      </c>
      <c r="J1005" s="184">
        <v>-0.88270000000000004</v>
      </c>
      <c r="K1005" s="184">
        <v>2.5886</v>
      </c>
      <c r="L1005" s="184">
        <v>15.2531</v>
      </c>
      <c r="M1005" s="184">
        <v>23.0411</v>
      </c>
      <c r="N1005" s="184">
        <v>33.491500000000002</v>
      </c>
      <c r="O1005" s="184">
        <v>15.2479</v>
      </c>
      <c r="P1005" s="184">
        <v>14.002800000000001</v>
      </c>
      <c r="Q1005" s="184">
        <v>13.3469</v>
      </c>
      <c r="R1005" s="184">
        <v>20.585699999999999</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897</v>
      </c>
      <c r="B1006" s="180" t="s">
        <v>922</v>
      </c>
      <c r="C1006" s="180">
        <v>133710</v>
      </c>
      <c r="D1006" s="183">
        <v>44531</v>
      </c>
      <c r="E1006" s="184">
        <v>26.405200000000001</v>
      </c>
      <c r="F1006" s="184">
        <v>0.6139</v>
      </c>
      <c r="G1006" s="184">
        <v>1.1469</v>
      </c>
      <c r="H1006" s="184">
        <v>-1.2929999999999999</v>
      </c>
      <c r="I1006" s="184">
        <v>-3.9544999999999999</v>
      </c>
      <c r="J1006" s="184">
        <v>-2.1558999999999999</v>
      </c>
      <c r="K1006" s="184">
        <v>3.5038999999999998</v>
      </c>
      <c r="L1006" s="184">
        <v>18.620100000000001</v>
      </c>
      <c r="M1006" s="184">
        <v>26.615100000000002</v>
      </c>
      <c r="N1006" s="184">
        <v>40.3733</v>
      </c>
      <c r="O1006" s="184">
        <v>20.8597</v>
      </c>
      <c r="P1006" s="184">
        <v>18.450299999999999</v>
      </c>
      <c r="Q1006" s="184">
        <v>15.4222</v>
      </c>
      <c r="R1006" s="184">
        <v>24.720400000000001</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897</v>
      </c>
      <c r="B1007" s="180" t="s">
        <v>923</v>
      </c>
      <c r="C1007" s="180">
        <v>133711</v>
      </c>
      <c r="D1007" s="183">
        <v>44531</v>
      </c>
      <c r="E1007" s="184">
        <v>24.104500000000002</v>
      </c>
      <c r="F1007" s="184">
        <v>0.60940000000000005</v>
      </c>
      <c r="G1007" s="184">
        <v>1.1252</v>
      </c>
      <c r="H1007" s="184">
        <v>-1.3223</v>
      </c>
      <c r="I1007" s="184">
        <v>-4.0115999999999996</v>
      </c>
      <c r="J1007" s="184">
        <v>-2.2808000000000002</v>
      </c>
      <c r="K1007" s="184">
        <v>3.1027999999999998</v>
      </c>
      <c r="L1007" s="184">
        <v>17.674199999999999</v>
      </c>
      <c r="M1007" s="184">
        <v>25.081099999999999</v>
      </c>
      <c r="N1007" s="184">
        <v>38.144199999999998</v>
      </c>
      <c r="O1007" s="184">
        <v>19.090599999999998</v>
      </c>
      <c r="P1007" s="184">
        <v>16.6234</v>
      </c>
      <c r="Q1007" s="184">
        <v>13.878299999999999</v>
      </c>
      <c r="R1007" s="184">
        <v>22.673500000000001</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897</v>
      </c>
      <c r="B1008" s="180" t="s">
        <v>924</v>
      </c>
      <c r="C1008" s="180">
        <v>147840</v>
      </c>
      <c r="D1008" s="183">
        <v>44531</v>
      </c>
      <c r="E1008" s="184">
        <v>17.385999999999999</v>
      </c>
      <c r="F1008" s="184">
        <v>1.2727999999999999</v>
      </c>
      <c r="G1008" s="184">
        <v>0.69269999999999998</v>
      </c>
      <c r="H1008" s="184">
        <v>-2.3187000000000002</v>
      </c>
      <c r="I1008" s="184">
        <v>-4.7807000000000004</v>
      </c>
      <c r="J1008" s="184">
        <v>-3.9081000000000001</v>
      </c>
      <c r="K1008" s="184">
        <v>5.9733999999999998</v>
      </c>
      <c r="L1008" s="184">
        <v>19.716899999999999</v>
      </c>
      <c r="M1008" s="184">
        <v>29.529699999999998</v>
      </c>
      <c r="N1008" s="184">
        <v>54.620600000000003</v>
      </c>
      <c r="O1008" s="184"/>
      <c r="P1008" s="184"/>
      <c r="Q1008" s="184">
        <v>33.318399999999997</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897</v>
      </c>
      <c r="B1009" s="180" t="s">
        <v>925</v>
      </c>
      <c r="C1009" s="180">
        <v>147843</v>
      </c>
      <c r="D1009" s="183">
        <v>44531</v>
      </c>
      <c r="E1009" s="184">
        <v>16.779299999999999</v>
      </c>
      <c r="F1009" s="184">
        <v>1.2667999999999999</v>
      </c>
      <c r="G1009" s="184">
        <v>0.6653</v>
      </c>
      <c r="H1009" s="184">
        <v>-2.3449</v>
      </c>
      <c r="I1009" s="184">
        <v>-4.8436000000000003</v>
      </c>
      <c r="J1009" s="184">
        <v>-4.0552000000000001</v>
      </c>
      <c r="K1009" s="184">
        <v>5.4565999999999999</v>
      </c>
      <c r="L1009" s="184">
        <v>18.558199999999999</v>
      </c>
      <c r="M1009" s="184">
        <v>27.664300000000001</v>
      </c>
      <c r="N1009" s="184">
        <v>51.715699999999998</v>
      </c>
      <c r="O1009" s="184"/>
      <c r="P1009" s="184"/>
      <c r="Q1009" s="184">
        <v>30.878900000000002</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897</v>
      </c>
      <c r="B1010" s="180" t="s">
        <v>926</v>
      </c>
      <c r="C1010" s="180">
        <v>118834</v>
      </c>
      <c r="D1010" s="183">
        <v>44531</v>
      </c>
      <c r="E1010" s="184">
        <v>104.93600000000001</v>
      </c>
      <c r="F1010" s="184">
        <v>0.65800000000000003</v>
      </c>
      <c r="G1010" s="184">
        <v>0.62709999999999999</v>
      </c>
      <c r="H1010" s="184">
        <v>-1.8519000000000001</v>
      </c>
      <c r="I1010" s="184">
        <v>-4.5811000000000002</v>
      </c>
      <c r="J1010" s="184">
        <v>-3.6515</v>
      </c>
      <c r="K1010" s="184">
        <v>1.2045999999999999</v>
      </c>
      <c r="L1010" s="184">
        <v>14.592700000000001</v>
      </c>
      <c r="M1010" s="184">
        <v>24.1435</v>
      </c>
      <c r="N1010" s="184">
        <v>45.485799999999998</v>
      </c>
      <c r="O1010" s="184">
        <v>26.198899999999998</v>
      </c>
      <c r="P1010" s="184">
        <v>22.600200000000001</v>
      </c>
      <c r="Q1010" s="184">
        <v>25.312899999999999</v>
      </c>
      <c r="R1010" s="184">
        <v>31.1096</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897</v>
      </c>
      <c r="B1011" s="180" t="s">
        <v>927</v>
      </c>
      <c r="C1011" s="180">
        <v>112932</v>
      </c>
      <c r="D1011" s="183">
        <v>44531</v>
      </c>
      <c r="E1011" s="184">
        <v>96.537000000000006</v>
      </c>
      <c r="F1011" s="184">
        <v>0.65480000000000005</v>
      </c>
      <c r="G1011" s="184">
        <v>0.6139</v>
      </c>
      <c r="H1011" s="184">
        <v>-1.8704000000000001</v>
      </c>
      <c r="I1011" s="184">
        <v>-4.6181000000000001</v>
      </c>
      <c r="J1011" s="184">
        <v>-3.7324999999999999</v>
      </c>
      <c r="K1011" s="184">
        <v>0.94950000000000001</v>
      </c>
      <c r="L1011" s="184">
        <v>14.0129</v>
      </c>
      <c r="M1011" s="184">
        <v>23.1952</v>
      </c>
      <c r="N1011" s="184">
        <v>43.990499999999997</v>
      </c>
      <c r="O1011" s="184">
        <v>24.8962</v>
      </c>
      <c r="P1011" s="184">
        <v>21.4941</v>
      </c>
      <c r="Q1011" s="184">
        <v>21.993099999999998</v>
      </c>
      <c r="R1011" s="184">
        <v>29.7898</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897</v>
      </c>
      <c r="B1012" s="180" t="s">
        <v>928</v>
      </c>
      <c r="C1012" s="180">
        <v>147704</v>
      </c>
      <c r="D1012" s="183">
        <v>44531</v>
      </c>
      <c r="E1012" s="184">
        <v>17.3064</v>
      </c>
      <c r="F1012" s="184">
        <v>0.1394</v>
      </c>
      <c r="G1012" s="184">
        <v>0.20150000000000001</v>
      </c>
      <c r="H1012" s="184">
        <v>-1.6658999999999999</v>
      </c>
      <c r="I1012" s="184">
        <v>-2.8249</v>
      </c>
      <c r="J1012" s="184">
        <v>-0.68410000000000004</v>
      </c>
      <c r="K1012" s="184">
        <v>0.7</v>
      </c>
      <c r="L1012" s="184">
        <v>19.6449</v>
      </c>
      <c r="M1012" s="184">
        <v>27.426300000000001</v>
      </c>
      <c r="N1012" s="184">
        <v>49.920699999999997</v>
      </c>
      <c r="O1012" s="184"/>
      <c r="P1012" s="184"/>
      <c r="Q1012" s="184">
        <v>29.432400000000001</v>
      </c>
      <c r="R1012" s="184">
        <v>27.843599999999999</v>
      </c>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897</v>
      </c>
      <c r="B1013" s="180" t="s">
        <v>929</v>
      </c>
      <c r="C1013" s="180">
        <v>147701</v>
      </c>
      <c r="D1013" s="183">
        <v>44531</v>
      </c>
      <c r="E1013" s="184">
        <v>16.677</v>
      </c>
      <c r="F1013" s="184">
        <v>0.1363</v>
      </c>
      <c r="G1013" s="184">
        <v>0.18379999999999999</v>
      </c>
      <c r="H1013" s="184">
        <v>-1.6907000000000001</v>
      </c>
      <c r="I1013" s="184">
        <v>-2.8752</v>
      </c>
      <c r="J1013" s="184">
        <v>-0.81069999999999998</v>
      </c>
      <c r="K1013" s="184">
        <v>0.28499999999999998</v>
      </c>
      <c r="L1013" s="184">
        <v>18.629100000000001</v>
      </c>
      <c r="M1013" s="184">
        <v>25.779699999999998</v>
      </c>
      <c r="N1013" s="184">
        <v>47.365000000000002</v>
      </c>
      <c r="O1013" s="184"/>
      <c r="P1013" s="184"/>
      <c r="Q1013" s="184">
        <v>27.1966</v>
      </c>
      <c r="R1013" s="184">
        <v>25.634799999999998</v>
      </c>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897</v>
      </c>
      <c r="B1014" s="180" t="s">
        <v>2011</v>
      </c>
      <c r="C1014" s="180">
        <v>135677</v>
      </c>
      <c r="D1014" s="183">
        <v>44531</v>
      </c>
      <c r="E1014" s="184">
        <v>26.688400000000001</v>
      </c>
      <c r="F1014" s="184">
        <v>1.1089</v>
      </c>
      <c r="G1014" s="184">
        <v>0.7843</v>
      </c>
      <c r="H1014" s="184">
        <v>-2.0367999999999999</v>
      </c>
      <c r="I1014" s="184">
        <v>-4.0309999999999997</v>
      </c>
      <c r="J1014" s="184">
        <v>-3.1076999999999999</v>
      </c>
      <c r="K1014" s="184">
        <v>4.51</v>
      </c>
      <c r="L1014" s="184">
        <v>18.852799999999998</v>
      </c>
      <c r="M1014" s="184">
        <v>27.770900000000001</v>
      </c>
      <c r="N1014" s="184">
        <v>49.645600000000002</v>
      </c>
      <c r="O1014" s="184">
        <v>21.501100000000001</v>
      </c>
      <c r="P1014" s="184">
        <v>17.6843</v>
      </c>
      <c r="Q1014" s="184">
        <v>17.810400000000001</v>
      </c>
      <c r="R1014" s="184">
        <v>25.4861</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897</v>
      </c>
      <c r="B1015" s="180" t="s">
        <v>2012</v>
      </c>
      <c r="C1015" s="180">
        <v>135678</v>
      </c>
      <c r="D1015" s="183">
        <v>44531</v>
      </c>
      <c r="E1015" s="184">
        <v>23.922999999999998</v>
      </c>
      <c r="F1015" s="184">
        <v>1.1026</v>
      </c>
      <c r="G1015" s="184">
        <v>0.75390000000000001</v>
      </c>
      <c r="H1015" s="184">
        <v>-2.0785</v>
      </c>
      <c r="I1015" s="184">
        <v>-4.1139000000000001</v>
      </c>
      <c r="J1015" s="184">
        <v>-3.2848000000000002</v>
      </c>
      <c r="K1015" s="184">
        <v>3.9895</v>
      </c>
      <c r="L1015" s="184">
        <v>17.6554</v>
      </c>
      <c r="M1015" s="184">
        <v>25.791399999999999</v>
      </c>
      <c r="N1015" s="184">
        <v>46.570799999999998</v>
      </c>
      <c r="O1015" s="184">
        <v>19.127500000000001</v>
      </c>
      <c r="P1015" s="184">
        <v>15.568099999999999</v>
      </c>
      <c r="Q1015" s="184">
        <v>15.6782</v>
      </c>
      <c r="R1015" s="184">
        <v>23.007400000000001</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897</v>
      </c>
      <c r="B1016" s="180" t="s">
        <v>930</v>
      </c>
      <c r="C1016" s="180">
        <v>100380</v>
      </c>
      <c r="D1016" s="183">
        <v>44531</v>
      </c>
      <c r="E1016" s="184">
        <v>805.2165</v>
      </c>
      <c r="F1016" s="184">
        <v>0.75270000000000004</v>
      </c>
      <c r="G1016" s="184">
        <v>0.26840000000000003</v>
      </c>
      <c r="H1016" s="184">
        <v>-2.3813</v>
      </c>
      <c r="I1016" s="184">
        <v>-5.4870999999999999</v>
      </c>
      <c r="J1016" s="184">
        <v>-4.5210999999999997</v>
      </c>
      <c r="K1016" s="184">
        <v>0.19059999999999999</v>
      </c>
      <c r="L1016" s="184">
        <v>14.0425</v>
      </c>
      <c r="M1016" s="184">
        <v>19.4434</v>
      </c>
      <c r="N1016" s="184">
        <v>38.8536</v>
      </c>
      <c r="O1016" s="184">
        <v>16.667999999999999</v>
      </c>
      <c r="P1016" s="184">
        <v>12.824</v>
      </c>
      <c r="Q1016" s="184">
        <v>18.259499999999999</v>
      </c>
      <c r="R1016" s="184">
        <v>22.0151</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897</v>
      </c>
      <c r="B1017" s="180" t="s">
        <v>931</v>
      </c>
      <c r="C1017" s="180">
        <v>118678</v>
      </c>
      <c r="D1017" s="183">
        <v>44531</v>
      </c>
      <c r="E1017" s="184">
        <v>849.67139999999995</v>
      </c>
      <c r="F1017" s="184">
        <v>0.75390000000000001</v>
      </c>
      <c r="G1017" s="184">
        <v>0.27439999999999998</v>
      </c>
      <c r="H1017" s="184">
        <v>-2.3734000000000002</v>
      </c>
      <c r="I1017" s="184">
        <v>-5.4710999999999999</v>
      </c>
      <c r="J1017" s="184">
        <v>-4.4851000000000001</v>
      </c>
      <c r="K1017" s="184">
        <v>0.30809999999999998</v>
      </c>
      <c r="L1017" s="184">
        <v>14.3131</v>
      </c>
      <c r="M1017" s="184">
        <v>19.880299999999998</v>
      </c>
      <c r="N1017" s="184">
        <v>39.542299999999997</v>
      </c>
      <c r="O1017" s="184">
        <v>17.2804</v>
      </c>
      <c r="P1017" s="184">
        <v>13.482699999999999</v>
      </c>
      <c r="Q1017" s="184">
        <v>13.619300000000001</v>
      </c>
      <c r="R1017" s="184">
        <v>22.636099999999999</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897</v>
      </c>
      <c r="B1018" s="180" t="s">
        <v>932</v>
      </c>
      <c r="C1018" s="180">
        <v>111381</v>
      </c>
      <c r="D1018" s="183">
        <v>44531</v>
      </c>
      <c r="E1018" s="184">
        <v>179.92</v>
      </c>
      <c r="F1018" s="184">
        <v>0.98219999999999996</v>
      </c>
      <c r="G1018" s="184">
        <v>1.0388999999999999</v>
      </c>
      <c r="H1018" s="184">
        <v>-1.2025999999999999</v>
      </c>
      <c r="I1018" s="184">
        <v>-3.9453</v>
      </c>
      <c r="J1018" s="184">
        <v>-2.7511999999999999</v>
      </c>
      <c r="K1018" s="184">
        <v>3.177</v>
      </c>
      <c r="L1018" s="184">
        <v>16.295000000000002</v>
      </c>
      <c r="M1018" s="184">
        <v>25.3536</v>
      </c>
      <c r="N1018" s="184">
        <v>44.305399999999999</v>
      </c>
      <c r="O1018" s="184">
        <v>21.429300000000001</v>
      </c>
      <c r="P1018" s="184">
        <v>18.216899999999999</v>
      </c>
      <c r="Q1018" s="184">
        <v>24.7668</v>
      </c>
      <c r="R1018" s="184">
        <v>29.734000000000002</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897</v>
      </c>
      <c r="B1019" s="180" t="s">
        <v>933</v>
      </c>
      <c r="C1019" s="180">
        <v>119441</v>
      </c>
      <c r="D1019" s="183">
        <v>44531</v>
      </c>
      <c r="E1019" s="184">
        <v>196.3</v>
      </c>
      <c r="F1019" s="184">
        <v>0.98780000000000001</v>
      </c>
      <c r="G1019" s="184">
        <v>1.0605</v>
      </c>
      <c r="H1019" s="184">
        <v>-1.1830000000000001</v>
      </c>
      <c r="I1019" s="184">
        <v>-3.9016999999999999</v>
      </c>
      <c r="J1019" s="184">
        <v>-2.6627999999999998</v>
      </c>
      <c r="K1019" s="184">
        <v>3.4628000000000001</v>
      </c>
      <c r="L1019" s="184">
        <v>16.942699999999999</v>
      </c>
      <c r="M1019" s="184">
        <v>26.400500000000001</v>
      </c>
      <c r="N1019" s="184">
        <v>45.904600000000002</v>
      </c>
      <c r="O1019" s="184">
        <v>22.821400000000001</v>
      </c>
      <c r="P1019" s="184">
        <v>19.5456</v>
      </c>
      <c r="Q1019" s="184">
        <v>21.631</v>
      </c>
      <c r="R1019" s="184">
        <v>31.185400000000001</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897</v>
      </c>
      <c r="B1020" s="180" t="s">
        <v>934</v>
      </c>
      <c r="C1020" s="180">
        <v>104513</v>
      </c>
      <c r="D1020" s="183">
        <v>44531</v>
      </c>
      <c r="E1020" s="184">
        <v>66.962800000000001</v>
      </c>
      <c r="F1020" s="184">
        <v>1.9115</v>
      </c>
      <c r="G1020" s="184">
        <v>0.40889999999999999</v>
      </c>
      <c r="H1020" s="184">
        <v>-1.2426999999999999</v>
      </c>
      <c r="I1020" s="184">
        <v>-1.6988000000000001</v>
      </c>
      <c r="J1020" s="184">
        <v>2.4009</v>
      </c>
      <c r="K1020" s="184">
        <v>7.9383999999999997</v>
      </c>
      <c r="L1020" s="184">
        <v>15.519399999999999</v>
      </c>
      <c r="M1020" s="184">
        <v>34.548299999999998</v>
      </c>
      <c r="N1020" s="184">
        <v>49.246000000000002</v>
      </c>
      <c r="O1020" s="184">
        <v>22.410799999999998</v>
      </c>
      <c r="P1020" s="184">
        <v>17.171700000000001</v>
      </c>
      <c r="Q1020" s="184">
        <v>13.5314</v>
      </c>
      <c r="R1020" s="184">
        <v>31.791599999999999</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897</v>
      </c>
      <c r="B1021" s="180" t="s">
        <v>935</v>
      </c>
      <c r="C1021" s="180">
        <v>120826</v>
      </c>
      <c r="D1021" s="183">
        <v>44531</v>
      </c>
      <c r="E1021" s="184">
        <v>69.443899999999999</v>
      </c>
      <c r="F1021" s="184">
        <v>1.9162999999999999</v>
      </c>
      <c r="G1021" s="184">
        <v>0.43290000000000001</v>
      </c>
      <c r="H1021" s="184">
        <v>-1.2095</v>
      </c>
      <c r="I1021" s="184">
        <v>-1.6327</v>
      </c>
      <c r="J1021" s="184">
        <v>2.5663999999999998</v>
      </c>
      <c r="K1021" s="184">
        <v>8.5063999999999993</v>
      </c>
      <c r="L1021" s="184">
        <v>16.6477</v>
      </c>
      <c r="M1021" s="184">
        <v>36.512500000000003</v>
      </c>
      <c r="N1021" s="184">
        <v>51.792299999999997</v>
      </c>
      <c r="O1021" s="184">
        <v>23.303699999999999</v>
      </c>
      <c r="P1021" s="184">
        <v>17.784099999999999</v>
      </c>
      <c r="Q1021" s="184">
        <v>19.2044</v>
      </c>
      <c r="R1021" s="184">
        <v>32.982500000000002</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897</v>
      </c>
      <c r="B1022" s="180" t="s">
        <v>1898</v>
      </c>
      <c r="C1022" s="180">
        <v>119721</v>
      </c>
      <c r="D1022" s="183">
        <v>44531</v>
      </c>
      <c r="E1022" s="184">
        <v>379.14499999999998</v>
      </c>
      <c r="F1022" s="184">
        <v>0.39140000000000003</v>
      </c>
      <c r="G1022" s="184">
        <v>0.43259999999999998</v>
      </c>
      <c r="H1022" s="184">
        <v>-1.9901</v>
      </c>
      <c r="I1022" s="184">
        <v>-4.3997000000000002</v>
      </c>
      <c r="J1022" s="184">
        <v>-2.1263000000000001</v>
      </c>
      <c r="K1022" s="184">
        <v>4.3952999999999998</v>
      </c>
      <c r="L1022" s="184">
        <v>14.262</v>
      </c>
      <c r="M1022" s="184">
        <v>24.955100000000002</v>
      </c>
      <c r="N1022" s="184">
        <v>45.4298</v>
      </c>
      <c r="O1022" s="184">
        <v>20.4771</v>
      </c>
      <c r="P1022" s="184">
        <v>17.894500000000001</v>
      </c>
      <c r="Q1022" s="184">
        <v>17.697199999999999</v>
      </c>
      <c r="R1022" s="184">
        <v>26.7257</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897</v>
      </c>
      <c r="B1023" s="180" t="s">
        <v>1980</v>
      </c>
      <c r="C1023" s="180">
        <v>119720</v>
      </c>
      <c r="D1023" s="183">
        <v>44531</v>
      </c>
      <c r="E1023" s="184">
        <v>240.04040420294999</v>
      </c>
      <c r="F1023" s="184">
        <v>0.39140000000000003</v>
      </c>
      <c r="G1023" s="184">
        <v>0.433</v>
      </c>
      <c r="H1023" s="184">
        <v>-1.9896</v>
      </c>
      <c r="I1023" s="184">
        <v>-4.3994</v>
      </c>
      <c r="J1023" s="184">
        <v>-2.1259000000000001</v>
      </c>
      <c r="K1023" s="184">
        <v>4.3955000000000002</v>
      </c>
      <c r="L1023" s="184">
        <v>14.262600000000001</v>
      </c>
      <c r="M1023" s="184">
        <v>24.956099999999999</v>
      </c>
      <c r="N1023" s="184">
        <v>45.4221</v>
      </c>
      <c r="O1023" s="184">
        <v>20.478400000000001</v>
      </c>
      <c r="P1023" s="184">
        <v>17.891500000000001</v>
      </c>
      <c r="Q1023" s="184">
        <v>17.708100000000002</v>
      </c>
      <c r="R1023" s="184">
        <v>26.7287</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897</v>
      </c>
      <c r="B1024" s="180" t="s">
        <v>1899</v>
      </c>
      <c r="C1024" s="180">
        <v>103024</v>
      </c>
      <c r="D1024" s="183">
        <v>44531</v>
      </c>
      <c r="E1024" s="184">
        <v>531.10484948913404</v>
      </c>
      <c r="F1024" s="184">
        <v>0.38900000000000001</v>
      </c>
      <c r="G1024" s="184">
        <v>0.42109999999999997</v>
      </c>
      <c r="H1024" s="184">
        <v>-2.0059</v>
      </c>
      <c r="I1024" s="184">
        <v>-4.4302000000000001</v>
      </c>
      <c r="J1024" s="184">
        <v>-2.1905999999999999</v>
      </c>
      <c r="K1024" s="184">
        <v>4.1951999999999998</v>
      </c>
      <c r="L1024" s="184">
        <v>13.824400000000001</v>
      </c>
      <c r="M1024" s="184">
        <v>24.251100000000001</v>
      </c>
      <c r="N1024" s="184">
        <v>44.346499999999999</v>
      </c>
      <c r="O1024" s="184">
        <v>19.673300000000001</v>
      </c>
      <c r="P1024" s="184">
        <v>17.076699999999999</v>
      </c>
      <c r="Q1024" s="184">
        <v>14.803000000000001</v>
      </c>
      <c r="R1024" s="184">
        <v>25.811499999999999</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897</v>
      </c>
      <c r="B1025" s="180" t="s">
        <v>1981</v>
      </c>
      <c r="C1025" s="180">
        <v>101530</v>
      </c>
      <c r="D1025" s="183">
        <v>44531</v>
      </c>
      <c r="E1025" s="184">
        <v>541.41004553395805</v>
      </c>
      <c r="F1025" s="184">
        <v>0.38900000000000001</v>
      </c>
      <c r="G1025" s="184">
        <v>0.42099999999999999</v>
      </c>
      <c r="H1025" s="184">
        <v>-2.0062000000000002</v>
      </c>
      <c r="I1025" s="184">
        <v>-4.4305000000000003</v>
      </c>
      <c r="J1025" s="184">
        <v>-2.1907999999999999</v>
      </c>
      <c r="K1025" s="184">
        <v>4.1954000000000002</v>
      </c>
      <c r="L1025" s="184">
        <v>13.8255</v>
      </c>
      <c r="M1025" s="184">
        <v>24.2514</v>
      </c>
      <c r="N1025" s="184">
        <v>44.346899999999998</v>
      </c>
      <c r="O1025" s="184">
        <v>19.677099999999999</v>
      </c>
      <c r="P1025" s="184">
        <v>17.0791</v>
      </c>
      <c r="Q1025" s="184">
        <v>14.8797</v>
      </c>
      <c r="R1025" s="184">
        <v>25.818200000000001</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897</v>
      </c>
      <c r="B1026" s="180" t="s">
        <v>936</v>
      </c>
      <c r="C1026" s="180">
        <v>105001</v>
      </c>
      <c r="D1026" s="183">
        <v>44531</v>
      </c>
      <c r="E1026" s="184">
        <v>54.861499999999999</v>
      </c>
      <c r="F1026" s="184">
        <v>0.73280000000000001</v>
      </c>
      <c r="G1026" s="184">
        <v>0.77869999999999995</v>
      </c>
      <c r="H1026" s="184">
        <v>-1.6578999999999999</v>
      </c>
      <c r="I1026" s="184">
        <v>-4.2332999999999998</v>
      </c>
      <c r="J1026" s="184">
        <v>-2.2778999999999998</v>
      </c>
      <c r="K1026" s="184">
        <v>2.7050000000000001</v>
      </c>
      <c r="L1026" s="184">
        <v>20.311399999999999</v>
      </c>
      <c r="M1026" s="184">
        <v>24.415800000000001</v>
      </c>
      <c r="N1026" s="184">
        <v>45.134300000000003</v>
      </c>
      <c r="O1026" s="184">
        <v>18.489799999999999</v>
      </c>
      <c r="P1026" s="184">
        <v>17.7517</v>
      </c>
      <c r="Q1026" s="184">
        <v>12.215400000000001</v>
      </c>
      <c r="R1026" s="184">
        <v>21.795500000000001</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897</v>
      </c>
      <c r="B1027" s="180" t="s">
        <v>937</v>
      </c>
      <c r="C1027" s="180">
        <v>119566</v>
      </c>
      <c r="D1027" s="183">
        <v>44531</v>
      </c>
      <c r="E1027" s="184">
        <v>59.268300000000004</v>
      </c>
      <c r="F1027" s="184">
        <v>0.73650000000000004</v>
      </c>
      <c r="G1027" s="184">
        <v>0.79659999999999997</v>
      </c>
      <c r="H1027" s="184">
        <v>-1.6335999999999999</v>
      </c>
      <c r="I1027" s="184">
        <v>-4.1856</v>
      </c>
      <c r="J1027" s="184">
        <v>-2.1753999999999998</v>
      </c>
      <c r="K1027" s="184">
        <v>3.0308999999999999</v>
      </c>
      <c r="L1027" s="184">
        <v>21.078800000000001</v>
      </c>
      <c r="M1027" s="184">
        <v>25.5974</v>
      </c>
      <c r="N1027" s="184">
        <v>46.955100000000002</v>
      </c>
      <c r="O1027" s="184">
        <v>19.891500000000001</v>
      </c>
      <c r="P1027" s="184">
        <v>19.082000000000001</v>
      </c>
      <c r="Q1027" s="184">
        <v>16.373899999999999</v>
      </c>
      <c r="R1027" s="184">
        <v>23.381900000000002</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897</v>
      </c>
      <c r="B1028" s="180" t="s">
        <v>938</v>
      </c>
      <c r="C1028" s="180">
        <v>101824</v>
      </c>
      <c r="D1028" s="183">
        <v>44531</v>
      </c>
      <c r="E1028" s="184">
        <v>323.50490000000002</v>
      </c>
      <c r="F1028" s="184">
        <v>0.59499999999999997</v>
      </c>
      <c r="G1028" s="184">
        <v>0.81789999999999996</v>
      </c>
      <c r="H1028" s="184">
        <v>-1.2496</v>
      </c>
      <c r="I1028" s="184">
        <v>-3.1493000000000002</v>
      </c>
      <c r="J1028" s="184">
        <v>-2.7725</v>
      </c>
      <c r="K1028" s="184">
        <v>6.3399999999999998E-2</v>
      </c>
      <c r="L1028" s="184">
        <v>10.885899999999999</v>
      </c>
      <c r="M1028" s="184">
        <v>15.958399999999999</v>
      </c>
      <c r="N1028" s="184">
        <v>33.152000000000001</v>
      </c>
      <c r="O1028" s="184">
        <v>18.951599999999999</v>
      </c>
      <c r="P1028" s="184">
        <v>15.603300000000001</v>
      </c>
      <c r="Q1028" s="184">
        <v>12.8383</v>
      </c>
      <c r="R1028" s="184">
        <v>21.873200000000001</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897</v>
      </c>
      <c r="B1029" s="180" t="s">
        <v>939</v>
      </c>
      <c r="C1029" s="180">
        <v>119202</v>
      </c>
      <c r="D1029" s="183">
        <v>44531</v>
      </c>
      <c r="E1029" s="184">
        <v>354.39870000000002</v>
      </c>
      <c r="F1029" s="184">
        <v>0.59789999999999999</v>
      </c>
      <c r="G1029" s="184">
        <v>0.8337</v>
      </c>
      <c r="H1029" s="184">
        <v>-1.2286999999999999</v>
      </c>
      <c r="I1029" s="184">
        <v>-3.1091000000000002</v>
      </c>
      <c r="J1029" s="184">
        <v>-2.6861999999999999</v>
      </c>
      <c r="K1029" s="184">
        <v>0.33439999999999998</v>
      </c>
      <c r="L1029" s="184">
        <v>11.4879</v>
      </c>
      <c r="M1029" s="184">
        <v>16.897099999999998</v>
      </c>
      <c r="N1029" s="184">
        <v>34.590000000000003</v>
      </c>
      <c r="O1029" s="184">
        <v>19.794799999999999</v>
      </c>
      <c r="P1029" s="184">
        <v>16.774699999999999</v>
      </c>
      <c r="Q1029" s="184">
        <v>16.786999999999999</v>
      </c>
      <c r="R1029" s="184">
        <v>22.319400000000002</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897</v>
      </c>
      <c r="B1030" s="180" t="s">
        <v>940</v>
      </c>
      <c r="C1030" s="180">
        <v>147750</v>
      </c>
      <c r="D1030" s="183">
        <v>44531</v>
      </c>
      <c r="E1030" s="184">
        <v>17.23</v>
      </c>
      <c r="F1030" s="184">
        <v>0.76019999999999999</v>
      </c>
      <c r="G1030" s="184">
        <v>1.0557000000000001</v>
      </c>
      <c r="H1030" s="184">
        <v>-1.1474</v>
      </c>
      <c r="I1030" s="184">
        <v>-4.2778</v>
      </c>
      <c r="J1030" s="184">
        <v>-1.3172999999999999</v>
      </c>
      <c r="K1030" s="184">
        <v>5.7704000000000004</v>
      </c>
      <c r="L1030" s="184">
        <v>23.867699999999999</v>
      </c>
      <c r="M1030" s="184">
        <v>30.4315</v>
      </c>
      <c r="N1030" s="184">
        <v>45.155900000000003</v>
      </c>
      <c r="O1030" s="184"/>
      <c r="P1030" s="184"/>
      <c r="Q1030" s="184">
        <v>31.46</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897</v>
      </c>
      <c r="B1031" s="180" t="s">
        <v>941</v>
      </c>
      <c r="C1031" s="180">
        <v>147748</v>
      </c>
      <c r="D1031" s="183">
        <v>44531</v>
      </c>
      <c r="E1031" s="184">
        <v>16.89</v>
      </c>
      <c r="F1031" s="184">
        <v>0.77569999999999995</v>
      </c>
      <c r="G1031" s="184">
        <v>1.0166999999999999</v>
      </c>
      <c r="H1031" s="184">
        <v>-1.1702999999999999</v>
      </c>
      <c r="I1031" s="184">
        <v>-4.3601000000000001</v>
      </c>
      <c r="J1031" s="184">
        <v>-1.4011</v>
      </c>
      <c r="K1031" s="184">
        <v>5.4965999999999999</v>
      </c>
      <c r="L1031" s="184">
        <v>23.284700000000001</v>
      </c>
      <c r="M1031" s="184">
        <v>29.5245</v>
      </c>
      <c r="N1031" s="184">
        <v>43.744700000000002</v>
      </c>
      <c r="O1031" s="184"/>
      <c r="P1031" s="184"/>
      <c r="Q1031" s="184">
        <v>30.1493</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897</v>
      </c>
      <c r="B1032" s="180" t="s">
        <v>942</v>
      </c>
      <c r="C1032" s="180">
        <v>120665</v>
      </c>
      <c r="D1032" s="183">
        <v>44531</v>
      </c>
      <c r="E1032" s="184">
        <v>101.55200000000001</v>
      </c>
      <c r="F1032" s="184">
        <v>0.76590000000000003</v>
      </c>
      <c r="G1032" s="184">
        <v>5.4600000000000003E-2</v>
      </c>
      <c r="H1032" s="184">
        <v>-2.7090999999999998</v>
      </c>
      <c r="I1032" s="184">
        <v>-5.375</v>
      </c>
      <c r="J1032" s="184">
        <v>-4.3990999999999998</v>
      </c>
      <c r="K1032" s="184">
        <v>1.0740000000000001</v>
      </c>
      <c r="L1032" s="184">
        <v>13.3484</v>
      </c>
      <c r="M1032" s="184">
        <v>23.264900000000001</v>
      </c>
      <c r="N1032" s="184">
        <v>48.390599999999999</v>
      </c>
      <c r="O1032" s="184">
        <v>17.781199999999998</v>
      </c>
      <c r="P1032" s="184">
        <v>15.318199999999999</v>
      </c>
      <c r="Q1032" s="184">
        <v>14.0425</v>
      </c>
      <c r="R1032" s="184">
        <v>26.6233</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897</v>
      </c>
      <c r="B1033" s="180" t="s">
        <v>943</v>
      </c>
      <c r="C1033" s="180">
        <v>100664</v>
      </c>
      <c r="D1033" s="183">
        <v>44531</v>
      </c>
      <c r="E1033" s="184">
        <v>194.95439999999999</v>
      </c>
      <c r="F1033" s="184">
        <v>0.76390000000000002</v>
      </c>
      <c r="G1033" s="184">
        <v>4.5900000000000003E-2</v>
      </c>
      <c r="H1033" s="184">
        <v>-2.7212000000000001</v>
      </c>
      <c r="I1033" s="184">
        <v>-5.3970000000000002</v>
      </c>
      <c r="J1033" s="184">
        <v>-4.4451000000000001</v>
      </c>
      <c r="K1033" s="184">
        <v>0.93610000000000004</v>
      </c>
      <c r="L1033" s="184">
        <v>13.038399999999999</v>
      </c>
      <c r="M1033" s="184">
        <v>22.764600000000002</v>
      </c>
      <c r="N1033" s="184">
        <v>47.613300000000002</v>
      </c>
      <c r="O1033" s="184">
        <v>17.195599999999999</v>
      </c>
      <c r="P1033" s="184">
        <v>14.7163</v>
      </c>
      <c r="Q1033" s="184">
        <v>12.7661</v>
      </c>
      <c r="R1033" s="184">
        <v>26.0015</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0.75899344262295076</v>
      </c>
      <c r="G1034" s="186">
        <v>0.65134754098360659</v>
      </c>
      <c r="H1034" s="186">
        <v>-1.8423590163934431</v>
      </c>
      <c r="I1034" s="186">
        <v>-4.4566377049180339</v>
      </c>
      <c r="J1034" s="186">
        <v>-2.9809360655737698</v>
      </c>
      <c r="K1034" s="186">
        <v>2.6715049180327877</v>
      </c>
      <c r="L1034" s="186">
        <v>16.067162295081964</v>
      </c>
      <c r="M1034" s="186">
        <v>24.269918032786883</v>
      </c>
      <c r="N1034" s="186">
        <v>43.110316393442645</v>
      </c>
      <c r="O1034" s="186">
        <v>20.163878431372545</v>
      </c>
      <c r="P1034" s="186">
        <v>16.906481632653062</v>
      </c>
      <c r="Q1034" s="186">
        <v>19.373022950819667</v>
      </c>
      <c r="R1034" s="186">
        <v>25.762081818181823</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0.76019999999999999</v>
      </c>
      <c r="G1035" s="186">
        <v>0.67910000000000004</v>
      </c>
      <c r="H1035" s="186">
        <v>-1.7339</v>
      </c>
      <c r="I1035" s="186">
        <v>-4.4576000000000002</v>
      </c>
      <c r="J1035" s="186">
        <v>-3.3601000000000001</v>
      </c>
      <c r="K1035" s="186">
        <v>2.7050000000000001</v>
      </c>
      <c r="L1035" s="186">
        <v>16.295000000000002</v>
      </c>
      <c r="M1035" s="186">
        <v>24.273199999999999</v>
      </c>
      <c r="N1035" s="186">
        <v>43.990499999999997</v>
      </c>
      <c r="O1035" s="186">
        <v>20.025500000000001</v>
      </c>
      <c r="P1035" s="186">
        <v>16.774699999999999</v>
      </c>
      <c r="Q1035" s="186">
        <v>17.697199999999999</v>
      </c>
      <c r="R1035" s="186">
        <v>25.634799999999998</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944</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945</v>
      </c>
      <c r="B1038" s="180" t="s">
        <v>1900</v>
      </c>
      <c r="C1038" s="180"/>
      <c r="D1038" s="183">
        <v>44531</v>
      </c>
      <c r="E1038" s="184">
        <v>335.96</v>
      </c>
      <c r="F1038" s="184">
        <v>0.70740000000000003</v>
      </c>
      <c r="G1038" s="184">
        <v>0.45750000000000002</v>
      </c>
      <c r="H1038" s="184">
        <v>-2.0552999999999999</v>
      </c>
      <c r="I1038" s="184">
        <v>-4.4618000000000002</v>
      </c>
      <c r="J1038" s="184">
        <v>-4.3394000000000004</v>
      </c>
      <c r="K1038" s="184">
        <v>0.42449999999999999</v>
      </c>
      <c r="L1038" s="184">
        <v>12.6853</v>
      </c>
      <c r="M1038" s="184">
        <v>18.675999999999998</v>
      </c>
      <c r="N1038" s="184">
        <v>34.604799999999997</v>
      </c>
      <c r="O1038" s="184">
        <v>16.0396</v>
      </c>
      <c r="P1038" s="184">
        <v>14.4247</v>
      </c>
      <c r="Q1038" s="184">
        <v>20.083400000000001</v>
      </c>
      <c r="R1038" s="184">
        <v>20.271799999999999</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945</v>
      </c>
      <c r="B1039" s="180" t="s">
        <v>946</v>
      </c>
      <c r="C1039" s="180">
        <v>103174</v>
      </c>
      <c r="D1039" s="183">
        <v>44531</v>
      </c>
      <c r="E1039" s="184">
        <v>335.96</v>
      </c>
      <c r="F1039" s="184">
        <v>0.70740000000000003</v>
      </c>
      <c r="G1039" s="184">
        <v>0.45750000000000002</v>
      </c>
      <c r="H1039" s="184">
        <v>-2.0552999999999999</v>
      </c>
      <c r="I1039" s="184">
        <v>-4.4618000000000002</v>
      </c>
      <c r="J1039" s="184">
        <v>-4.3394000000000004</v>
      </c>
      <c r="K1039" s="184">
        <v>0.42449999999999999</v>
      </c>
      <c r="L1039" s="184">
        <v>12.6853</v>
      </c>
      <c r="M1039" s="184">
        <v>18.675999999999998</v>
      </c>
      <c r="N1039" s="184">
        <v>34.604799999999997</v>
      </c>
      <c r="O1039" s="184">
        <v>16.0396</v>
      </c>
      <c r="P1039" s="184">
        <v>14.4247</v>
      </c>
      <c r="Q1039" s="184">
        <v>20.008400000000002</v>
      </c>
      <c r="R1039" s="184">
        <v>20.271799999999999</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945</v>
      </c>
      <c r="B1040" s="180" t="s">
        <v>947</v>
      </c>
      <c r="C1040" s="180">
        <v>119528</v>
      </c>
      <c r="D1040" s="183">
        <v>44531</v>
      </c>
      <c r="E1040" s="184">
        <v>362.35</v>
      </c>
      <c r="F1040" s="184">
        <v>0.7087</v>
      </c>
      <c r="G1040" s="184">
        <v>0.46860000000000002</v>
      </c>
      <c r="H1040" s="184">
        <v>-2.0436999999999999</v>
      </c>
      <c r="I1040" s="184">
        <v>-4.4359999999999999</v>
      </c>
      <c r="J1040" s="184">
        <v>-4.2845000000000004</v>
      </c>
      <c r="K1040" s="184">
        <v>0.59970000000000001</v>
      </c>
      <c r="L1040" s="184">
        <v>13.0754</v>
      </c>
      <c r="M1040" s="184">
        <v>19.272500000000001</v>
      </c>
      <c r="N1040" s="184">
        <v>35.503500000000003</v>
      </c>
      <c r="O1040" s="184">
        <v>16.837900000000001</v>
      </c>
      <c r="P1040" s="184">
        <v>15.371600000000001</v>
      </c>
      <c r="Q1040" s="184">
        <v>15.4947</v>
      </c>
      <c r="R1040" s="184">
        <v>21.085999999999999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945</v>
      </c>
      <c r="B1041" s="180" t="s">
        <v>948</v>
      </c>
      <c r="C1041" s="180">
        <v>120465</v>
      </c>
      <c r="D1041" s="183">
        <v>44531</v>
      </c>
      <c r="E1041" s="184">
        <v>50.96</v>
      </c>
      <c r="F1041" s="184">
        <v>0.53259999999999996</v>
      </c>
      <c r="G1041" s="184">
        <v>0.83099999999999996</v>
      </c>
      <c r="H1041" s="184">
        <v>-1.5266</v>
      </c>
      <c r="I1041" s="184">
        <v>-4.5156000000000001</v>
      </c>
      <c r="J1041" s="184">
        <v>-3.6673</v>
      </c>
      <c r="K1041" s="184">
        <v>-0.27400000000000002</v>
      </c>
      <c r="L1041" s="184">
        <v>12.7933</v>
      </c>
      <c r="M1041" s="184">
        <v>19.540199999999999</v>
      </c>
      <c r="N1041" s="184">
        <v>29.900600000000001</v>
      </c>
      <c r="O1041" s="184">
        <v>20.951799999999999</v>
      </c>
      <c r="P1041" s="184">
        <v>21.082699999999999</v>
      </c>
      <c r="Q1041" s="184">
        <v>17.403199999999998</v>
      </c>
      <c r="R1041" s="184">
        <v>21.826499999999999</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945</v>
      </c>
      <c r="B1042" s="180" t="s">
        <v>949</v>
      </c>
      <c r="C1042" s="180">
        <v>112277</v>
      </c>
      <c r="D1042" s="183">
        <v>44531</v>
      </c>
      <c r="E1042" s="184">
        <v>45.88</v>
      </c>
      <c r="F1042" s="184">
        <v>0.50380000000000003</v>
      </c>
      <c r="G1042" s="184">
        <v>0.81299999999999994</v>
      </c>
      <c r="H1042" s="184">
        <v>-1.5450999999999999</v>
      </c>
      <c r="I1042" s="184">
        <v>-4.5559000000000003</v>
      </c>
      <c r="J1042" s="184">
        <v>-3.7549999999999999</v>
      </c>
      <c r="K1042" s="184">
        <v>-0.5635</v>
      </c>
      <c r="L1042" s="184">
        <v>12.1212</v>
      </c>
      <c r="M1042" s="184">
        <v>18.461099999999998</v>
      </c>
      <c r="N1042" s="184">
        <v>28.335699999999999</v>
      </c>
      <c r="O1042" s="184">
        <v>19.499099999999999</v>
      </c>
      <c r="P1042" s="184">
        <v>19.573699999999999</v>
      </c>
      <c r="Q1042" s="184">
        <v>13.6426</v>
      </c>
      <c r="R1042" s="184">
        <v>20.364899999999999</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945</v>
      </c>
      <c r="B1043" s="180" t="s">
        <v>950</v>
      </c>
      <c r="C1043" s="180">
        <v>112943</v>
      </c>
      <c r="D1043" s="183">
        <v>44531</v>
      </c>
      <c r="E1043" s="184">
        <v>21.36</v>
      </c>
      <c r="F1043" s="184">
        <v>0.94520000000000004</v>
      </c>
      <c r="G1043" s="184">
        <v>0.61229999999999996</v>
      </c>
      <c r="H1043" s="184">
        <v>-2.0183</v>
      </c>
      <c r="I1043" s="184">
        <v>-5.0244999999999997</v>
      </c>
      <c r="J1043" s="184">
        <v>-6.0273000000000003</v>
      </c>
      <c r="K1043" s="184">
        <v>-1.8833</v>
      </c>
      <c r="L1043" s="184">
        <v>9.0351999999999997</v>
      </c>
      <c r="M1043" s="184">
        <v>13.436</v>
      </c>
      <c r="N1043" s="184">
        <v>28.2883</v>
      </c>
      <c r="O1043" s="184">
        <v>15.952999999999999</v>
      </c>
      <c r="P1043" s="184">
        <v>12.863</v>
      </c>
      <c r="Q1043" s="184">
        <v>6.8516000000000004</v>
      </c>
      <c r="R1043" s="184">
        <v>18.383800000000001</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945</v>
      </c>
      <c r="B1044" s="180" t="s">
        <v>951</v>
      </c>
      <c r="C1044" s="180">
        <v>119367</v>
      </c>
      <c r="D1044" s="183">
        <v>44531</v>
      </c>
      <c r="E1044" s="184">
        <v>22.77</v>
      </c>
      <c r="F1044" s="184">
        <v>0.93089999999999995</v>
      </c>
      <c r="G1044" s="184">
        <v>0.61860000000000004</v>
      </c>
      <c r="H1044" s="184">
        <v>-2.0224000000000002</v>
      </c>
      <c r="I1044" s="184">
        <v>-5.0063000000000004</v>
      </c>
      <c r="J1044" s="184">
        <v>-5.9480000000000004</v>
      </c>
      <c r="K1044" s="184">
        <v>-1.6839</v>
      </c>
      <c r="L1044" s="184">
        <v>9.5764999999999993</v>
      </c>
      <c r="M1044" s="184">
        <v>14.135300000000001</v>
      </c>
      <c r="N1044" s="184">
        <v>29.375</v>
      </c>
      <c r="O1044" s="184">
        <v>16.8216</v>
      </c>
      <c r="P1044" s="184">
        <v>13.7735</v>
      </c>
      <c r="Q1044" s="184">
        <v>12.4567</v>
      </c>
      <c r="R1044" s="184">
        <v>19.3202</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945</v>
      </c>
      <c r="B1045" s="180" t="s">
        <v>952</v>
      </c>
      <c r="C1045" s="180">
        <v>113544</v>
      </c>
      <c r="D1045" s="183">
        <v>44531</v>
      </c>
      <c r="E1045" s="184">
        <v>137.81</v>
      </c>
      <c r="F1045" s="184">
        <v>0.81940000000000002</v>
      </c>
      <c r="G1045" s="184">
        <v>0.5252</v>
      </c>
      <c r="H1045" s="184">
        <v>-1.8307</v>
      </c>
      <c r="I1045" s="184">
        <v>-4.6298000000000004</v>
      </c>
      <c r="J1045" s="184">
        <v>-4.4180999999999999</v>
      </c>
      <c r="K1045" s="184">
        <v>0.1308</v>
      </c>
      <c r="L1045" s="184">
        <v>10.5398</v>
      </c>
      <c r="M1045" s="184">
        <v>15.7775</v>
      </c>
      <c r="N1045" s="184">
        <v>28.842600000000001</v>
      </c>
      <c r="O1045" s="184">
        <v>18.429200000000002</v>
      </c>
      <c r="P1045" s="184">
        <v>16.183499999999999</v>
      </c>
      <c r="Q1045" s="184">
        <v>16.476199999999999</v>
      </c>
      <c r="R1045" s="184">
        <v>19.132899999999999</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945</v>
      </c>
      <c r="B1046" s="180" t="s">
        <v>953</v>
      </c>
      <c r="C1046" s="180">
        <v>119893</v>
      </c>
      <c r="D1046" s="183">
        <v>44531</v>
      </c>
      <c r="E1046" s="184">
        <v>152.26</v>
      </c>
      <c r="F1046" s="184">
        <v>0.82110000000000005</v>
      </c>
      <c r="G1046" s="184">
        <v>0.54810000000000003</v>
      </c>
      <c r="H1046" s="184">
        <v>-1.8058000000000001</v>
      </c>
      <c r="I1046" s="184">
        <v>-4.5869999999999997</v>
      </c>
      <c r="J1046" s="184">
        <v>-4.3231999999999999</v>
      </c>
      <c r="K1046" s="184">
        <v>0.442</v>
      </c>
      <c r="L1046" s="184">
        <v>11.244199999999999</v>
      </c>
      <c r="M1046" s="184">
        <v>16.871400000000001</v>
      </c>
      <c r="N1046" s="184">
        <v>30.460100000000001</v>
      </c>
      <c r="O1046" s="184">
        <v>19.8171</v>
      </c>
      <c r="P1046" s="184">
        <v>17.639600000000002</v>
      </c>
      <c r="Q1046" s="184">
        <v>16.180700000000002</v>
      </c>
      <c r="R1046" s="184">
        <v>20.528600000000001</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945</v>
      </c>
      <c r="B1047" s="180" t="s">
        <v>954</v>
      </c>
      <c r="C1047" s="180">
        <v>118269</v>
      </c>
      <c r="D1047" s="183">
        <v>44531</v>
      </c>
      <c r="E1047" s="184">
        <v>45.29</v>
      </c>
      <c r="F1047" s="184">
        <v>1.0036</v>
      </c>
      <c r="G1047" s="184">
        <v>0.8911</v>
      </c>
      <c r="H1047" s="184">
        <v>-1.286</v>
      </c>
      <c r="I1047" s="184">
        <v>-4.0465999999999998</v>
      </c>
      <c r="J1047" s="184">
        <v>-3.9041000000000001</v>
      </c>
      <c r="K1047" s="184">
        <v>-8.8200000000000001E-2</v>
      </c>
      <c r="L1047" s="184">
        <v>11.7996</v>
      </c>
      <c r="M1047" s="184">
        <v>18.281500000000001</v>
      </c>
      <c r="N1047" s="184">
        <v>33.284300000000002</v>
      </c>
      <c r="O1047" s="184">
        <v>22.351299999999998</v>
      </c>
      <c r="P1047" s="184">
        <v>20.042200000000001</v>
      </c>
      <c r="Q1047" s="184">
        <v>16.032900000000001</v>
      </c>
      <c r="R1047" s="184">
        <v>25.5032</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945</v>
      </c>
      <c r="B1048" s="180" t="s">
        <v>955</v>
      </c>
      <c r="C1048" s="180">
        <v>113221</v>
      </c>
      <c r="D1048" s="183">
        <v>44531</v>
      </c>
      <c r="E1048" s="184">
        <v>41.07</v>
      </c>
      <c r="F1048" s="184">
        <v>0.98350000000000004</v>
      </c>
      <c r="G1048" s="184">
        <v>0.85950000000000004</v>
      </c>
      <c r="H1048" s="184">
        <v>-1.3214999999999999</v>
      </c>
      <c r="I1048" s="184">
        <v>-4.0869</v>
      </c>
      <c r="J1048" s="184">
        <v>-4.0195999999999996</v>
      </c>
      <c r="K1048" s="184">
        <v>-0.48459999999999998</v>
      </c>
      <c r="L1048" s="184">
        <v>10.94</v>
      </c>
      <c r="M1048" s="184">
        <v>16.9419</v>
      </c>
      <c r="N1048" s="184">
        <v>31.256</v>
      </c>
      <c r="O1048" s="184">
        <v>20.617799999999999</v>
      </c>
      <c r="P1048" s="184">
        <v>18.497800000000002</v>
      </c>
      <c r="Q1048" s="184">
        <v>13.328799999999999</v>
      </c>
      <c r="R1048" s="184">
        <v>23.6386</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945</v>
      </c>
      <c r="B1049" s="180" t="s">
        <v>956</v>
      </c>
      <c r="C1049" s="180">
        <v>119250</v>
      </c>
      <c r="D1049" s="183">
        <v>44531</v>
      </c>
      <c r="E1049" s="184">
        <v>301.988</v>
      </c>
      <c r="F1049" s="184">
        <v>0.48110000000000003</v>
      </c>
      <c r="G1049" s="184">
        <v>0.75700000000000001</v>
      </c>
      <c r="H1049" s="184">
        <v>-1.8905000000000001</v>
      </c>
      <c r="I1049" s="184">
        <v>-4.9443000000000001</v>
      </c>
      <c r="J1049" s="184">
        <v>-4.7957000000000001</v>
      </c>
      <c r="K1049" s="184">
        <v>-4.4946000000000002</v>
      </c>
      <c r="L1049" s="184">
        <v>6.5633999999999997</v>
      </c>
      <c r="M1049" s="184">
        <v>14.1166</v>
      </c>
      <c r="N1049" s="184">
        <v>25.6388</v>
      </c>
      <c r="O1049" s="184">
        <v>13.742000000000001</v>
      </c>
      <c r="P1049" s="184">
        <v>12.562099999999999</v>
      </c>
      <c r="Q1049" s="184">
        <v>11.8536</v>
      </c>
      <c r="R1049" s="184">
        <v>13.4985</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945</v>
      </c>
      <c r="B1050" s="180" t="s">
        <v>957</v>
      </c>
      <c r="C1050" s="180">
        <v>101635</v>
      </c>
      <c r="D1050" s="183">
        <v>44531</v>
      </c>
      <c r="E1050" s="184">
        <v>284.58300000000003</v>
      </c>
      <c r="F1050" s="184">
        <v>0.47910000000000003</v>
      </c>
      <c r="G1050" s="184">
        <v>0.74660000000000004</v>
      </c>
      <c r="H1050" s="184">
        <v>-1.9048</v>
      </c>
      <c r="I1050" s="184">
        <v>-4.9729999999999999</v>
      </c>
      <c r="J1050" s="184">
        <v>-4.8577000000000004</v>
      </c>
      <c r="K1050" s="184">
        <v>-4.6786000000000003</v>
      </c>
      <c r="L1050" s="184">
        <v>6.1623000000000001</v>
      </c>
      <c r="M1050" s="184">
        <v>13.462899999999999</v>
      </c>
      <c r="N1050" s="184">
        <v>24.6782</v>
      </c>
      <c r="O1050" s="184">
        <v>12.9025</v>
      </c>
      <c r="P1050" s="184">
        <v>11.7502</v>
      </c>
      <c r="Q1050" s="184">
        <v>19.5608</v>
      </c>
      <c r="R1050" s="184">
        <v>12.6234</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945</v>
      </c>
      <c r="B1051" s="180" t="s">
        <v>958</v>
      </c>
      <c r="C1051" s="180">
        <v>111940</v>
      </c>
      <c r="D1051" s="183">
        <v>44531</v>
      </c>
      <c r="E1051" s="184">
        <v>53.74</v>
      </c>
      <c r="F1051" s="184">
        <v>0.92020000000000002</v>
      </c>
      <c r="G1051" s="184">
        <v>0.76880000000000004</v>
      </c>
      <c r="H1051" s="184">
        <v>-1.6471</v>
      </c>
      <c r="I1051" s="184">
        <v>-4.2750000000000004</v>
      </c>
      <c r="J1051" s="184">
        <v>-4.0186000000000002</v>
      </c>
      <c r="K1051" s="184">
        <v>-0.72050000000000003</v>
      </c>
      <c r="L1051" s="184">
        <v>10.8956</v>
      </c>
      <c r="M1051" s="184">
        <v>16.370699999999999</v>
      </c>
      <c r="N1051" s="184">
        <v>30.0581</v>
      </c>
      <c r="O1051" s="184">
        <v>16.7742</v>
      </c>
      <c r="P1051" s="184">
        <v>16.288499999999999</v>
      </c>
      <c r="Q1051" s="184">
        <v>14.347300000000001</v>
      </c>
      <c r="R1051" s="184">
        <v>19.670300000000001</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945</v>
      </c>
      <c r="B1052" s="180" t="s">
        <v>959</v>
      </c>
      <c r="C1052" s="180">
        <v>118617</v>
      </c>
      <c r="D1052" s="183">
        <v>44531</v>
      </c>
      <c r="E1052" s="184">
        <v>58.33</v>
      </c>
      <c r="F1052" s="184">
        <v>0.91700000000000004</v>
      </c>
      <c r="G1052" s="184">
        <v>0.77749999999999997</v>
      </c>
      <c r="H1052" s="184">
        <v>-1.6357999999999999</v>
      </c>
      <c r="I1052" s="184">
        <v>-4.2515000000000001</v>
      </c>
      <c r="J1052" s="184">
        <v>-3.9361000000000002</v>
      </c>
      <c r="K1052" s="184">
        <v>-0.39279999999999998</v>
      </c>
      <c r="L1052" s="184">
        <v>11.6791</v>
      </c>
      <c r="M1052" s="184">
        <v>17.624500000000001</v>
      </c>
      <c r="N1052" s="184">
        <v>31.9086</v>
      </c>
      <c r="O1052" s="184">
        <v>18.490300000000001</v>
      </c>
      <c r="P1052" s="184">
        <v>17.683299999999999</v>
      </c>
      <c r="Q1052" s="184">
        <v>15.370699999999999</v>
      </c>
      <c r="R1052" s="184">
        <v>21.5457</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945</v>
      </c>
      <c r="B1053" s="180" t="s">
        <v>960</v>
      </c>
      <c r="C1053" s="180">
        <v>100471</v>
      </c>
      <c r="D1053" s="183">
        <v>44531</v>
      </c>
      <c r="E1053" s="184">
        <v>1682.79406121635</v>
      </c>
      <c r="F1053" s="184">
        <v>0.46260000000000001</v>
      </c>
      <c r="G1053" s="184">
        <v>0.1239</v>
      </c>
      <c r="H1053" s="184">
        <v>-2.6419999999999999</v>
      </c>
      <c r="I1053" s="184">
        <v>-4.5827</v>
      </c>
      <c r="J1053" s="184">
        <v>-4.7554999999999996</v>
      </c>
      <c r="K1053" s="184">
        <v>1.1377999999999999</v>
      </c>
      <c r="L1053" s="184">
        <v>8.3772000000000002</v>
      </c>
      <c r="M1053" s="184">
        <v>15.193899999999999</v>
      </c>
      <c r="N1053" s="184">
        <v>38.4251</v>
      </c>
      <c r="O1053" s="184">
        <v>16.5427</v>
      </c>
      <c r="P1053" s="184">
        <v>13.6191</v>
      </c>
      <c r="Q1053" s="184">
        <v>20.073399999999999</v>
      </c>
      <c r="R1053" s="184">
        <v>21.6633</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945</v>
      </c>
      <c r="B1054" s="180" t="s">
        <v>961</v>
      </c>
      <c r="C1054" s="180">
        <v>118531</v>
      </c>
      <c r="D1054" s="183">
        <v>44531</v>
      </c>
      <c r="E1054" s="184">
        <v>754.13480000000004</v>
      </c>
      <c r="F1054" s="184">
        <v>0.4647</v>
      </c>
      <c r="G1054" s="184">
        <v>0.13400000000000001</v>
      </c>
      <c r="H1054" s="184">
        <v>-2.6284000000000001</v>
      </c>
      <c r="I1054" s="184">
        <v>-4.5561999999999996</v>
      </c>
      <c r="J1054" s="184">
        <v>-4.6990999999999996</v>
      </c>
      <c r="K1054" s="184">
        <v>1.3194999999999999</v>
      </c>
      <c r="L1054" s="184">
        <v>8.7698</v>
      </c>
      <c r="M1054" s="184">
        <v>15.8222</v>
      </c>
      <c r="N1054" s="184">
        <v>39.43</v>
      </c>
      <c r="O1054" s="184">
        <v>17.427099999999999</v>
      </c>
      <c r="P1054" s="184">
        <v>14.535299999999999</v>
      </c>
      <c r="Q1054" s="184">
        <v>13.783099999999999</v>
      </c>
      <c r="R1054" s="184">
        <v>22.556799999999999</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945</v>
      </c>
      <c r="B1055" s="180" t="s">
        <v>962</v>
      </c>
      <c r="C1055" s="180">
        <v>102000</v>
      </c>
      <c r="D1055" s="183">
        <v>44531</v>
      </c>
      <c r="E1055" s="184">
        <v>826.14943130480003</v>
      </c>
      <c r="F1055" s="184">
        <v>1.0636000000000001</v>
      </c>
      <c r="G1055" s="184">
        <v>0.40989999999999999</v>
      </c>
      <c r="H1055" s="184">
        <v>-2.0390000000000001</v>
      </c>
      <c r="I1055" s="184">
        <v>-4.3072999999999997</v>
      </c>
      <c r="J1055" s="184">
        <v>-4.6795</v>
      </c>
      <c r="K1055" s="184">
        <v>2.0554000000000001</v>
      </c>
      <c r="L1055" s="184">
        <v>8.9122000000000003</v>
      </c>
      <c r="M1055" s="184">
        <v>13.6869</v>
      </c>
      <c r="N1055" s="184">
        <v>35.719499999999996</v>
      </c>
      <c r="O1055" s="184">
        <v>13.755599999999999</v>
      </c>
      <c r="P1055" s="184">
        <v>13.6067</v>
      </c>
      <c r="Q1055" s="184">
        <v>19.0946</v>
      </c>
      <c r="R1055" s="184">
        <v>15.8324</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945</v>
      </c>
      <c r="B1056" s="180" t="s">
        <v>963</v>
      </c>
      <c r="C1056" s="180">
        <v>119018</v>
      </c>
      <c r="D1056" s="183">
        <v>44531</v>
      </c>
      <c r="E1056" s="184">
        <v>713.06700000000001</v>
      </c>
      <c r="F1056" s="184">
        <v>1.0653999999999999</v>
      </c>
      <c r="G1056" s="184">
        <v>0.41799999999999998</v>
      </c>
      <c r="H1056" s="184">
        <v>-2.0285000000000002</v>
      </c>
      <c r="I1056" s="184">
        <v>-4.2868000000000004</v>
      </c>
      <c r="J1056" s="184">
        <v>-4.6338999999999997</v>
      </c>
      <c r="K1056" s="184">
        <v>2.2046999999999999</v>
      </c>
      <c r="L1056" s="184">
        <v>9.2346000000000004</v>
      </c>
      <c r="M1056" s="184">
        <v>14.177899999999999</v>
      </c>
      <c r="N1056" s="184">
        <v>36.500100000000003</v>
      </c>
      <c r="O1056" s="184">
        <v>14.411</v>
      </c>
      <c r="P1056" s="184">
        <v>14.3428</v>
      </c>
      <c r="Q1056" s="184">
        <v>13.729200000000001</v>
      </c>
      <c r="R1056" s="184">
        <v>16.509599999999999</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945</v>
      </c>
      <c r="B1057" s="180" t="s">
        <v>964</v>
      </c>
      <c r="C1057" s="180">
        <v>101594</v>
      </c>
      <c r="D1057" s="183">
        <v>44531</v>
      </c>
      <c r="E1057" s="184">
        <v>312.61720000000003</v>
      </c>
      <c r="F1057" s="184">
        <v>1.2098</v>
      </c>
      <c r="G1057" s="184">
        <v>1.1354</v>
      </c>
      <c r="H1057" s="184">
        <v>-1.4759</v>
      </c>
      <c r="I1057" s="184">
        <v>-4.4494999999999996</v>
      </c>
      <c r="J1057" s="184">
        <v>-4.3574000000000002</v>
      </c>
      <c r="K1057" s="184">
        <v>-0.44269999999999998</v>
      </c>
      <c r="L1057" s="184">
        <v>9.7177000000000007</v>
      </c>
      <c r="M1057" s="184">
        <v>13.8963</v>
      </c>
      <c r="N1057" s="184">
        <v>28.191199999999998</v>
      </c>
      <c r="O1057" s="184">
        <v>16.622399999999999</v>
      </c>
      <c r="P1057" s="184">
        <v>15.0192</v>
      </c>
      <c r="Q1057" s="184">
        <v>19.875499999999999</v>
      </c>
      <c r="R1057" s="184">
        <v>17.920200000000001</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945</v>
      </c>
      <c r="B1058" s="180" t="s">
        <v>965</v>
      </c>
      <c r="C1058" s="180">
        <v>120030</v>
      </c>
      <c r="D1058" s="183">
        <v>44531</v>
      </c>
      <c r="E1058" s="184">
        <v>335.60980000000001</v>
      </c>
      <c r="F1058" s="184">
        <v>1.2123999999999999</v>
      </c>
      <c r="G1058" s="184">
        <v>1.1483000000000001</v>
      </c>
      <c r="H1058" s="184">
        <v>-1.4582999999999999</v>
      </c>
      <c r="I1058" s="184">
        <v>-4.4149000000000003</v>
      </c>
      <c r="J1058" s="184">
        <v>-4.2835999999999999</v>
      </c>
      <c r="K1058" s="184">
        <v>-0.20979999999999999</v>
      </c>
      <c r="L1058" s="184">
        <v>10.2364</v>
      </c>
      <c r="M1058" s="184">
        <v>14.706799999999999</v>
      </c>
      <c r="N1058" s="184">
        <v>29.4023</v>
      </c>
      <c r="O1058" s="184">
        <v>17.692799999999998</v>
      </c>
      <c r="P1058" s="184">
        <v>15.986000000000001</v>
      </c>
      <c r="Q1058" s="184">
        <v>13.648199999999999</v>
      </c>
      <c r="R1058" s="184">
        <v>19.0367</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945</v>
      </c>
      <c r="B1059" s="180" t="s">
        <v>966</v>
      </c>
      <c r="C1059" s="180">
        <v>108466</v>
      </c>
      <c r="D1059" s="183">
        <v>44531</v>
      </c>
      <c r="E1059" s="184">
        <v>64.28</v>
      </c>
      <c r="F1059" s="184">
        <v>0.84719999999999995</v>
      </c>
      <c r="G1059" s="184">
        <v>0.34339999999999998</v>
      </c>
      <c r="H1059" s="184">
        <v>-2.1762000000000001</v>
      </c>
      <c r="I1059" s="184">
        <v>-4.4164000000000003</v>
      </c>
      <c r="J1059" s="184">
        <v>-3.9018999999999999</v>
      </c>
      <c r="K1059" s="184">
        <v>2.1615000000000002</v>
      </c>
      <c r="L1059" s="184">
        <v>12.9701</v>
      </c>
      <c r="M1059" s="184">
        <v>18.357600000000001</v>
      </c>
      <c r="N1059" s="184">
        <v>35.6691</v>
      </c>
      <c r="O1059" s="184">
        <v>17.0778</v>
      </c>
      <c r="P1059" s="184">
        <v>15.7605</v>
      </c>
      <c r="Q1059" s="184">
        <v>14.7377</v>
      </c>
      <c r="R1059" s="184">
        <v>20.788</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945</v>
      </c>
      <c r="B1060" s="180" t="s">
        <v>967</v>
      </c>
      <c r="C1060" s="180">
        <v>120586</v>
      </c>
      <c r="D1060" s="183">
        <v>44531</v>
      </c>
      <c r="E1060" s="184">
        <v>69.09</v>
      </c>
      <c r="F1060" s="184">
        <v>0.84660000000000002</v>
      </c>
      <c r="G1060" s="184">
        <v>0.34860000000000002</v>
      </c>
      <c r="H1060" s="184">
        <v>-2.1665000000000001</v>
      </c>
      <c r="I1060" s="184">
        <v>-4.4001999999999999</v>
      </c>
      <c r="J1060" s="184">
        <v>-3.8546999999999998</v>
      </c>
      <c r="K1060" s="184">
        <v>2.3100999999999998</v>
      </c>
      <c r="L1060" s="184">
        <v>13.2994</v>
      </c>
      <c r="M1060" s="184">
        <v>18.895199999999999</v>
      </c>
      <c r="N1060" s="184">
        <v>36.460599999999999</v>
      </c>
      <c r="O1060" s="184">
        <v>17.824999999999999</v>
      </c>
      <c r="P1060" s="184">
        <v>16.653500000000001</v>
      </c>
      <c r="Q1060" s="184">
        <v>15.882400000000001</v>
      </c>
      <c r="R1060" s="184">
        <v>21.5349</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945</v>
      </c>
      <c r="B1061" s="180" t="s">
        <v>968</v>
      </c>
      <c r="C1061" s="180">
        <v>117311</v>
      </c>
      <c r="D1061" s="183">
        <v>44531</v>
      </c>
      <c r="E1061" s="184">
        <v>38.65</v>
      </c>
      <c r="F1061" s="184">
        <v>1.1251</v>
      </c>
      <c r="G1061" s="184">
        <v>0.70350000000000001</v>
      </c>
      <c r="H1061" s="184">
        <v>-1.9533</v>
      </c>
      <c r="I1061" s="184">
        <v>-4.6856</v>
      </c>
      <c r="J1061" s="184">
        <v>-4.6620999999999997</v>
      </c>
      <c r="K1061" s="184">
        <v>0.88749999999999996</v>
      </c>
      <c r="L1061" s="184">
        <v>13.110900000000001</v>
      </c>
      <c r="M1061" s="184">
        <v>21.1219</v>
      </c>
      <c r="N1061" s="184">
        <v>36.717399999999998</v>
      </c>
      <c r="O1061" s="184">
        <v>19.284199999999998</v>
      </c>
      <c r="P1061" s="184">
        <v>14.962400000000001</v>
      </c>
      <c r="Q1061" s="184">
        <v>15.2019</v>
      </c>
      <c r="R1061" s="184">
        <v>22.768999999999998</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945</v>
      </c>
      <c r="B1062" s="180" t="s">
        <v>969</v>
      </c>
      <c r="C1062" s="180">
        <v>118344</v>
      </c>
      <c r="D1062" s="183">
        <v>44531</v>
      </c>
      <c r="E1062" s="184">
        <v>42.63</v>
      </c>
      <c r="F1062" s="184">
        <v>1.1388</v>
      </c>
      <c r="G1062" s="184">
        <v>0.73250000000000004</v>
      </c>
      <c r="H1062" s="184">
        <v>-1.9323999999999999</v>
      </c>
      <c r="I1062" s="184">
        <v>-4.6308999999999996</v>
      </c>
      <c r="J1062" s="184">
        <v>-4.5667999999999997</v>
      </c>
      <c r="K1062" s="184">
        <v>1.2108000000000001</v>
      </c>
      <c r="L1062" s="184">
        <v>13.8622</v>
      </c>
      <c r="M1062" s="184">
        <v>22.254100000000001</v>
      </c>
      <c r="N1062" s="184">
        <v>38.364199999999997</v>
      </c>
      <c r="O1062" s="184">
        <v>20.7804</v>
      </c>
      <c r="P1062" s="184">
        <v>16.672599999999999</v>
      </c>
      <c r="Q1062" s="184">
        <v>15.119899999999999</v>
      </c>
      <c r="R1062" s="184">
        <v>24.192399999999999</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945</v>
      </c>
      <c r="B1063" s="180" t="s">
        <v>970</v>
      </c>
      <c r="C1063" s="180">
        <v>118479</v>
      </c>
      <c r="D1063" s="183">
        <v>44531</v>
      </c>
      <c r="E1063" s="184">
        <v>55.03</v>
      </c>
      <c r="F1063" s="184">
        <v>1.1023000000000001</v>
      </c>
      <c r="G1063" s="184">
        <v>0.89839999999999998</v>
      </c>
      <c r="H1063" s="184">
        <v>-1.2205999999999999</v>
      </c>
      <c r="I1063" s="184">
        <v>-3.8776999999999999</v>
      </c>
      <c r="J1063" s="184">
        <v>-2.5327999999999999</v>
      </c>
      <c r="K1063" s="184">
        <v>2.8022</v>
      </c>
      <c r="L1063" s="184">
        <v>15.029299999999999</v>
      </c>
      <c r="M1063" s="184">
        <v>21.478999999999999</v>
      </c>
      <c r="N1063" s="184">
        <v>35.042900000000003</v>
      </c>
      <c r="O1063" s="184">
        <v>18.6676</v>
      </c>
      <c r="P1063" s="184">
        <v>17.123999999999999</v>
      </c>
      <c r="Q1063" s="184">
        <v>13.921099999999999</v>
      </c>
      <c r="R1063" s="184">
        <v>23.308199999999999</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945</v>
      </c>
      <c r="B1064" s="180" t="s">
        <v>971</v>
      </c>
      <c r="C1064" s="180">
        <v>108799</v>
      </c>
      <c r="D1064" s="183">
        <v>44531</v>
      </c>
      <c r="E1064" s="184">
        <v>50.06</v>
      </c>
      <c r="F1064" s="184">
        <v>1.0905</v>
      </c>
      <c r="G1064" s="184">
        <v>0.88670000000000004</v>
      </c>
      <c r="H1064" s="184">
        <v>-1.2623</v>
      </c>
      <c r="I1064" s="184">
        <v>-3.9340000000000002</v>
      </c>
      <c r="J1064" s="184">
        <v>-2.6448999999999998</v>
      </c>
      <c r="K1064" s="184">
        <v>2.4769999999999999</v>
      </c>
      <c r="L1064" s="184">
        <v>14.318300000000001</v>
      </c>
      <c r="M1064" s="184">
        <v>20.365500000000001</v>
      </c>
      <c r="N1064" s="184">
        <v>33.386600000000001</v>
      </c>
      <c r="O1064" s="184">
        <v>17.4132</v>
      </c>
      <c r="P1064" s="184">
        <v>15.921099999999999</v>
      </c>
      <c r="Q1064" s="184">
        <v>10.9574</v>
      </c>
      <c r="R1064" s="184">
        <v>21.925000000000001</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945</v>
      </c>
      <c r="B1065" s="180" t="s">
        <v>972</v>
      </c>
      <c r="C1065" s="180">
        <v>116547</v>
      </c>
      <c r="D1065" s="183">
        <v>44531</v>
      </c>
      <c r="E1065" s="184">
        <v>28.56</v>
      </c>
      <c r="F1065" s="184">
        <v>0.91869999999999996</v>
      </c>
      <c r="G1065" s="184">
        <v>0.35139999999999999</v>
      </c>
      <c r="H1065" s="184">
        <v>-1.9231</v>
      </c>
      <c r="I1065" s="184">
        <v>-4.3856999999999999</v>
      </c>
      <c r="J1065" s="184">
        <v>-5.0216000000000003</v>
      </c>
      <c r="K1065" s="184">
        <v>0.5988</v>
      </c>
      <c r="L1065" s="184">
        <v>9.8461999999999996</v>
      </c>
      <c r="M1065" s="184">
        <v>14.1031</v>
      </c>
      <c r="N1065" s="184">
        <v>22.3126</v>
      </c>
      <c r="O1065" s="184">
        <v>12.417299999999999</v>
      </c>
      <c r="P1065" s="184">
        <v>13.038</v>
      </c>
      <c r="Q1065" s="184">
        <v>11.286099999999999</v>
      </c>
      <c r="R1065" s="184">
        <v>12.9854</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945</v>
      </c>
      <c r="B1066" s="180" t="s">
        <v>973</v>
      </c>
      <c r="C1066" s="180">
        <v>119133</v>
      </c>
      <c r="D1066" s="183">
        <v>44531</v>
      </c>
      <c r="E1066" s="184">
        <v>32.619999999999997</v>
      </c>
      <c r="F1066" s="184">
        <v>0.89700000000000002</v>
      </c>
      <c r="G1066" s="184">
        <v>0.33839999999999998</v>
      </c>
      <c r="H1066" s="184">
        <v>-1.9241999999999999</v>
      </c>
      <c r="I1066" s="184">
        <v>-4.3402000000000003</v>
      </c>
      <c r="J1066" s="184">
        <v>-4.9257</v>
      </c>
      <c r="K1066" s="184">
        <v>0.92820000000000003</v>
      </c>
      <c r="L1066" s="184">
        <v>10.613799999999999</v>
      </c>
      <c r="M1066" s="184">
        <v>15.3058</v>
      </c>
      <c r="N1066" s="184">
        <v>23.9833</v>
      </c>
      <c r="O1066" s="184">
        <v>14.020300000000001</v>
      </c>
      <c r="P1066" s="184">
        <v>14.7628</v>
      </c>
      <c r="Q1066" s="184">
        <v>13.2981</v>
      </c>
      <c r="R1066" s="184">
        <v>14.6462</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945</v>
      </c>
      <c r="B1067" s="180" t="s">
        <v>974</v>
      </c>
      <c r="C1067" s="180">
        <v>112098</v>
      </c>
      <c r="D1067" s="183">
        <v>44531</v>
      </c>
      <c r="E1067" s="184">
        <v>44.69</v>
      </c>
      <c r="F1067" s="184">
        <v>1.1315</v>
      </c>
      <c r="G1067" s="184">
        <v>0.47210000000000002</v>
      </c>
      <c r="H1067" s="184">
        <v>-1.6505000000000001</v>
      </c>
      <c r="I1067" s="184">
        <v>-4.3860000000000001</v>
      </c>
      <c r="J1067" s="184">
        <v>-3.2892999999999999</v>
      </c>
      <c r="K1067" s="184">
        <v>3.3534000000000002</v>
      </c>
      <c r="L1067" s="184">
        <v>16.806100000000001</v>
      </c>
      <c r="M1067" s="184">
        <v>24.519400000000001</v>
      </c>
      <c r="N1067" s="184">
        <v>38.145299999999999</v>
      </c>
      <c r="O1067" s="184">
        <v>18.007300000000001</v>
      </c>
      <c r="P1067" s="184">
        <v>15.9443</v>
      </c>
      <c r="Q1067" s="184">
        <v>12.957700000000001</v>
      </c>
      <c r="R1067" s="184">
        <v>22.873699999999999</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945</v>
      </c>
      <c r="B1068" s="180" t="s">
        <v>975</v>
      </c>
      <c r="C1068" s="180">
        <v>120392</v>
      </c>
      <c r="D1068" s="183">
        <v>44531</v>
      </c>
      <c r="E1068" s="184">
        <v>50.92</v>
      </c>
      <c r="F1068" s="184">
        <v>1.1120000000000001</v>
      </c>
      <c r="G1068" s="184">
        <v>0.47360000000000002</v>
      </c>
      <c r="H1068" s="184">
        <v>-1.6418999999999999</v>
      </c>
      <c r="I1068" s="184">
        <v>-4.3396999999999997</v>
      </c>
      <c r="J1068" s="184">
        <v>-3.1939000000000002</v>
      </c>
      <c r="K1068" s="184">
        <v>3.7067000000000001</v>
      </c>
      <c r="L1068" s="184">
        <v>17.598199999999999</v>
      </c>
      <c r="M1068" s="184">
        <v>25.8216</v>
      </c>
      <c r="N1068" s="184">
        <v>40.043999999999997</v>
      </c>
      <c r="O1068" s="184">
        <v>19.633600000000001</v>
      </c>
      <c r="P1068" s="184">
        <v>17.734100000000002</v>
      </c>
      <c r="Q1068" s="184">
        <v>16.5185</v>
      </c>
      <c r="R1068" s="184">
        <v>24.465900000000001</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945</v>
      </c>
      <c r="B1069" s="180" t="s">
        <v>1901</v>
      </c>
      <c r="C1069" s="180">
        <v>148353</v>
      </c>
      <c r="D1069" s="183">
        <v>44531</v>
      </c>
      <c r="E1069" s="184">
        <v>12.5054</v>
      </c>
      <c r="F1069" s="184">
        <v>1.0790999999999999</v>
      </c>
      <c r="G1069" s="184">
        <v>0.34910000000000002</v>
      </c>
      <c r="H1069" s="184">
        <v>-1.8313999999999999</v>
      </c>
      <c r="I1069" s="184">
        <v>-4.1173000000000002</v>
      </c>
      <c r="J1069" s="184">
        <v>-4.4339000000000004</v>
      </c>
      <c r="K1069" s="184">
        <v>2.5150000000000001</v>
      </c>
      <c r="L1069" s="184">
        <v>9.7552000000000003</v>
      </c>
      <c r="M1069" s="184">
        <v>13.9558</v>
      </c>
      <c r="N1069" s="184"/>
      <c r="O1069" s="184"/>
      <c r="P1069" s="184"/>
      <c r="Q1069" s="184">
        <v>25.053999999999998</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945</v>
      </c>
      <c r="B1070" s="180" t="s">
        <v>1902</v>
      </c>
      <c r="C1070" s="180">
        <v>148351</v>
      </c>
      <c r="D1070" s="183">
        <v>44531</v>
      </c>
      <c r="E1070" s="184">
        <v>12.238</v>
      </c>
      <c r="F1070" s="184">
        <v>1.0737000000000001</v>
      </c>
      <c r="G1070" s="184">
        <v>0.31969999999999998</v>
      </c>
      <c r="H1070" s="184">
        <v>-1.8714999999999999</v>
      </c>
      <c r="I1070" s="184">
        <v>-4.1959999999999997</v>
      </c>
      <c r="J1070" s="184">
        <v>-4.6022999999999996</v>
      </c>
      <c r="K1070" s="184">
        <v>1.9672000000000001</v>
      </c>
      <c r="L1070" s="184">
        <v>8.5584000000000007</v>
      </c>
      <c r="M1070" s="184">
        <v>11.978300000000001</v>
      </c>
      <c r="N1070" s="184"/>
      <c r="O1070" s="184"/>
      <c r="P1070" s="184"/>
      <c r="Q1070" s="184">
        <v>22.38</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945</v>
      </c>
      <c r="B1071" s="180" t="s">
        <v>976</v>
      </c>
      <c r="C1071" s="180">
        <v>100219</v>
      </c>
      <c r="D1071" s="183">
        <v>44531</v>
      </c>
      <c r="E1071" s="184">
        <v>97.477500000000006</v>
      </c>
      <c r="F1071" s="184">
        <v>1.0555000000000001</v>
      </c>
      <c r="G1071" s="184">
        <v>0.49109999999999998</v>
      </c>
      <c r="H1071" s="184">
        <v>-1.9964999999999999</v>
      </c>
      <c r="I1071" s="184">
        <v>-4.8055000000000003</v>
      </c>
      <c r="J1071" s="184">
        <v>-3.6303000000000001</v>
      </c>
      <c r="K1071" s="184">
        <v>2.6783999999999999</v>
      </c>
      <c r="L1071" s="184">
        <v>12.5618</v>
      </c>
      <c r="M1071" s="184">
        <v>16.9663</v>
      </c>
      <c r="N1071" s="184">
        <v>26.3598</v>
      </c>
      <c r="O1071" s="184">
        <v>14.436199999999999</v>
      </c>
      <c r="P1071" s="184">
        <v>12.7895</v>
      </c>
      <c r="Q1071" s="184">
        <v>8.9067000000000007</v>
      </c>
      <c r="R1071" s="184">
        <v>19.707899999999999</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945</v>
      </c>
      <c r="B1072" s="180" t="s">
        <v>977</v>
      </c>
      <c r="C1072" s="180">
        <v>120490</v>
      </c>
      <c r="D1072" s="183">
        <v>44531</v>
      </c>
      <c r="E1072" s="184">
        <v>107.26260000000001</v>
      </c>
      <c r="F1072" s="184">
        <v>1.0585</v>
      </c>
      <c r="G1072" s="184">
        <v>0.50629999999999997</v>
      </c>
      <c r="H1072" s="184">
        <v>-1.9758</v>
      </c>
      <c r="I1072" s="184">
        <v>-4.7652999999999999</v>
      </c>
      <c r="J1072" s="184">
        <v>-3.5430000000000001</v>
      </c>
      <c r="K1072" s="184">
        <v>2.9605000000000001</v>
      </c>
      <c r="L1072" s="184">
        <v>13.1844</v>
      </c>
      <c r="M1072" s="184">
        <v>17.939800000000002</v>
      </c>
      <c r="N1072" s="184">
        <v>27.757300000000001</v>
      </c>
      <c r="O1072" s="184">
        <v>15.630599999999999</v>
      </c>
      <c r="P1072" s="184">
        <v>13.9773</v>
      </c>
      <c r="Q1072" s="184">
        <v>12.951499999999999</v>
      </c>
      <c r="R1072" s="184">
        <v>20.991700000000002</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945</v>
      </c>
      <c r="B1073" s="180" t="s">
        <v>1903</v>
      </c>
      <c r="C1073" s="180">
        <v>114458</v>
      </c>
      <c r="D1073" s="183">
        <v>44531</v>
      </c>
      <c r="E1073" s="184">
        <v>371.27600000000001</v>
      </c>
      <c r="F1073" s="184">
        <v>0.9657</v>
      </c>
      <c r="G1073" s="184">
        <v>1.1425000000000001</v>
      </c>
      <c r="H1073" s="184">
        <v>-1.4650000000000001</v>
      </c>
      <c r="I1073" s="184">
        <v>-4.4015000000000004</v>
      </c>
      <c r="J1073" s="184">
        <v>-3.8247</v>
      </c>
      <c r="K1073" s="184">
        <v>0.33160000000000001</v>
      </c>
      <c r="L1073" s="184">
        <v>12.027200000000001</v>
      </c>
      <c r="M1073" s="184">
        <v>18.418800000000001</v>
      </c>
      <c r="N1073" s="184">
        <v>34.0777</v>
      </c>
      <c r="O1073" s="184">
        <v>19.177900000000001</v>
      </c>
      <c r="P1073" s="184">
        <v>16.0259</v>
      </c>
      <c r="Q1073" s="184">
        <v>19.969100000000001</v>
      </c>
      <c r="R1073" s="184">
        <v>21.7697</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945</v>
      </c>
      <c r="B1074" s="180" t="s">
        <v>1904</v>
      </c>
      <c r="C1074" s="180">
        <v>120152</v>
      </c>
      <c r="D1074" s="183">
        <v>44531</v>
      </c>
      <c r="E1074" s="184">
        <v>408.70400000000001</v>
      </c>
      <c r="F1074" s="184">
        <v>0.96940000000000004</v>
      </c>
      <c r="G1074" s="184">
        <v>1.1604000000000001</v>
      </c>
      <c r="H1074" s="184">
        <v>-1.4411</v>
      </c>
      <c r="I1074" s="184">
        <v>-4.3551000000000002</v>
      </c>
      <c r="J1074" s="184">
        <v>-3.7258</v>
      </c>
      <c r="K1074" s="184">
        <v>0.63819999999999999</v>
      </c>
      <c r="L1074" s="184">
        <v>12.7111</v>
      </c>
      <c r="M1074" s="184">
        <v>19.506900000000002</v>
      </c>
      <c r="N1074" s="184">
        <v>35.7059</v>
      </c>
      <c r="O1074" s="184">
        <v>20.541799999999999</v>
      </c>
      <c r="P1074" s="184">
        <v>17.406300000000002</v>
      </c>
      <c r="Q1074" s="184">
        <v>15.721399999999999</v>
      </c>
      <c r="R1074" s="184">
        <v>23.201699999999999</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945</v>
      </c>
      <c r="B1075" s="180" t="s">
        <v>1982</v>
      </c>
      <c r="C1075" s="180">
        <v>114457</v>
      </c>
      <c r="D1075" s="183">
        <v>44531</v>
      </c>
      <c r="E1075" s="184">
        <v>495.373120899181</v>
      </c>
      <c r="F1075" s="184">
        <v>0.96699999999999997</v>
      </c>
      <c r="G1075" s="184">
        <v>1.1437999999999999</v>
      </c>
      <c r="H1075" s="184">
        <v>-1.4639</v>
      </c>
      <c r="I1075" s="184">
        <v>-4.4004000000000003</v>
      </c>
      <c r="J1075" s="184">
        <v>-3.8249</v>
      </c>
      <c r="K1075" s="184">
        <v>0.33289999999999997</v>
      </c>
      <c r="L1075" s="184">
        <v>12.026400000000001</v>
      </c>
      <c r="M1075" s="184">
        <v>18.4177</v>
      </c>
      <c r="N1075" s="184">
        <v>34.078499999999998</v>
      </c>
      <c r="O1075" s="184">
        <v>18.688199999999998</v>
      </c>
      <c r="P1075" s="184">
        <v>15.7029</v>
      </c>
      <c r="Q1075" s="184">
        <v>18.5458</v>
      </c>
      <c r="R1075" s="184">
        <v>21.224299999999999</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945</v>
      </c>
      <c r="B1076" s="180" t="s">
        <v>1983</v>
      </c>
      <c r="C1076" s="180">
        <v>120153</v>
      </c>
      <c r="D1076" s="183">
        <v>44531</v>
      </c>
      <c r="E1076" s="184">
        <v>112.394510030289</v>
      </c>
      <c r="F1076" s="184">
        <v>0.96950000000000003</v>
      </c>
      <c r="G1076" s="184">
        <v>1.1603000000000001</v>
      </c>
      <c r="H1076" s="184">
        <v>-1.4404999999999999</v>
      </c>
      <c r="I1076" s="184">
        <v>-4.3547000000000002</v>
      </c>
      <c r="J1076" s="184">
        <v>-3.7261000000000002</v>
      </c>
      <c r="K1076" s="184">
        <v>0.63859999999999995</v>
      </c>
      <c r="L1076" s="184">
        <v>12.711399999999999</v>
      </c>
      <c r="M1076" s="184">
        <v>19.507000000000001</v>
      </c>
      <c r="N1076" s="184">
        <v>35.705199999999998</v>
      </c>
      <c r="O1076" s="184">
        <v>20.050699999999999</v>
      </c>
      <c r="P1076" s="184">
        <v>17.0869</v>
      </c>
      <c r="Q1076" s="184">
        <v>15.2608</v>
      </c>
      <c r="R1076" s="184">
        <v>22.649699999999999</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945</v>
      </c>
      <c r="B1077" s="180" t="s">
        <v>978</v>
      </c>
      <c r="C1077" s="180">
        <v>119308</v>
      </c>
      <c r="D1077" s="183">
        <v>44531</v>
      </c>
      <c r="E1077" s="184">
        <v>42.859000000000002</v>
      </c>
      <c r="F1077" s="184">
        <v>0.74280000000000002</v>
      </c>
      <c r="G1077" s="184">
        <v>0.41699999999999998</v>
      </c>
      <c r="H1077" s="184">
        <v>-1.8526</v>
      </c>
      <c r="I1077" s="184">
        <v>-4.4988999999999999</v>
      </c>
      <c r="J1077" s="184">
        <v>-4.5967000000000002</v>
      </c>
      <c r="K1077" s="184">
        <v>-0.37419999999999998</v>
      </c>
      <c r="L1077" s="184">
        <v>10.544</v>
      </c>
      <c r="M1077" s="184">
        <v>16.600899999999999</v>
      </c>
      <c r="N1077" s="184">
        <v>31.364599999999999</v>
      </c>
      <c r="O1077" s="184">
        <v>16.901</v>
      </c>
      <c r="P1077" s="184">
        <v>15.2065</v>
      </c>
      <c r="Q1077" s="184">
        <v>14.3353</v>
      </c>
      <c r="R1077" s="184">
        <v>18.9711</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945</v>
      </c>
      <c r="B1078" s="180" t="s">
        <v>979</v>
      </c>
      <c r="C1078" s="180">
        <v>118069</v>
      </c>
      <c r="D1078" s="183">
        <v>44531</v>
      </c>
      <c r="E1078" s="184">
        <v>40.024999999999999</v>
      </c>
      <c r="F1078" s="184">
        <v>0.74</v>
      </c>
      <c r="G1078" s="184">
        <v>0.40389999999999998</v>
      </c>
      <c r="H1078" s="184">
        <v>-1.8706</v>
      </c>
      <c r="I1078" s="184">
        <v>-4.5342000000000002</v>
      </c>
      <c r="J1078" s="184">
        <v>-4.6729000000000003</v>
      </c>
      <c r="K1078" s="184">
        <v>-0.60840000000000005</v>
      </c>
      <c r="L1078" s="184">
        <v>10.0162</v>
      </c>
      <c r="M1078" s="184">
        <v>15.776199999999999</v>
      </c>
      <c r="N1078" s="184">
        <v>30.1541</v>
      </c>
      <c r="O1078" s="184">
        <v>15.871499999999999</v>
      </c>
      <c r="P1078" s="184">
        <v>14.237500000000001</v>
      </c>
      <c r="Q1078" s="184">
        <v>10.3226</v>
      </c>
      <c r="R1078" s="184">
        <v>17.888100000000001</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945</v>
      </c>
      <c r="B1079" s="180" t="s">
        <v>980</v>
      </c>
      <c r="C1079" s="180">
        <v>120267</v>
      </c>
      <c r="D1079" s="183">
        <v>44531</v>
      </c>
      <c r="E1079" s="184">
        <v>44.3977</v>
      </c>
      <c r="F1079" s="184">
        <v>0.74080000000000001</v>
      </c>
      <c r="G1079" s="184">
        <v>0.92700000000000005</v>
      </c>
      <c r="H1079" s="184">
        <v>-1.4384999999999999</v>
      </c>
      <c r="I1079" s="184">
        <v>-4.3521999999999998</v>
      </c>
      <c r="J1079" s="184">
        <v>-3.5994000000000002</v>
      </c>
      <c r="K1079" s="184">
        <v>1.2703</v>
      </c>
      <c r="L1079" s="184">
        <v>14.691000000000001</v>
      </c>
      <c r="M1079" s="184">
        <v>21.610900000000001</v>
      </c>
      <c r="N1079" s="184">
        <v>32.700800000000001</v>
      </c>
      <c r="O1079" s="184">
        <v>18.683700000000002</v>
      </c>
      <c r="P1079" s="184">
        <v>16.5459</v>
      </c>
      <c r="Q1079" s="184">
        <v>14.3544</v>
      </c>
      <c r="R1079" s="184">
        <v>20.541399999999999</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945</v>
      </c>
      <c r="B1080" s="180" t="s">
        <v>2027</v>
      </c>
      <c r="C1080" s="180">
        <v>106871</v>
      </c>
      <c r="D1080" s="183">
        <v>44531</v>
      </c>
      <c r="E1080" s="184">
        <v>45.294682764080498</v>
      </c>
      <c r="F1080" s="184">
        <v>0.73699999999999999</v>
      </c>
      <c r="G1080" s="184">
        <v>0.90780000000000005</v>
      </c>
      <c r="H1080" s="184">
        <v>-1.4646999999999999</v>
      </c>
      <c r="I1080" s="184">
        <v>-4.4034000000000004</v>
      </c>
      <c r="J1080" s="184">
        <v>-3.7103000000000002</v>
      </c>
      <c r="K1080" s="184">
        <v>0.91559999999999997</v>
      </c>
      <c r="L1080" s="184">
        <v>13.8287</v>
      </c>
      <c r="M1080" s="184">
        <v>20.1936</v>
      </c>
      <c r="N1080" s="184">
        <v>30.7196</v>
      </c>
      <c r="O1080" s="184">
        <v>17.3185</v>
      </c>
      <c r="P1080" s="184">
        <v>15.1953</v>
      </c>
      <c r="Q1080" s="184">
        <v>10.5829</v>
      </c>
      <c r="R1080" s="184">
        <v>19.016200000000001</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945</v>
      </c>
      <c r="B1081" s="180" t="s">
        <v>981</v>
      </c>
      <c r="C1081" s="180">
        <v>146549</v>
      </c>
      <c r="D1081" s="183">
        <v>44531</v>
      </c>
      <c r="E1081" s="184">
        <v>16.2818</v>
      </c>
      <c r="F1081" s="184">
        <v>1.0808</v>
      </c>
      <c r="G1081" s="184">
        <v>0.37419999999999998</v>
      </c>
      <c r="H1081" s="184">
        <v>-2.1537999999999999</v>
      </c>
      <c r="I1081" s="184">
        <v>-4.2709000000000001</v>
      </c>
      <c r="J1081" s="184">
        <v>-4.8894000000000002</v>
      </c>
      <c r="K1081" s="184">
        <v>2.2694000000000001</v>
      </c>
      <c r="L1081" s="184">
        <v>11.3156</v>
      </c>
      <c r="M1081" s="184">
        <v>19.669</v>
      </c>
      <c r="N1081" s="184">
        <v>39.314300000000003</v>
      </c>
      <c r="O1081" s="184"/>
      <c r="P1081" s="184"/>
      <c r="Q1081" s="184">
        <v>19.645</v>
      </c>
      <c r="R1081" s="184">
        <v>21.8521</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945</v>
      </c>
      <c r="B1082" s="180" t="s">
        <v>982</v>
      </c>
      <c r="C1082" s="180">
        <v>146551</v>
      </c>
      <c r="D1082" s="183">
        <v>44531</v>
      </c>
      <c r="E1082" s="184">
        <v>15.471399999999999</v>
      </c>
      <c r="F1082" s="184">
        <v>1.0760000000000001</v>
      </c>
      <c r="G1082" s="184">
        <v>0.34960000000000002</v>
      </c>
      <c r="H1082" s="184">
        <v>-2.1867999999999999</v>
      </c>
      <c r="I1082" s="184">
        <v>-4.3369</v>
      </c>
      <c r="J1082" s="184">
        <v>-5.0297999999999998</v>
      </c>
      <c r="K1082" s="184">
        <v>1.8177000000000001</v>
      </c>
      <c r="L1082" s="184">
        <v>10.335800000000001</v>
      </c>
      <c r="M1082" s="184">
        <v>18.101400000000002</v>
      </c>
      <c r="N1082" s="184">
        <v>36.901699999999998</v>
      </c>
      <c r="O1082" s="184"/>
      <c r="P1082" s="184"/>
      <c r="Q1082" s="184">
        <v>17.418399999999998</v>
      </c>
      <c r="R1082" s="184">
        <v>19.670200000000001</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945</v>
      </c>
      <c r="B1083" s="180" t="s">
        <v>983</v>
      </c>
      <c r="C1083" s="180">
        <v>118825</v>
      </c>
      <c r="D1083" s="183">
        <v>44531</v>
      </c>
      <c r="E1083" s="184">
        <v>84.269000000000005</v>
      </c>
      <c r="F1083" s="184">
        <v>0.95120000000000005</v>
      </c>
      <c r="G1083" s="184">
        <v>0.62209999999999999</v>
      </c>
      <c r="H1083" s="184">
        <v>-1.5951</v>
      </c>
      <c r="I1083" s="184">
        <v>-4.3376000000000001</v>
      </c>
      <c r="J1083" s="184">
        <v>-4.1581000000000001</v>
      </c>
      <c r="K1083" s="184">
        <v>0.45900000000000002</v>
      </c>
      <c r="L1083" s="184">
        <v>12.7616</v>
      </c>
      <c r="M1083" s="184">
        <v>18.583500000000001</v>
      </c>
      <c r="N1083" s="184">
        <v>34.623600000000003</v>
      </c>
      <c r="O1083" s="184">
        <v>18.4986</v>
      </c>
      <c r="P1083" s="184">
        <v>18.241800000000001</v>
      </c>
      <c r="Q1083" s="184">
        <v>18.304500000000001</v>
      </c>
      <c r="R1083" s="184">
        <v>21.049099999999999</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945</v>
      </c>
      <c r="B1084" s="180" t="s">
        <v>984</v>
      </c>
      <c r="C1084" s="180">
        <v>107578</v>
      </c>
      <c r="D1084" s="183">
        <v>44531</v>
      </c>
      <c r="E1084" s="184">
        <v>77.525999999999996</v>
      </c>
      <c r="F1084" s="184">
        <v>0.94789999999999996</v>
      </c>
      <c r="G1084" s="184">
        <v>0.60729999999999995</v>
      </c>
      <c r="H1084" s="184">
        <v>-1.6168</v>
      </c>
      <c r="I1084" s="184">
        <v>-4.3773999999999997</v>
      </c>
      <c r="J1084" s="184">
        <v>-4.2427999999999999</v>
      </c>
      <c r="K1084" s="184">
        <v>0.19</v>
      </c>
      <c r="L1084" s="184">
        <v>12.156599999999999</v>
      </c>
      <c r="M1084" s="184">
        <v>17.622199999999999</v>
      </c>
      <c r="N1084" s="184">
        <v>33.169600000000003</v>
      </c>
      <c r="O1084" s="184">
        <v>17.207100000000001</v>
      </c>
      <c r="P1084" s="184">
        <v>17.106999999999999</v>
      </c>
      <c r="Q1084" s="184">
        <v>16.164300000000001</v>
      </c>
      <c r="R1084" s="184">
        <v>19.735099999999999</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945</v>
      </c>
      <c r="B1085" s="180" t="s">
        <v>2013</v>
      </c>
      <c r="C1085" s="180">
        <v>115790</v>
      </c>
      <c r="D1085" s="183">
        <v>44531</v>
      </c>
      <c r="E1085" s="184">
        <v>33.748100000000001</v>
      </c>
      <c r="F1085" s="184">
        <v>1.0105</v>
      </c>
      <c r="G1085" s="184">
        <v>1.0654999999999999</v>
      </c>
      <c r="H1085" s="184">
        <v>-1.4342999999999999</v>
      </c>
      <c r="I1085" s="184">
        <v>-3.9698000000000002</v>
      </c>
      <c r="J1085" s="184">
        <v>-4.3662000000000001</v>
      </c>
      <c r="K1085" s="184">
        <v>0.27450000000000002</v>
      </c>
      <c r="L1085" s="184">
        <v>11.7905</v>
      </c>
      <c r="M1085" s="184">
        <v>16.928000000000001</v>
      </c>
      <c r="N1085" s="184">
        <v>32.07</v>
      </c>
      <c r="O1085" s="184">
        <v>15.846399999999999</v>
      </c>
      <c r="P1085" s="184">
        <v>14.125299999999999</v>
      </c>
      <c r="Q1085" s="184">
        <v>12.6867</v>
      </c>
      <c r="R1085" s="184">
        <v>18.408799999999999</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945</v>
      </c>
      <c r="B1086" s="180" t="s">
        <v>2014</v>
      </c>
      <c r="C1086" s="180">
        <v>119148</v>
      </c>
      <c r="D1086" s="183">
        <v>44531</v>
      </c>
      <c r="E1086" s="184">
        <v>38.396500000000003</v>
      </c>
      <c r="F1086" s="184">
        <v>1.0165999999999999</v>
      </c>
      <c r="G1086" s="184">
        <v>1.0966</v>
      </c>
      <c r="H1086" s="184">
        <v>-1.3918999999999999</v>
      </c>
      <c r="I1086" s="184">
        <v>-3.8872</v>
      </c>
      <c r="J1086" s="184">
        <v>-4.1894</v>
      </c>
      <c r="K1086" s="184">
        <v>0.79700000000000004</v>
      </c>
      <c r="L1086" s="184">
        <v>12.991</v>
      </c>
      <c r="M1086" s="184">
        <v>18.847799999999999</v>
      </c>
      <c r="N1086" s="184">
        <v>34.950000000000003</v>
      </c>
      <c r="O1086" s="184">
        <v>18.002400000000002</v>
      </c>
      <c r="P1086" s="184">
        <v>15.9543</v>
      </c>
      <c r="Q1086" s="184">
        <v>14.0943</v>
      </c>
      <c r="R1086" s="184">
        <v>20.6722</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945</v>
      </c>
      <c r="B1087" s="180" t="s">
        <v>985</v>
      </c>
      <c r="C1087" s="180">
        <v>106235</v>
      </c>
      <c r="D1087" s="183">
        <v>44531</v>
      </c>
      <c r="E1087" s="184">
        <v>49.2241</v>
      </c>
      <c r="F1087" s="184">
        <v>1.1555</v>
      </c>
      <c r="G1087" s="184">
        <v>0.49409999999999998</v>
      </c>
      <c r="H1087" s="184">
        <v>-2.5055000000000001</v>
      </c>
      <c r="I1087" s="184">
        <v>-4.6238999999999999</v>
      </c>
      <c r="J1087" s="184">
        <v>-4.4118000000000004</v>
      </c>
      <c r="K1087" s="184">
        <v>2.0230999999999999</v>
      </c>
      <c r="L1087" s="184">
        <v>13.1378</v>
      </c>
      <c r="M1087" s="184">
        <v>18.515799999999999</v>
      </c>
      <c r="N1087" s="184">
        <v>41.540900000000001</v>
      </c>
      <c r="O1087" s="184">
        <v>14.416399999999999</v>
      </c>
      <c r="P1087" s="184">
        <v>15.1845</v>
      </c>
      <c r="Q1087" s="184">
        <v>11.7676</v>
      </c>
      <c r="R1087" s="184">
        <v>17.860800000000001</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945</v>
      </c>
      <c r="B1088" s="180" t="s">
        <v>986</v>
      </c>
      <c r="C1088" s="180">
        <v>118632</v>
      </c>
      <c r="D1088" s="183">
        <v>44531</v>
      </c>
      <c r="E1088" s="184">
        <v>53.226199999999999</v>
      </c>
      <c r="F1088" s="184">
        <v>1.1579999999999999</v>
      </c>
      <c r="G1088" s="184">
        <v>0.50619999999999998</v>
      </c>
      <c r="H1088" s="184">
        <v>-2.4900000000000002</v>
      </c>
      <c r="I1088" s="184">
        <v>-4.5951000000000004</v>
      </c>
      <c r="J1088" s="184">
        <v>-4.3491999999999997</v>
      </c>
      <c r="K1088" s="184">
        <v>2.2238000000000002</v>
      </c>
      <c r="L1088" s="184">
        <v>13.581899999999999</v>
      </c>
      <c r="M1088" s="184">
        <v>19.244499999999999</v>
      </c>
      <c r="N1088" s="184">
        <v>42.661299999999997</v>
      </c>
      <c r="O1088" s="184">
        <v>15.3864</v>
      </c>
      <c r="P1088" s="184">
        <v>16.2668</v>
      </c>
      <c r="Q1088" s="184">
        <v>15.620900000000001</v>
      </c>
      <c r="R1088" s="184">
        <v>18.857500000000002</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945</v>
      </c>
      <c r="B1089" s="180" t="s">
        <v>987</v>
      </c>
      <c r="C1089" s="180">
        <v>138308</v>
      </c>
      <c r="D1089" s="183">
        <v>44531</v>
      </c>
      <c r="E1089" s="184">
        <v>241.16</v>
      </c>
      <c r="F1089" s="184">
        <v>0.80679999999999996</v>
      </c>
      <c r="G1089" s="184">
        <v>0.2369</v>
      </c>
      <c r="H1089" s="184">
        <v>-2.0392000000000001</v>
      </c>
      <c r="I1089" s="184">
        <v>-5.0364000000000004</v>
      </c>
      <c r="J1089" s="184">
        <v>-4.2522000000000002</v>
      </c>
      <c r="K1089" s="184">
        <v>-3.0005999999999999</v>
      </c>
      <c r="L1089" s="184">
        <v>6.51</v>
      </c>
      <c r="M1089" s="184">
        <v>13.21</v>
      </c>
      <c r="N1089" s="184">
        <v>26.341200000000001</v>
      </c>
      <c r="O1089" s="184">
        <v>15.2121</v>
      </c>
      <c r="P1089" s="184">
        <v>13.7211</v>
      </c>
      <c r="Q1089" s="184">
        <v>18.395299999999999</v>
      </c>
      <c r="R1089" s="184">
        <v>16.520700000000001</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945</v>
      </c>
      <c r="B1090" s="180" t="s">
        <v>988</v>
      </c>
      <c r="C1090" s="180">
        <v>138312</v>
      </c>
      <c r="D1090" s="183">
        <v>44531</v>
      </c>
      <c r="E1090" s="184">
        <v>270.87</v>
      </c>
      <c r="F1090" s="184">
        <v>0.81130000000000002</v>
      </c>
      <c r="G1090" s="184">
        <v>0.25540000000000002</v>
      </c>
      <c r="H1090" s="184">
        <v>-2.0148999999999999</v>
      </c>
      <c r="I1090" s="184">
        <v>-4.9846000000000004</v>
      </c>
      <c r="J1090" s="184">
        <v>-4.1372</v>
      </c>
      <c r="K1090" s="184">
        <v>-2.6347999999999998</v>
      </c>
      <c r="L1090" s="184">
        <v>7.3177000000000003</v>
      </c>
      <c r="M1090" s="184">
        <v>14.508599999999999</v>
      </c>
      <c r="N1090" s="184">
        <v>28.271100000000001</v>
      </c>
      <c r="O1090" s="184">
        <v>16.829499999999999</v>
      </c>
      <c r="P1090" s="184">
        <v>15.422800000000001</v>
      </c>
      <c r="Q1090" s="184">
        <v>14.9963</v>
      </c>
      <c r="R1090" s="184">
        <v>18.257999999999999</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945</v>
      </c>
      <c r="B1091" s="180" t="s">
        <v>1905</v>
      </c>
      <c r="C1091" s="180">
        <v>148524</v>
      </c>
      <c r="D1091" s="183">
        <v>44531</v>
      </c>
      <c r="E1091" s="184">
        <v>14.87</v>
      </c>
      <c r="F1091" s="184">
        <v>0.74529999999999996</v>
      </c>
      <c r="G1091" s="184">
        <v>0.40510000000000002</v>
      </c>
      <c r="H1091" s="184">
        <v>-1.8482000000000001</v>
      </c>
      <c r="I1091" s="184">
        <v>-4.3114999999999997</v>
      </c>
      <c r="J1091" s="184">
        <v>-3.3159999999999998</v>
      </c>
      <c r="K1091" s="184">
        <v>1.9890000000000001</v>
      </c>
      <c r="L1091" s="184">
        <v>13.5115</v>
      </c>
      <c r="M1091" s="184">
        <v>20.796099999999999</v>
      </c>
      <c r="N1091" s="184">
        <v>34.448500000000003</v>
      </c>
      <c r="O1091" s="184"/>
      <c r="P1091" s="184"/>
      <c r="Q1091" s="184">
        <v>42.610300000000002</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945</v>
      </c>
      <c r="B1092" s="180" t="s">
        <v>1906</v>
      </c>
      <c r="C1092" s="180">
        <v>148491</v>
      </c>
      <c r="D1092" s="183">
        <v>44531</v>
      </c>
      <c r="E1092" s="184">
        <v>14.53</v>
      </c>
      <c r="F1092" s="184">
        <v>0.69299999999999995</v>
      </c>
      <c r="G1092" s="184">
        <v>0.3453</v>
      </c>
      <c r="H1092" s="184">
        <v>-1.8906000000000001</v>
      </c>
      <c r="I1092" s="184">
        <v>-4.4078999999999997</v>
      </c>
      <c r="J1092" s="184">
        <v>-3.4550999999999998</v>
      </c>
      <c r="K1092" s="184">
        <v>1.4664999999999999</v>
      </c>
      <c r="L1092" s="184">
        <v>12.3743</v>
      </c>
      <c r="M1092" s="184">
        <v>19.000800000000002</v>
      </c>
      <c r="N1092" s="184">
        <v>31.7316</v>
      </c>
      <c r="O1092" s="184"/>
      <c r="P1092" s="184"/>
      <c r="Q1092" s="184">
        <v>39.689599999999999</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945</v>
      </c>
      <c r="B1093" s="180" t="s">
        <v>989</v>
      </c>
      <c r="C1093" s="180">
        <v>119598</v>
      </c>
      <c r="D1093" s="183">
        <v>44531</v>
      </c>
      <c r="E1093" s="184">
        <v>65.015799999999999</v>
      </c>
      <c r="F1093" s="184">
        <v>0.69789999999999996</v>
      </c>
      <c r="G1093" s="184">
        <v>0.33639999999999998</v>
      </c>
      <c r="H1093" s="184">
        <v>-2.0615000000000001</v>
      </c>
      <c r="I1093" s="184">
        <v>-4.5937000000000001</v>
      </c>
      <c r="J1093" s="184">
        <v>-4.1386000000000003</v>
      </c>
      <c r="K1093" s="184">
        <v>1.2289000000000001</v>
      </c>
      <c r="L1093" s="184">
        <v>11.4162</v>
      </c>
      <c r="M1093" s="184">
        <v>15.085000000000001</v>
      </c>
      <c r="N1093" s="184">
        <v>33.039099999999998</v>
      </c>
      <c r="O1093" s="184">
        <v>18.359300000000001</v>
      </c>
      <c r="P1093" s="184">
        <v>15.7285</v>
      </c>
      <c r="Q1093" s="184">
        <v>16.4435</v>
      </c>
      <c r="R1093" s="184">
        <v>21.555499999999999</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945</v>
      </c>
      <c r="B1094" s="180" t="s">
        <v>990</v>
      </c>
      <c r="C1094" s="180">
        <v>103504</v>
      </c>
      <c r="D1094" s="183">
        <v>44531</v>
      </c>
      <c r="E1094" s="184">
        <v>60.216099999999997</v>
      </c>
      <c r="F1094" s="184">
        <v>0.69579999999999997</v>
      </c>
      <c r="G1094" s="184">
        <v>0.3271</v>
      </c>
      <c r="H1094" s="184">
        <v>-2.0741000000000001</v>
      </c>
      <c r="I1094" s="184">
        <v>-4.6204000000000001</v>
      </c>
      <c r="J1094" s="184">
        <v>-4.1996000000000002</v>
      </c>
      <c r="K1094" s="184">
        <v>1.0363</v>
      </c>
      <c r="L1094" s="184">
        <v>11.004200000000001</v>
      </c>
      <c r="M1094" s="184">
        <v>14.4308</v>
      </c>
      <c r="N1094" s="184">
        <v>32.032299999999999</v>
      </c>
      <c r="O1094" s="184">
        <v>17.467700000000001</v>
      </c>
      <c r="P1094" s="184">
        <v>14.698399999999999</v>
      </c>
      <c r="Q1094" s="184">
        <v>11.974399999999999</v>
      </c>
      <c r="R1094" s="184">
        <v>20.627500000000001</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945</v>
      </c>
      <c r="B1095" s="180" t="s">
        <v>1907</v>
      </c>
      <c r="C1095" s="180">
        <v>148507</v>
      </c>
      <c r="D1095" s="183">
        <v>44531</v>
      </c>
      <c r="E1095" s="184">
        <v>14.9809</v>
      </c>
      <c r="F1095" s="184">
        <v>1.0155000000000001</v>
      </c>
      <c r="G1095" s="184">
        <v>0.60029999999999994</v>
      </c>
      <c r="H1095" s="184">
        <v>-1.9151</v>
      </c>
      <c r="I1095" s="184">
        <v>-4.3787000000000003</v>
      </c>
      <c r="J1095" s="184">
        <v>-3.5686</v>
      </c>
      <c r="K1095" s="184">
        <v>7.6200000000000004E-2</v>
      </c>
      <c r="L1095" s="184">
        <v>13.5648</v>
      </c>
      <c r="M1095" s="184">
        <v>20.782499999999999</v>
      </c>
      <c r="N1095" s="184">
        <v>36.435600000000001</v>
      </c>
      <c r="O1095" s="184"/>
      <c r="P1095" s="184"/>
      <c r="Q1095" s="184">
        <v>42.204999999999998</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945</v>
      </c>
      <c r="B1096" s="180" t="s">
        <v>1908</v>
      </c>
      <c r="C1096" s="180">
        <v>148504</v>
      </c>
      <c r="D1096" s="183">
        <v>44531</v>
      </c>
      <c r="E1096" s="184">
        <v>14.6456</v>
      </c>
      <c r="F1096" s="184">
        <v>1.0097</v>
      </c>
      <c r="G1096" s="184">
        <v>0.57269999999999999</v>
      </c>
      <c r="H1096" s="184">
        <v>-1.9528000000000001</v>
      </c>
      <c r="I1096" s="184">
        <v>-4.452</v>
      </c>
      <c r="J1096" s="184">
        <v>-3.7259000000000002</v>
      </c>
      <c r="K1096" s="184">
        <v>-0.41339999999999999</v>
      </c>
      <c r="L1096" s="184">
        <v>12.4474</v>
      </c>
      <c r="M1096" s="184">
        <v>18.993500000000001</v>
      </c>
      <c r="N1096" s="184">
        <v>33.768099999999997</v>
      </c>
      <c r="O1096" s="184"/>
      <c r="P1096" s="184"/>
      <c r="Q1096" s="184">
        <v>39.428400000000003</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945</v>
      </c>
      <c r="B1097" s="180" t="s">
        <v>991</v>
      </c>
      <c r="C1097" s="180">
        <v>100475</v>
      </c>
      <c r="D1097" s="183">
        <v>44531</v>
      </c>
      <c r="E1097" s="184">
        <v>718.42023910045395</v>
      </c>
      <c r="F1097" s="184">
        <v>0.84960000000000002</v>
      </c>
      <c r="G1097" s="184">
        <v>0.42659999999999998</v>
      </c>
      <c r="H1097" s="184">
        <v>-1.7452000000000001</v>
      </c>
      <c r="I1097" s="184">
        <v>-4.0734000000000004</v>
      </c>
      <c r="J1097" s="184">
        <v>-4.3617999999999997</v>
      </c>
      <c r="K1097" s="184">
        <v>0.87729999999999997</v>
      </c>
      <c r="L1097" s="184">
        <v>11.970800000000001</v>
      </c>
      <c r="M1097" s="184">
        <v>18.8767</v>
      </c>
      <c r="N1097" s="184">
        <v>39.184199999999997</v>
      </c>
      <c r="O1097" s="184">
        <v>16.8216</v>
      </c>
      <c r="P1097" s="184">
        <v>14.4833</v>
      </c>
      <c r="Q1097" s="184">
        <v>19.8687</v>
      </c>
      <c r="R1097" s="184">
        <v>19.0351</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945</v>
      </c>
      <c r="B1098" s="180" t="s">
        <v>992</v>
      </c>
      <c r="C1098" s="180">
        <v>119160</v>
      </c>
      <c r="D1098" s="183">
        <v>44531</v>
      </c>
      <c r="E1098" s="184">
        <v>362.20519999999999</v>
      </c>
      <c r="F1098" s="184">
        <v>0.85160000000000002</v>
      </c>
      <c r="G1098" s="184">
        <v>0.43880000000000002</v>
      </c>
      <c r="H1098" s="184">
        <v>-1.7295</v>
      </c>
      <c r="I1098" s="184">
        <v>-4.0444000000000004</v>
      </c>
      <c r="J1098" s="184">
        <v>-4.2992999999999997</v>
      </c>
      <c r="K1098" s="184">
        <v>1.0826</v>
      </c>
      <c r="L1098" s="184">
        <v>12.3956</v>
      </c>
      <c r="M1098" s="184">
        <v>19.540500000000002</v>
      </c>
      <c r="N1098" s="184">
        <v>40.239400000000003</v>
      </c>
      <c r="O1098" s="184">
        <v>17.792200000000001</v>
      </c>
      <c r="P1098" s="184">
        <v>15.784700000000001</v>
      </c>
      <c r="Q1098" s="184">
        <v>14.458</v>
      </c>
      <c r="R1098" s="184">
        <v>19.966999999999999</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945</v>
      </c>
      <c r="B1099" s="180" t="s">
        <v>993</v>
      </c>
      <c r="C1099" s="180">
        <v>118870</v>
      </c>
      <c r="D1099" s="183">
        <v>44531</v>
      </c>
      <c r="E1099" s="184">
        <v>105.68</v>
      </c>
      <c r="F1099" s="184">
        <v>1.0905</v>
      </c>
      <c r="G1099" s="184">
        <v>0.4849</v>
      </c>
      <c r="H1099" s="184">
        <v>-2.0211000000000001</v>
      </c>
      <c r="I1099" s="184">
        <v>-4.9725999999999999</v>
      </c>
      <c r="J1099" s="184">
        <v>-4.7499000000000002</v>
      </c>
      <c r="K1099" s="184">
        <v>-0.98380000000000001</v>
      </c>
      <c r="L1099" s="184">
        <v>6.4463999999999997</v>
      </c>
      <c r="M1099" s="184">
        <v>13.707800000000001</v>
      </c>
      <c r="N1099" s="184">
        <v>25.139099999999999</v>
      </c>
      <c r="O1099" s="184">
        <v>11.8291</v>
      </c>
      <c r="P1099" s="184">
        <v>10.760199999999999</v>
      </c>
      <c r="Q1099" s="184">
        <v>10.2539</v>
      </c>
      <c r="R1099" s="184">
        <v>14.456799999999999</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945</v>
      </c>
      <c r="B1100" s="180" t="s">
        <v>994</v>
      </c>
      <c r="C1100" s="180">
        <v>101209</v>
      </c>
      <c r="D1100" s="183">
        <v>44531</v>
      </c>
      <c r="E1100" s="184">
        <v>133.72</v>
      </c>
      <c r="F1100" s="184">
        <v>1.0988</v>
      </c>
      <c r="G1100" s="184">
        <v>0.48089999999999999</v>
      </c>
      <c r="H1100" s="184">
        <v>-2.0223</v>
      </c>
      <c r="I1100" s="184">
        <v>-4.9744000000000002</v>
      </c>
      <c r="J1100" s="184">
        <v>-4.7488000000000001</v>
      </c>
      <c r="K1100" s="184">
        <v>-0.997</v>
      </c>
      <c r="L1100" s="184">
        <v>6.4085000000000001</v>
      </c>
      <c r="M1100" s="184">
        <v>13.6431</v>
      </c>
      <c r="N1100" s="184">
        <v>25.034300000000002</v>
      </c>
      <c r="O1100" s="184">
        <v>11.636799999999999</v>
      </c>
      <c r="P1100" s="184">
        <v>10.3408</v>
      </c>
      <c r="Q1100" s="184">
        <v>10.1694</v>
      </c>
      <c r="R1100" s="184">
        <v>14.3156</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945</v>
      </c>
      <c r="B1101" s="180" t="s">
        <v>995</v>
      </c>
      <c r="C1101" s="180">
        <v>141248</v>
      </c>
      <c r="D1101" s="183">
        <v>44531</v>
      </c>
      <c r="E1101" s="184">
        <v>17.13</v>
      </c>
      <c r="F1101" s="184">
        <v>0.70550000000000002</v>
      </c>
      <c r="G1101" s="184">
        <v>0.58720000000000006</v>
      </c>
      <c r="H1101" s="184">
        <v>-2.0023</v>
      </c>
      <c r="I1101" s="184">
        <v>-4.6214000000000004</v>
      </c>
      <c r="J1101" s="184">
        <v>-4.1946000000000003</v>
      </c>
      <c r="K1101" s="184">
        <v>2.5135000000000001</v>
      </c>
      <c r="L1101" s="184">
        <v>15.198399999999999</v>
      </c>
      <c r="M1101" s="184">
        <v>21.060099999999998</v>
      </c>
      <c r="N1101" s="184">
        <v>36.385399999999997</v>
      </c>
      <c r="O1101" s="184">
        <v>18.1754</v>
      </c>
      <c r="P1101" s="184"/>
      <c r="Q1101" s="184">
        <v>12.5237</v>
      </c>
      <c r="R1101" s="184">
        <v>22.053999999999998</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945</v>
      </c>
      <c r="B1102" s="180" t="s">
        <v>996</v>
      </c>
      <c r="C1102" s="180">
        <v>141247</v>
      </c>
      <c r="D1102" s="183">
        <v>44531</v>
      </c>
      <c r="E1102" s="184">
        <v>16.61</v>
      </c>
      <c r="F1102" s="184">
        <v>0.72770000000000001</v>
      </c>
      <c r="G1102" s="184">
        <v>0.60570000000000002</v>
      </c>
      <c r="H1102" s="184">
        <v>-2.0059</v>
      </c>
      <c r="I1102" s="184">
        <v>-4.5951000000000004</v>
      </c>
      <c r="J1102" s="184">
        <v>-4.2099000000000002</v>
      </c>
      <c r="K1102" s="184">
        <v>2.4676</v>
      </c>
      <c r="L1102" s="184">
        <v>14.9481</v>
      </c>
      <c r="M1102" s="184">
        <v>20.536999999999999</v>
      </c>
      <c r="N1102" s="184">
        <v>35.591799999999999</v>
      </c>
      <c r="O1102" s="184">
        <v>17.5379</v>
      </c>
      <c r="P1102" s="184"/>
      <c r="Q1102" s="184">
        <v>11.7659</v>
      </c>
      <c r="R1102" s="184">
        <v>21.358499999999999</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945</v>
      </c>
      <c r="B1103" s="180" t="s">
        <v>1909</v>
      </c>
      <c r="C1103" s="180">
        <v>120656</v>
      </c>
      <c r="D1103" s="183">
        <v>44531</v>
      </c>
      <c r="E1103" s="184">
        <v>206.68790000000001</v>
      </c>
      <c r="F1103" s="184">
        <v>0.7</v>
      </c>
      <c r="G1103" s="184">
        <v>0.4219</v>
      </c>
      <c r="H1103" s="184">
        <v>-2.0764999999999998</v>
      </c>
      <c r="I1103" s="184">
        <v>-4.6889000000000003</v>
      </c>
      <c r="J1103" s="184">
        <v>-3.4308000000000001</v>
      </c>
      <c r="K1103" s="184">
        <v>1.7481</v>
      </c>
      <c r="L1103" s="184">
        <v>14.905900000000001</v>
      </c>
      <c r="M1103" s="184">
        <v>22.248699999999999</v>
      </c>
      <c r="N1103" s="184">
        <v>37.121000000000002</v>
      </c>
      <c r="O1103" s="184">
        <v>19.690100000000001</v>
      </c>
      <c r="P1103" s="184">
        <v>17.493099999999998</v>
      </c>
      <c r="Q1103" s="184">
        <v>15.316700000000001</v>
      </c>
      <c r="R1103" s="184">
        <v>24.869399999999999</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945</v>
      </c>
      <c r="B1104" s="180" t="s">
        <v>1984</v>
      </c>
      <c r="C1104" s="180">
        <v>120657</v>
      </c>
      <c r="D1104" s="183">
        <v>44531</v>
      </c>
      <c r="E1104" s="184">
        <v>92.771802805536396</v>
      </c>
      <c r="F1104" s="184">
        <v>0.7</v>
      </c>
      <c r="G1104" s="184">
        <v>0.42199999999999999</v>
      </c>
      <c r="H1104" s="184">
        <v>-2.0764999999999998</v>
      </c>
      <c r="I1104" s="184">
        <v>-4.6889000000000003</v>
      </c>
      <c r="J1104" s="184">
        <v>-3.4306999999999999</v>
      </c>
      <c r="K1104" s="184">
        <v>1.7483</v>
      </c>
      <c r="L1104" s="184">
        <v>14.908899999999999</v>
      </c>
      <c r="M1104" s="184">
        <v>22.251899999999999</v>
      </c>
      <c r="N1104" s="184">
        <v>37.124400000000001</v>
      </c>
      <c r="O1104" s="184">
        <v>19.499600000000001</v>
      </c>
      <c r="P1104" s="184">
        <v>17.170000000000002</v>
      </c>
      <c r="Q1104" s="184">
        <v>15.139099999999999</v>
      </c>
      <c r="R1104" s="184">
        <v>24.883400000000002</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945</v>
      </c>
      <c r="B1105" s="180" t="s">
        <v>1910</v>
      </c>
      <c r="C1105" s="180">
        <v>100651</v>
      </c>
      <c r="D1105" s="183">
        <v>44531</v>
      </c>
      <c r="E1105" s="184">
        <v>194.6198</v>
      </c>
      <c r="F1105" s="184">
        <v>0.69720000000000004</v>
      </c>
      <c r="G1105" s="184">
        <v>0.40949999999999998</v>
      </c>
      <c r="H1105" s="184">
        <v>-2.0939000000000001</v>
      </c>
      <c r="I1105" s="184">
        <v>-4.7226999999999997</v>
      </c>
      <c r="J1105" s="184">
        <v>-3.5038999999999998</v>
      </c>
      <c r="K1105" s="184">
        <v>1.5133000000000001</v>
      </c>
      <c r="L1105" s="184">
        <v>14.371499999999999</v>
      </c>
      <c r="M1105" s="184">
        <v>21.398299999999999</v>
      </c>
      <c r="N1105" s="184">
        <v>35.869</v>
      </c>
      <c r="O1105" s="184">
        <v>18.6401</v>
      </c>
      <c r="P1105" s="184">
        <v>16.497800000000002</v>
      </c>
      <c r="Q1105" s="184">
        <v>13.944100000000001</v>
      </c>
      <c r="R1105" s="184">
        <v>23.7197</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945</v>
      </c>
      <c r="B1106" s="180" t="s">
        <v>1985</v>
      </c>
      <c r="C1106" s="180">
        <v>100650</v>
      </c>
      <c r="D1106" s="183">
        <v>44531</v>
      </c>
      <c r="E1106" s="184">
        <v>957.71292313214497</v>
      </c>
      <c r="F1106" s="184">
        <v>0.69720000000000004</v>
      </c>
      <c r="G1106" s="184">
        <v>0.40960000000000002</v>
      </c>
      <c r="H1106" s="184">
        <v>-2.0937999999999999</v>
      </c>
      <c r="I1106" s="184">
        <v>-4.7226999999999997</v>
      </c>
      <c r="J1106" s="184">
        <v>-3.5034000000000001</v>
      </c>
      <c r="K1106" s="184">
        <v>1.5136000000000001</v>
      </c>
      <c r="L1106" s="184">
        <v>14.3719</v>
      </c>
      <c r="M1106" s="184">
        <v>21.398499999999999</v>
      </c>
      <c r="N1106" s="184">
        <v>35.869300000000003</v>
      </c>
      <c r="O1106" s="184">
        <v>18.2788</v>
      </c>
      <c r="P1106" s="184">
        <v>16.067</v>
      </c>
      <c r="Q1106" s="184">
        <v>13.856999999999999</v>
      </c>
      <c r="R1106" s="184">
        <v>23.72</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0.88750869565217405</v>
      </c>
      <c r="G1107" s="186">
        <v>0.59219130434782608</v>
      </c>
      <c r="H1107" s="186">
        <v>-1.853068115942029</v>
      </c>
      <c r="I1107" s="186">
        <v>-4.4742434782608687</v>
      </c>
      <c r="J1107" s="186">
        <v>-4.1650724637681149</v>
      </c>
      <c r="K1107" s="186">
        <v>0.69290434782608679</v>
      </c>
      <c r="L1107" s="186">
        <v>11.728366666666664</v>
      </c>
      <c r="M1107" s="186">
        <v>17.843559420289854</v>
      </c>
      <c r="N1107" s="186">
        <v>33.164386567164179</v>
      </c>
      <c r="O1107" s="186">
        <v>17.233981967213115</v>
      </c>
      <c r="P1107" s="186">
        <v>15.543472881355932</v>
      </c>
      <c r="Q1107" s="186">
        <v>16.61307101449276</v>
      </c>
      <c r="R1107" s="186">
        <v>20.160042857142862</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0.92020000000000002</v>
      </c>
      <c r="G1108" s="186">
        <v>0.49409999999999998</v>
      </c>
      <c r="H1108" s="186">
        <v>-1.9151</v>
      </c>
      <c r="I1108" s="186">
        <v>-4.4359999999999999</v>
      </c>
      <c r="J1108" s="186">
        <v>-4.2099000000000002</v>
      </c>
      <c r="K1108" s="186">
        <v>0.87729999999999997</v>
      </c>
      <c r="L1108" s="186">
        <v>12.1212</v>
      </c>
      <c r="M1108" s="186">
        <v>18.4177</v>
      </c>
      <c r="N1108" s="186">
        <v>34.0777</v>
      </c>
      <c r="O1108" s="186">
        <v>17.427099999999999</v>
      </c>
      <c r="P1108" s="186">
        <v>15.7285</v>
      </c>
      <c r="Q1108" s="186">
        <v>15.139099999999999</v>
      </c>
      <c r="R1108" s="186">
        <v>20.541399999999999</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44531</v>
      </c>
      <c r="E1111" s="184">
        <v>226.35238107872701</v>
      </c>
      <c r="F1111" s="184">
        <v>3.6778</v>
      </c>
      <c r="G1111" s="184">
        <v>3.431</v>
      </c>
      <c r="H1111" s="184">
        <v>3.2555000000000001</v>
      </c>
      <c r="I1111" s="184">
        <v>3.2574999999999998</v>
      </c>
      <c r="J1111" s="184">
        <v>3.4127000000000001</v>
      </c>
      <c r="K1111" s="184">
        <v>2.7385000000000002</v>
      </c>
      <c r="L1111" s="184">
        <v>2.9611000000000001</v>
      </c>
      <c r="M1111" s="184">
        <v>3.2002000000000002</v>
      </c>
      <c r="N1111" s="184">
        <v>3.2086999999999999</v>
      </c>
      <c r="O1111" s="184">
        <v>4.7846000000000002</v>
      </c>
      <c r="P1111" s="184">
        <v>5.7240000000000002</v>
      </c>
      <c r="Q1111" s="184">
        <v>6.7811000000000003</v>
      </c>
      <c r="R1111" s="184">
        <v>3.7833999999999999</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44531</v>
      </c>
      <c r="E1112" s="184">
        <v>336.50889999999998</v>
      </c>
      <c r="F1112" s="184">
        <v>3.4821</v>
      </c>
      <c r="G1112" s="184">
        <v>3.7288000000000001</v>
      </c>
      <c r="H1112" s="184">
        <v>3.5756999999999999</v>
      </c>
      <c r="I1112" s="184">
        <v>3.4398</v>
      </c>
      <c r="J1112" s="184">
        <v>3.7343999999999999</v>
      </c>
      <c r="K1112" s="184">
        <v>3.2122999999999999</v>
      </c>
      <c r="L1112" s="184">
        <v>3.2844000000000002</v>
      </c>
      <c r="M1112" s="184">
        <v>3.2675000000000001</v>
      </c>
      <c r="N1112" s="184">
        <v>3.2111000000000001</v>
      </c>
      <c r="O1112" s="184">
        <v>4.8471000000000002</v>
      </c>
      <c r="P1112" s="184">
        <v>5.6977000000000002</v>
      </c>
      <c r="Q1112" s="184">
        <v>7.1017000000000001</v>
      </c>
      <c r="R1112" s="184">
        <v>3.8378999999999999</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44531</v>
      </c>
      <c r="E1113" s="184">
        <v>339.036</v>
      </c>
      <c r="F1113" s="184">
        <v>3.5960999999999999</v>
      </c>
      <c r="G1113" s="184">
        <v>3.8374000000000001</v>
      </c>
      <c r="H1113" s="184">
        <v>3.6829999999999998</v>
      </c>
      <c r="I1113" s="184">
        <v>3.5468000000000002</v>
      </c>
      <c r="J1113" s="184">
        <v>3.8408000000000002</v>
      </c>
      <c r="K1113" s="184">
        <v>3.3184999999999998</v>
      </c>
      <c r="L1113" s="184">
        <v>3.3946999999999998</v>
      </c>
      <c r="M1113" s="184">
        <v>3.3826000000000001</v>
      </c>
      <c r="N1113" s="184">
        <v>3.3256000000000001</v>
      </c>
      <c r="O1113" s="184">
        <v>4.952</v>
      </c>
      <c r="P1113" s="184">
        <v>5.7968000000000002</v>
      </c>
      <c r="Q1113" s="184">
        <v>7.0911</v>
      </c>
      <c r="R1113" s="184">
        <v>3.9470000000000001</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44531</v>
      </c>
      <c r="E1114" s="184">
        <v>560.3931</v>
      </c>
      <c r="F1114" s="184">
        <v>3.4784000000000002</v>
      </c>
      <c r="G1114" s="184">
        <v>3.7267000000000001</v>
      </c>
      <c r="H1114" s="184">
        <v>3.5754999999999999</v>
      </c>
      <c r="I1114" s="184">
        <v>3.4398</v>
      </c>
      <c r="J1114" s="184">
        <v>3.7345999999999999</v>
      </c>
      <c r="K1114" s="184">
        <v>3.2124999999999999</v>
      </c>
      <c r="L1114" s="184">
        <v>3.2845</v>
      </c>
      <c r="M1114" s="184">
        <v>3.2675999999999998</v>
      </c>
      <c r="N1114" s="184">
        <v>3.2111999999999998</v>
      </c>
      <c r="O1114" s="184">
        <v>4.8472999999999997</v>
      </c>
      <c r="P1114" s="184">
        <v>5.6978999999999997</v>
      </c>
      <c r="Q1114" s="184">
        <v>6.8392999999999997</v>
      </c>
      <c r="R1114" s="184">
        <v>3.8378999999999999</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44531</v>
      </c>
      <c r="E1115" s="184">
        <v>546.08199999999999</v>
      </c>
      <c r="F1115" s="184">
        <v>3.4826999999999999</v>
      </c>
      <c r="G1115" s="184">
        <v>3.7263000000000002</v>
      </c>
      <c r="H1115" s="184">
        <v>3.5754999999999999</v>
      </c>
      <c r="I1115" s="184">
        <v>3.4401000000000002</v>
      </c>
      <c r="J1115" s="184">
        <v>3.7345999999999999</v>
      </c>
      <c r="K1115" s="184">
        <v>3.2124999999999999</v>
      </c>
      <c r="L1115" s="184">
        <v>3.2845</v>
      </c>
      <c r="M1115" s="184">
        <v>3.2675999999999998</v>
      </c>
      <c r="N1115" s="184">
        <v>3.2111999999999998</v>
      </c>
      <c r="O1115" s="184">
        <v>4.8472999999999997</v>
      </c>
      <c r="P1115" s="184">
        <v>5.6978999999999997</v>
      </c>
      <c r="Q1115" s="184">
        <v>7.1817000000000002</v>
      </c>
      <c r="R1115" s="184">
        <v>3.8378999999999999</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44531</v>
      </c>
      <c r="E1116" s="184">
        <v>2336.2082</v>
      </c>
      <c r="F1116" s="184">
        <v>3.411</v>
      </c>
      <c r="G1116" s="184">
        <v>3.5137</v>
      </c>
      <c r="H1116" s="184">
        <v>3.4807999999999999</v>
      </c>
      <c r="I1116" s="184">
        <v>3.5078999999999998</v>
      </c>
      <c r="J1116" s="184">
        <v>3.8153999999999999</v>
      </c>
      <c r="K1116" s="184">
        <v>3.3086000000000002</v>
      </c>
      <c r="L1116" s="184">
        <v>3.3891</v>
      </c>
      <c r="M1116" s="184">
        <v>3.3647</v>
      </c>
      <c r="N1116" s="184">
        <v>3.3075999999999999</v>
      </c>
      <c r="O1116" s="184">
        <v>4.8974000000000002</v>
      </c>
      <c r="P1116" s="184">
        <v>5.7747999999999999</v>
      </c>
      <c r="Q1116" s="184">
        <v>7.0412999999999997</v>
      </c>
      <c r="R1116" s="184">
        <v>3.9114</v>
      </c>
      <c r="S1116" s="120" t="s">
        <v>1995</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44531</v>
      </c>
      <c r="E1117" s="184">
        <v>2322.7600000000002</v>
      </c>
      <c r="F1117" s="184">
        <v>3.3411</v>
      </c>
      <c r="G1117" s="184">
        <v>3.4439000000000002</v>
      </c>
      <c r="H1117" s="184">
        <v>3.4108000000000001</v>
      </c>
      <c r="I1117" s="184">
        <v>3.4325999999999999</v>
      </c>
      <c r="J1117" s="184">
        <v>3.7393000000000001</v>
      </c>
      <c r="K1117" s="184">
        <v>3.2359</v>
      </c>
      <c r="L1117" s="184">
        <v>3.3163</v>
      </c>
      <c r="M1117" s="184">
        <v>3.2915999999999999</v>
      </c>
      <c r="N1117" s="184">
        <v>3.2342</v>
      </c>
      <c r="O1117" s="184">
        <v>4.8320999999999996</v>
      </c>
      <c r="P1117" s="184">
        <v>5.7081</v>
      </c>
      <c r="Q1117" s="184">
        <v>7.1803999999999997</v>
      </c>
      <c r="R1117" s="184">
        <v>3.8418999999999999</v>
      </c>
      <c r="S1117" s="120" t="s">
        <v>1995</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44531</v>
      </c>
      <c r="E1118" s="184">
        <v>2165.3105</v>
      </c>
      <c r="F1118" s="184">
        <v>2.8405999999999998</v>
      </c>
      <c r="G1118" s="184">
        <v>2.9432999999999998</v>
      </c>
      <c r="H1118" s="184">
        <v>2.9104000000000001</v>
      </c>
      <c r="I1118" s="184">
        <v>2.9319999999999999</v>
      </c>
      <c r="J1118" s="184">
        <v>3.2378999999999998</v>
      </c>
      <c r="K1118" s="184">
        <v>2.7322000000000002</v>
      </c>
      <c r="L1118" s="184">
        <v>2.8085</v>
      </c>
      <c r="M1118" s="184">
        <v>2.7801</v>
      </c>
      <c r="N1118" s="184">
        <v>2.7193000000000001</v>
      </c>
      <c r="O1118" s="184">
        <v>4.33</v>
      </c>
      <c r="P1118" s="184">
        <v>5.165</v>
      </c>
      <c r="Q1118" s="184">
        <v>6.7889999999999997</v>
      </c>
      <c r="R1118" s="184">
        <v>3.3490000000000002</v>
      </c>
      <c r="S1118" s="120" t="s">
        <v>1995</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44531</v>
      </c>
      <c r="E1119" s="184">
        <v>2402.9022</v>
      </c>
      <c r="F1119" s="184">
        <v>3.137</v>
      </c>
      <c r="G1119" s="184">
        <v>3.2555999999999998</v>
      </c>
      <c r="H1119" s="184">
        <v>3.2437999999999998</v>
      </c>
      <c r="I1119" s="184">
        <v>3.3452000000000002</v>
      </c>
      <c r="J1119" s="184">
        <v>3.5552999999999999</v>
      </c>
      <c r="K1119" s="184">
        <v>3.2534000000000001</v>
      </c>
      <c r="L1119" s="184">
        <v>3.3264</v>
      </c>
      <c r="M1119" s="184">
        <v>3.3342999999999998</v>
      </c>
      <c r="N1119" s="184">
        <v>3.2747000000000002</v>
      </c>
      <c r="O1119" s="184">
        <v>4.7908999999999997</v>
      </c>
      <c r="P1119" s="184">
        <v>5.6772999999999998</v>
      </c>
      <c r="Q1119" s="184">
        <v>7.0734000000000004</v>
      </c>
      <c r="R1119" s="184">
        <v>3.7919</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44531</v>
      </c>
      <c r="E1120" s="184">
        <v>2423.5862000000002</v>
      </c>
      <c r="F1120" s="184">
        <v>3.2368000000000001</v>
      </c>
      <c r="G1120" s="184">
        <v>3.3559000000000001</v>
      </c>
      <c r="H1120" s="184">
        <v>3.3437999999999999</v>
      </c>
      <c r="I1120" s="184">
        <v>3.4453999999999998</v>
      </c>
      <c r="J1120" s="184">
        <v>3.6556000000000002</v>
      </c>
      <c r="K1120" s="184">
        <v>3.3542999999999998</v>
      </c>
      <c r="L1120" s="184">
        <v>3.4281000000000001</v>
      </c>
      <c r="M1120" s="184">
        <v>3.4369000000000001</v>
      </c>
      <c r="N1120" s="184">
        <v>3.3780000000000001</v>
      </c>
      <c r="O1120" s="184">
        <v>4.8943000000000003</v>
      </c>
      <c r="P1120" s="184">
        <v>5.7826000000000004</v>
      </c>
      <c r="Q1120" s="184">
        <v>7.0812999999999997</v>
      </c>
      <c r="R1120" s="184">
        <v>3.8957000000000002</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44531</v>
      </c>
      <c r="E1121" s="184">
        <v>3535.8611999999998</v>
      </c>
      <c r="F1121" s="184">
        <v>3.1362999999999999</v>
      </c>
      <c r="G1121" s="184">
        <v>3.2557</v>
      </c>
      <c r="H1121" s="184">
        <v>3.2437</v>
      </c>
      <c r="I1121" s="184">
        <v>3.3451</v>
      </c>
      <c r="J1121" s="184">
        <v>3.5552999999999999</v>
      </c>
      <c r="K1121" s="184">
        <v>3.2534000000000001</v>
      </c>
      <c r="L1121" s="184">
        <v>3.3264</v>
      </c>
      <c r="M1121" s="184">
        <v>3.3342999999999998</v>
      </c>
      <c r="N1121" s="184">
        <v>3.2747000000000002</v>
      </c>
      <c r="O1121" s="184">
        <v>4.7908999999999997</v>
      </c>
      <c r="P1121" s="184">
        <v>5.6772999999999998</v>
      </c>
      <c r="Q1121" s="184">
        <v>6.5891999999999999</v>
      </c>
      <c r="R1121" s="184">
        <v>3.7919</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44531</v>
      </c>
      <c r="E1122" s="184">
        <v>3210.5428999999999</v>
      </c>
      <c r="F1122" s="184">
        <v>3.8020999999999998</v>
      </c>
      <c r="G1122" s="184">
        <v>3.6217000000000001</v>
      </c>
      <c r="H1122" s="184">
        <v>3.4876999999999998</v>
      </c>
      <c r="I1122" s="184">
        <v>3.4634999999999998</v>
      </c>
      <c r="J1122" s="184">
        <v>3.6602000000000001</v>
      </c>
      <c r="K1122" s="184">
        <v>3.2084000000000001</v>
      </c>
      <c r="L1122" s="184">
        <v>3.2974000000000001</v>
      </c>
      <c r="M1122" s="184">
        <v>3.2988</v>
      </c>
      <c r="N1122" s="184">
        <v>3.2808000000000002</v>
      </c>
      <c r="O1122" s="184">
        <v>4.8066000000000004</v>
      </c>
      <c r="P1122" s="184">
        <v>5.6603000000000003</v>
      </c>
      <c r="Q1122" s="184">
        <v>6.9927000000000001</v>
      </c>
      <c r="R1122" s="184">
        <v>3.7928000000000002</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44531</v>
      </c>
      <c r="E1123" s="184">
        <v>3238.8478</v>
      </c>
      <c r="F1123" s="184">
        <v>3.9018999999999999</v>
      </c>
      <c r="G1123" s="184">
        <v>3.7219000000000002</v>
      </c>
      <c r="H1123" s="184">
        <v>3.5878999999999999</v>
      </c>
      <c r="I1123" s="184">
        <v>3.5638000000000001</v>
      </c>
      <c r="J1123" s="184">
        <v>3.7608000000000001</v>
      </c>
      <c r="K1123" s="184">
        <v>3.3094000000000001</v>
      </c>
      <c r="L1123" s="184">
        <v>3.3992</v>
      </c>
      <c r="M1123" s="184">
        <v>3.4014000000000002</v>
      </c>
      <c r="N1123" s="184">
        <v>3.3841999999999999</v>
      </c>
      <c r="O1123" s="184">
        <v>4.9219999999999997</v>
      </c>
      <c r="P1123" s="184">
        <v>5.7796000000000003</v>
      </c>
      <c r="Q1123" s="184">
        <v>7.0242000000000004</v>
      </c>
      <c r="R1123" s="184">
        <v>3.8986999999999998</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44531</v>
      </c>
      <c r="E1124" s="184">
        <v>3033.8984</v>
      </c>
      <c r="F1124" s="184">
        <v>3.7671999999999999</v>
      </c>
      <c r="G1124" s="184">
        <v>3.5865999999999998</v>
      </c>
      <c r="H1124" s="184">
        <v>3.4523999999999999</v>
      </c>
      <c r="I1124" s="184">
        <v>3.4281999999999999</v>
      </c>
      <c r="J1124" s="184">
        <v>3.6248999999999998</v>
      </c>
      <c r="K1124" s="184">
        <v>3.1728999999999998</v>
      </c>
      <c r="L1124" s="184">
        <v>3.2614999999999998</v>
      </c>
      <c r="M1124" s="184">
        <v>3.2625999999999999</v>
      </c>
      <c r="N1124" s="184">
        <v>3.2443</v>
      </c>
      <c r="O1124" s="184">
        <v>4.7728000000000002</v>
      </c>
      <c r="P1124" s="184">
        <v>5.6143000000000001</v>
      </c>
      <c r="Q1124" s="184">
        <v>6.6424000000000003</v>
      </c>
      <c r="R1124" s="184">
        <v>3.7581000000000002</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44531</v>
      </c>
      <c r="E1125" s="184">
        <v>2419.9126999999999</v>
      </c>
      <c r="F1125" s="184">
        <v>3.5358000000000001</v>
      </c>
      <c r="G1125" s="184">
        <v>3.7166000000000001</v>
      </c>
      <c r="H1125" s="184">
        <v>3.6133999999999999</v>
      </c>
      <c r="I1125" s="184">
        <v>3.609</v>
      </c>
      <c r="J1125" s="184">
        <v>3.8426</v>
      </c>
      <c r="K1125" s="184">
        <v>3.3765000000000001</v>
      </c>
      <c r="L1125" s="184">
        <v>3.3517999999999999</v>
      </c>
      <c r="M1125" s="184">
        <v>3.3393000000000002</v>
      </c>
      <c r="N1125" s="184">
        <v>3.2850000000000001</v>
      </c>
      <c r="O1125" s="184">
        <v>4.7786</v>
      </c>
      <c r="P1125" s="184">
        <v>5.7035999999999998</v>
      </c>
      <c r="Q1125" s="184">
        <v>7.0092999999999996</v>
      </c>
      <c r="R1125" s="184">
        <v>3.8176000000000001</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44531</v>
      </c>
      <c r="E1126" s="184">
        <v>2400.1082000000001</v>
      </c>
      <c r="F1126" s="184">
        <v>3.4615999999999998</v>
      </c>
      <c r="G1126" s="184">
        <v>3.6427999999999998</v>
      </c>
      <c r="H1126" s="184">
        <v>3.5394999999999999</v>
      </c>
      <c r="I1126" s="184">
        <v>3.5350000000000001</v>
      </c>
      <c r="J1126" s="184">
        <v>3.7685</v>
      </c>
      <c r="K1126" s="184">
        <v>3.3039000000000001</v>
      </c>
      <c r="L1126" s="184">
        <v>3.2799</v>
      </c>
      <c r="M1126" s="184">
        <v>3.2648000000000001</v>
      </c>
      <c r="N1126" s="184">
        <v>3.2075999999999998</v>
      </c>
      <c r="O1126" s="184">
        <v>4.6946000000000003</v>
      </c>
      <c r="P1126" s="184">
        <v>5.6138000000000003</v>
      </c>
      <c r="Q1126" s="184">
        <v>6.7590000000000003</v>
      </c>
      <c r="R1126" s="184">
        <v>3.7357</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44531</v>
      </c>
      <c r="E1127" s="184">
        <v>2520.7604999999999</v>
      </c>
      <c r="F1127" s="184">
        <v>3.0352000000000001</v>
      </c>
      <c r="G1127" s="184">
        <v>3.2336999999999998</v>
      </c>
      <c r="H1127" s="184">
        <v>3.2372000000000001</v>
      </c>
      <c r="I1127" s="184">
        <v>3.3136000000000001</v>
      </c>
      <c r="J1127" s="184">
        <v>3.4639000000000002</v>
      </c>
      <c r="K1127" s="184">
        <v>3.2322000000000002</v>
      </c>
      <c r="L1127" s="184">
        <v>3.2669999999999999</v>
      </c>
      <c r="M1127" s="184">
        <v>3.2654000000000001</v>
      </c>
      <c r="N1127" s="184">
        <v>3.218</v>
      </c>
      <c r="O1127" s="184">
        <v>4.5461999999999998</v>
      </c>
      <c r="P1127" s="184">
        <v>5.4943999999999997</v>
      </c>
      <c r="Q1127" s="184">
        <v>6.8395000000000001</v>
      </c>
      <c r="R1127" s="184">
        <v>3.5411999999999999</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44531</v>
      </c>
      <c r="E1128" s="184">
        <v>2512.4537999999998</v>
      </c>
      <c r="F1128" s="184">
        <v>2.9986999999999999</v>
      </c>
      <c r="G1128" s="184">
        <v>3.1979000000000002</v>
      </c>
      <c r="H1128" s="184">
        <v>3.2008999999999999</v>
      </c>
      <c r="I1128" s="184">
        <v>3.2759</v>
      </c>
      <c r="J1128" s="184">
        <v>3.4249000000000001</v>
      </c>
      <c r="K1128" s="184">
        <v>3.2000999999999999</v>
      </c>
      <c r="L1128" s="184">
        <v>3.2372000000000001</v>
      </c>
      <c r="M1128" s="184">
        <v>3.2374000000000001</v>
      </c>
      <c r="N1128" s="184">
        <v>3.1869000000000001</v>
      </c>
      <c r="O1128" s="184">
        <v>4.5199999999999996</v>
      </c>
      <c r="P1128" s="184">
        <v>5.4615999999999998</v>
      </c>
      <c r="Q1128" s="184">
        <v>7.0881999999999996</v>
      </c>
      <c r="R1128" s="184">
        <v>3.5154999999999998</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997</v>
      </c>
      <c r="C1129" s="180">
        <v>142589</v>
      </c>
      <c r="D1129" s="183">
        <v>44531</v>
      </c>
      <c r="E1129" s="184">
        <v>1130.8705624838301</v>
      </c>
      <c r="F1129" s="184">
        <v>2.6471</v>
      </c>
      <c r="G1129" s="184">
        <v>2.7248999999999999</v>
      </c>
      <c r="H1129" s="184">
        <v>2.6739999999999999</v>
      </c>
      <c r="I1129" s="184">
        <v>2.8283</v>
      </c>
      <c r="J1129" s="184">
        <v>2.7650999999999999</v>
      </c>
      <c r="K1129" s="184">
        <v>2.6545999999999998</v>
      </c>
      <c r="L1129" s="184">
        <v>2.6063999999999998</v>
      </c>
      <c r="M1129" s="184">
        <v>2.6667000000000001</v>
      </c>
      <c r="N1129" s="184">
        <v>2.6324999999999998</v>
      </c>
      <c r="O1129" s="184">
        <v>3.1057999999999999</v>
      </c>
      <c r="P1129" s="184"/>
      <c r="Q1129" s="184">
        <v>3.3609</v>
      </c>
      <c r="R1129" s="184">
        <v>2.7324000000000002</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44531</v>
      </c>
      <c r="E1130" s="184">
        <v>3007.0684999999999</v>
      </c>
      <c r="F1130" s="184">
        <v>3.2946</v>
      </c>
      <c r="G1130" s="184">
        <v>3.4420999999999999</v>
      </c>
      <c r="H1130" s="184">
        <v>3.4333</v>
      </c>
      <c r="I1130" s="184">
        <v>3.4674999999999998</v>
      </c>
      <c r="J1130" s="184">
        <v>3.6998000000000002</v>
      </c>
      <c r="K1130" s="184">
        <v>3.2986</v>
      </c>
      <c r="L1130" s="184">
        <v>3.3536999999999999</v>
      </c>
      <c r="M1130" s="184">
        <v>3.3538999999999999</v>
      </c>
      <c r="N1130" s="184">
        <v>3.3077000000000001</v>
      </c>
      <c r="O1130" s="184">
        <v>4.8318000000000003</v>
      </c>
      <c r="P1130" s="184">
        <v>5.7270000000000003</v>
      </c>
      <c r="Q1130" s="184">
        <v>7.0037000000000003</v>
      </c>
      <c r="R1130" s="184">
        <v>3.8576000000000001</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44531</v>
      </c>
      <c r="E1131" s="184">
        <v>2983.0727000000002</v>
      </c>
      <c r="F1131" s="184">
        <v>3.2256</v>
      </c>
      <c r="G1131" s="184">
        <v>3.3723000000000001</v>
      </c>
      <c r="H1131" s="184">
        <v>3.3589000000000002</v>
      </c>
      <c r="I1131" s="184">
        <v>3.3805000000000001</v>
      </c>
      <c r="J1131" s="184">
        <v>3.6055999999999999</v>
      </c>
      <c r="K1131" s="184">
        <v>3.1960999999999999</v>
      </c>
      <c r="L1131" s="184">
        <v>3.2477</v>
      </c>
      <c r="M1131" s="184">
        <v>3.2496999999999998</v>
      </c>
      <c r="N1131" s="184">
        <v>3.2082000000000002</v>
      </c>
      <c r="O1131" s="184">
        <v>4.7351000000000001</v>
      </c>
      <c r="P1131" s="184">
        <v>5.6167999999999996</v>
      </c>
      <c r="Q1131" s="184">
        <v>7.0533999999999999</v>
      </c>
      <c r="R1131" s="184">
        <v>3.7650000000000001</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44531</v>
      </c>
      <c r="E1132" s="184">
        <v>2715.5645</v>
      </c>
      <c r="F1132" s="184">
        <v>3.4264000000000001</v>
      </c>
      <c r="G1132" s="184">
        <v>3.4921000000000002</v>
      </c>
      <c r="H1132" s="184">
        <v>3.5421999999999998</v>
      </c>
      <c r="I1132" s="184">
        <v>3.5082</v>
      </c>
      <c r="J1132" s="184">
        <v>3.7856000000000001</v>
      </c>
      <c r="K1132" s="184">
        <v>3.3508</v>
      </c>
      <c r="L1132" s="184">
        <v>3.4687000000000001</v>
      </c>
      <c r="M1132" s="184">
        <v>3.4942000000000002</v>
      </c>
      <c r="N1132" s="184">
        <v>3.4580000000000002</v>
      </c>
      <c r="O1132" s="184">
        <v>4.9919000000000002</v>
      </c>
      <c r="P1132" s="184">
        <v>5.8178000000000001</v>
      </c>
      <c r="Q1132" s="184">
        <v>6.9657</v>
      </c>
      <c r="R1132" s="184">
        <v>4.0030999999999999</v>
      </c>
      <c r="S1132" s="120" t="s">
        <v>1996</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44531</v>
      </c>
      <c r="E1133" s="184">
        <v>2680.2285000000002</v>
      </c>
      <c r="F1133" s="184">
        <v>3.1856</v>
      </c>
      <c r="G1133" s="184">
        <v>3.2519999999999998</v>
      </c>
      <c r="H1133" s="184">
        <v>3.302</v>
      </c>
      <c r="I1133" s="184">
        <v>3.2679</v>
      </c>
      <c r="J1133" s="184">
        <v>3.5449000000000002</v>
      </c>
      <c r="K1133" s="184">
        <v>3.1088</v>
      </c>
      <c r="L1133" s="184">
        <v>3.2201</v>
      </c>
      <c r="M1133" s="184">
        <v>3.2416</v>
      </c>
      <c r="N1133" s="184">
        <v>3.2025000000000001</v>
      </c>
      <c r="O1133" s="184">
        <v>4.7557999999999998</v>
      </c>
      <c r="P1133" s="184">
        <v>5.6295999999999999</v>
      </c>
      <c r="Q1133" s="184">
        <v>7.0928000000000004</v>
      </c>
      <c r="R1133" s="184">
        <v>3.7416999999999998</v>
      </c>
      <c r="S1133" s="120" t="s">
        <v>1996</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44531</v>
      </c>
      <c r="E1134" s="184">
        <v>2437.4807999999998</v>
      </c>
      <c r="F1134" s="184">
        <v>3.1852999999999998</v>
      </c>
      <c r="G1134" s="184">
        <v>3.2513000000000001</v>
      </c>
      <c r="H1134" s="184">
        <v>3.3016000000000001</v>
      </c>
      <c r="I1134" s="184">
        <v>3.2677</v>
      </c>
      <c r="J1134" s="184">
        <v>3.5449000000000002</v>
      </c>
      <c r="K1134" s="184">
        <v>3.1091000000000002</v>
      </c>
      <c r="L1134" s="184">
        <v>3.2204000000000002</v>
      </c>
      <c r="M1134" s="184">
        <v>3.242</v>
      </c>
      <c r="N1134" s="184">
        <v>3.2029000000000001</v>
      </c>
      <c r="O1134" s="184">
        <v>4.7557</v>
      </c>
      <c r="P1134" s="184">
        <v>5.6186999999999996</v>
      </c>
      <c r="Q1134" s="184">
        <v>6.4728000000000003</v>
      </c>
      <c r="R1134" s="184">
        <v>3.7414999999999998</v>
      </c>
      <c r="S1134" s="120" t="s">
        <v>1996</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44531</v>
      </c>
      <c r="E1136" s="184">
        <v>4841.3014999999996</v>
      </c>
      <c r="F1136" s="184">
        <v>2.4247999999999998</v>
      </c>
      <c r="G1136" s="184">
        <v>2.7814000000000001</v>
      </c>
      <c r="H1136" s="184">
        <v>2.9876</v>
      </c>
      <c r="I1136" s="184">
        <v>2.8096000000000001</v>
      </c>
      <c r="J1136" s="184">
        <v>3.0047000000000001</v>
      </c>
      <c r="K1136" s="184">
        <v>2.5726</v>
      </c>
      <c r="L1136" s="184">
        <v>2.6343000000000001</v>
      </c>
      <c r="M1136" s="184">
        <v>2.5991</v>
      </c>
      <c r="N1136" s="184">
        <v>2.5413000000000001</v>
      </c>
      <c r="O1136" s="184">
        <v>4.2274000000000003</v>
      </c>
      <c r="P1136" s="184">
        <v>5.0572999999999997</v>
      </c>
      <c r="Q1136" s="184">
        <v>6.9089</v>
      </c>
      <c r="R1136" s="184">
        <v>3.1838000000000002</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44531</v>
      </c>
      <c r="E1137" s="184">
        <v>3143.3449999999998</v>
      </c>
      <c r="F1137" s="184">
        <v>3.0819999999999999</v>
      </c>
      <c r="G1137" s="184">
        <v>3.4373</v>
      </c>
      <c r="H1137" s="184">
        <v>3.6446999999999998</v>
      </c>
      <c r="I1137" s="184">
        <v>3.4670999999999998</v>
      </c>
      <c r="J1137" s="184">
        <v>3.6636000000000002</v>
      </c>
      <c r="K1137" s="184">
        <v>3.2345000000000002</v>
      </c>
      <c r="L1137" s="184">
        <v>3.302</v>
      </c>
      <c r="M1137" s="184">
        <v>3.2759</v>
      </c>
      <c r="N1137" s="184">
        <v>3.2250000000000001</v>
      </c>
      <c r="O1137" s="184">
        <v>4.9317000000000002</v>
      </c>
      <c r="P1137" s="184">
        <v>5.7660999999999998</v>
      </c>
      <c r="Q1137" s="184">
        <v>7.2987000000000002</v>
      </c>
      <c r="R1137" s="184">
        <v>3.8765000000000001</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44531</v>
      </c>
      <c r="E1138" s="184">
        <v>3161.2150000000001</v>
      </c>
      <c r="F1138" s="184">
        <v>3.157</v>
      </c>
      <c r="G1138" s="184">
        <v>3.5141</v>
      </c>
      <c r="H1138" s="184">
        <v>3.7222</v>
      </c>
      <c r="I1138" s="184">
        <v>3.5453999999999999</v>
      </c>
      <c r="J1138" s="184">
        <v>3.7418</v>
      </c>
      <c r="K1138" s="184">
        <v>3.3123</v>
      </c>
      <c r="L1138" s="184">
        <v>3.3801000000000001</v>
      </c>
      <c r="M1138" s="184">
        <v>3.3544999999999998</v>
      </c>
      <c r="N1138" s="184">
        <v>3.3043999999999998</v>
      </c>
      <c r="O1138" s="184">
        <v>5.0065</v>
      </c>
      <c r="P1138" s="184">
        <v>5.8368000000000002</v>
      </c>
      <c r="Q1138" s="184">
        <v>7.1321000000000003</v>
      </c>
      <c r="R1138" s="184">
        <v>3.9565000000000001</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44531</v>
      </c>
      <c r="E1139" s="184">
        <v>4104.6017000000002</v>
      </c>
      <c r="F1139" s="184">
        <v>3.3420999999999998</v>
      </c>
      <c r="G1139" s="184">
        <v>3.5364</v>
      </c>
      <c r="H1139" s="184">
        <v>3.411</v>
      </c>
      <c r="I1139" s="184">
        <v>3.4186999999999999</v>
      </c>
      <c r="J1139" s="184">
        <v>3.6955</v>
      </c>
      <c r="K1139" s="184">
        <v>3.19</v>
      </c>
      <c r="L1139" s="184">
        <v>3.27</v>
      </c>
      <c r="M1139" s="184">
        <v>3.2269999999999999</v>
      </c>
      <c r="N1139" s="184">
        <v>3.1549</v>
      </c>
      <c r="O1139" s="184">
        <v>4.7118000000000002</v>
      </c>
      <c r="P1139" s="184">
        <v>5.5499000000000001</v>
      </c>
      <c r="Q1139" s="184">
        <v>6.9089999999999998</v>
      </c>
      <c r="R1139" s="184">
        <v>3.7126000000000001</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44531</v>
      </c>
      <c r="E1140" s="184">
        <v>4135.8119999999999</v>
      </c>
      <c r="F1140" s="184">
        <v>3.4413</v>
      </c>
      <c r="G1140" s="184">
        <v>3.6368</v>
      </c>
      <c r="H1140" s="184">
        <v>3.512</v>
      </c>
      <c r="I1140" s="184">
        <v>3.5192000000000001</v>
      </c>
      <c r="J1140" s="184">
        <v>3.7961</v>
      </c>
      <c r="K1140" s="184">
        <v>3.2909000000000002</v>
      </c>
      <c r="L1140" s="184">
        <v>3.3717999999999999</v>
      </c>
      <c r="M1140" s="184">
        <v>3.3290000000000002</v>
      </c>
      <c r="N1140" s="184">
        <v>3.2578</v>
      </c>
      <c r="O1140" s="184">
        <v>4.8164999999999996</v>
      </c>
      <c r="P1140" s="184">
        <v>5.6555999999999997</v>
      </c>
      <c r="Q1140" s="184">
        <v>6.9793000000000003</v>
      </c>
      <c r="R1140" s="184">
        <v>3.8163999999999998</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44531</v>
      </c>
      <c r="E1141" s="184">
        <v>2082.8283000000001</v>
      </c>
      <c r="F1141" s="184">
        <v>3.4157999999999999</v>
      </c>
      <c r="G1141" s="184">
        <v>3.5</v>
      </c>
      <c r="H1141" s="184">
        <v>3.4373</v>
      </c>
      <c r="I1141" s="184">
        <v>3.3875999999999999</v>
      </c>
      <c r="J1141" s="184">
        <v>3.6149</v>
      </c>
      <c r="K1141" s="184">
        <v>3.2010000000000001</v>
      </c>
      <c r="L1141" s="184">
        <v>3.2776999999999998</v>
      </c>
      <c r="M1141" s="184">
        <v>3.2536</v>
      </c>
      <c r="N1141" s="184">
        <v>3.2040000000000002</v>
      </c>
      <c r="O1141" s="184">
        <v>4.7404999999999999</v>
      </c>
      <c r="P1141" s="184">
        <v>5.6384999999999996</v>
      </c>
      <c r="Q1141" s="184">
        <v>4.2788000000000004</v>
      </c>
      <c r="R1141" s="184">
        <v>3.6949999999999998</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44531</v>
      </c>
      <c r="E1142" s="184">
        <v>2094.7955999999999</v>
      </c>
      <c r="F1142" s="184">
        <v>3.5112999999999999</v>
      </c>
      <c r="G1142" s="184">
        <v>3.5968</v>
      </c>
      <c r="H1142" s="184">
        <v>3.5339999999999998</v>
      </c>
      <c r="I1142" s="184">
        <v>3.4845999999999999</v>
      </c>
      <c r="J1142" s="184">
        <v>3.7120000000000002</v>
      </c>
      <c r="K1142" s="184">
        <v>3.2978999999999998</v>
      </c>
      <c r="L1142" s="184">
        <v>3.3751000000000002</v>
      </c>
      <c r="M1142" s="184">
        <v>3.3521999999999998</v>
      </c>
      <c r="N1142" s="184">
        <v>3.3043</v>
      </c>
      <c r="O1142" s="184">
        <v>4.8361999999999998</v>
      </c>
      <c r="P1142" s="184">
        <v>5.7218999999999998</v>
      </c>
      <c r="Q1142" s="184">
        <v>6.9987000000000004</v>
      </c>
      <c r="R1142" s="184">
        <v>3.7976000000000001</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44531</v>
      </c>
      <c r="E1143" s="184">
        <v>3027.9292999999998</v>
      </c>
      <c r="F1143" s="184">
        <v>2.6196000000000002</v>
      </c>
      <c r="G1143" s="184">
        <v>2.7035999999999998</v>
      </c>
      <c r="H1143" s="184">
        <v>2.6404000000000001</v>
      </c>
      <c r="I1143" s="184">
        <v>2.5903</v>
      </c>
      <c r="J1143" s="184">
        <v>2.8163999999999998</v>
      </c>
      <c r="K1143" s="184">
        <v>2.399</v>
      </c>
      <c r="L1143" s="184">
        <v>2.4698000000000002</v>
      </c>
      <c r="M1143" s="184">
        <v>2.4405999999999999</v>
      </c>
      <c r="N1143" s="184">
        <v>2.3864999999999998</v>
      </c>
      <c r="O1143" s="184">
        <v>3.9015</v>
      </c>
      <c r="P1143" s="184">
        <v>4.7671999999999999</v>
      </c>
      <c r="Q1143" s="184">
        <v>6.0025000000000004</v>
      </c>
      <c r="R1143" s="184">
        <v>2.8761000000000001</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998</v>
      </c>
      <c r="C1144" s="180">
        <v>144947</v>
      </c>
      <c r="D1144" s="183">
        <v>44531</v>
      </c>
      <c r="E1144" s="184">
        <v>1103.07856525376</v>
      </c>
      <c r="F1144" s="184">
        <v>3.0068999999999999</v>
      </c>
      <c r="G1144" s="184">
        <v>3.0485000000000002</v>
      </c>
      <c r="H1144" s="184">
        <v>3.0207000000000002</v>
      </c>
      <c r="I1144" s="184">
        <v>3.1680000000000001</v>
      </c>
      <c r="J1144" s="184">
        <v>3.1263999999999998</v>
      </c>
      <c r="K1144" s="184">
        <v>3.0106000000000002</v>
      </c>
      <c r="L1144" s="184">
        <v>2.8262999999999998</v>
      </c>
      <c r="M1144" s="184">
        <v>2.7555000000000001</v>
      </c>
      <c r="N1144" s="184">
        <v>2.6857000000000002</v>
      </c>
      <c r="O1144" s="184">
        <v>3.0305</v>
      </c>
      <c r="P1144" s="184"/>
      <c r="Q1144" s="184">
        <v>3.1196999999999999</v>
      </c>
      <c r="R1144" s="184">
        <v>2.6476000000000002</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44531</v>
      </c>
      <c r="E1145" s="184">
        <v>309.58510000000001</v>
      </c>
      <c r="F1145" s="184">
        <v>3.1128</v>
      </c>
      <c r="G1145" s="184">
        <v>3.2864</v>
      </c>
      <c r="H1145" s="184">
        <v>3.3016000000000001</v>
      </c>
      <c r="I1145" s="184">
        <v>3.3466999999999998</v>
      </c>
      <c r="J1145" s="184">
        <v>3.5809000000000002</v>
      </c>
      <c r="K1145" s="184">
        <v>3.1656</v>
      </c>
      <c r="L1145" s="184">
        <v>3.2492999999999999</v>
      </c>
      <c r="M1145" s="184">
        <v>3.2311999999999999</v>
      </c>
      <c r="N1145" s="184">
        <v>3.1798000000000002</v>
      </c>
      <c r="O1145" s="184">
        <v>4.8017000000000003</v>
      </c>
      <c r="P1145" s="184">
        <v>5.6566999999999998</v>
      </c>
      <c r="Q1145" s="184">
        <v>7.2949999999999999</v>
      </c>
      <c r="R1145" s="184">
        <v>3.8132000000000001</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44531</v>
      </c>
      <c r="E1146" s="184">
        <v>311.56580000000002</v>
      </c>
      <c r="F1146" s="184">
        <v>3.2336</v>
      </c>
      <c r="G1146" s="184">
        <v>3.4060999999999999</v>
      </c>
      <c r="H1146" s="184">
        <v>3.4214000000000002</v>
      </c>
      <c r="I1146" s="184">
        <v>3.4672000000000001</v>
      </c>
      <c r="J1146" s="184">
        <v>3.7014999999999998</v>
      </c>
      <c r="K1146" s="184">
        <v>3.2866</v>
      </c>
      <c r="L1146" s="184">
        <v>3.3713000000000002</v>
      </c>
      <c r="M1146" s="184">
        <v>3.3542000000000001</v>
      </c>
      <c r="N1146" s="184">
        <v>3.3037000000000001</v>
      </c>
      <c r="O1146" s="184">
        <v>4.9062000000000001</v>
      </c>
      <c r="P1146" s="184">
        <v>5.7450000000000001</v>
      </c>
      <c r="Q1146" s="184">
        <v>7.0343999999999998</v>
      </c>
      <c r="R1146" s="184">
        <v>3.9321999999999999</v>
      </c>
      <c r="S1146" s="120" t="s">
        <v>1995</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44531</v>
      </c>
      <c r="E1147" s="184">
        <v>2246.0567999999998</v>
      </c>
      <c r="F1147" s="184">
        <v>3.0520999999999998</v>
      </c>
      <c r="G1147" s="184">
        <v>3.4331</v>
      </c>
      <c r="H1147" s="184">
        <v>3.4546000000000001</v>
      </c>
      <c r="I1147" s="184">
        <v>3.415</v>
      </c>
      <c r="J1147" s="184">
        <v>3.7629999999999999</v>
      </c>
      <c r="K1147" s="184">
        <v>3.3096999999999999</v>
      </c>
      <c r="L1147" s="184">
        <v>3.3893</v>
      </c>
      <c r="M1147" s="184">
        <v>3.3934000000000002</v>
      </c>
      <c r="N1147" s="184">
        <v>3.3584000000000001</v>
      </c>
      <c r="O1147" s="184">
        <v>4.9520999999999997</v>
      </c>
      <c r="P1147" s="184">
        <v>5.7538</v>
      </c>
      <c r="Q1147" s="184">
        <v>7.3524000000000003</v>
      </c>
      <c r="R1147" s="184">
        <v>4.0172999999999996</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44531</v>
      </c>
      <c r="E1148" s="184">
        <v>2264.0641000000001</v>
      </c>
      <c r="F1148" s="184">
        <v>3.0924</v>
      </c>
      <c r="G1148" s="184">
        <v>3.4729999999999999</v>
      </c>
      <c r="H1148" s="184">
        <v>3.4946999999999999</v>
      </c>
      <c r="I1148" s="184">
        <v>3.4550000000000001</v>
      </c>
      <c r="J1148" s="184">
        <v>3.8031000000000001</v>
      </c>
      <c r="K1148" s="184">
        <v>3.3500999999999999</v>
      </c>
      <c r="L1148" s="184">
        <v>3.43</v>
      </c>
      <c r="M1148" s="184">
        <v>3.4344999999999999</v>
      </c>
      <c r="N1148" s="184">
        <v>3.3997999999999999</v>
      </c>
      <c r="O1148" s="184">
        <v>5.0163000000000002</v>
      </c>
      <c r="P1148" s="184">
        <v>5.8418000000000001</v>
      </c>
      <c r="Q1148" s="184">
        <v>7.0507</v>
      </c>
      <c r="R1148" s="184">
        <v>4.0591999999999997</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44531</v>
      </c>
      <c r="E1149" s="184">
        <v>2541.1342</v>
      </c>
      <c r="F1149" s="184">
        <v>3.2019000000000002</v>
      </c>
      <c r="G1149" s="184">
        <v>3.363</v>
      </c>
      <c r="H1149" s="184">
        <v>3.3807</v>
      </c>
      <c r="I1149" s="184">
        <v>3.3919999999999999</v>
      </c>
      <c r="J1149" s="184">
        <v>3.5766</v>
      </c>
      <c r="K1149" s="184">
        <v>3.2677999999999998</v>
      </c>
      <c r="L1149" s="184">
        <v>3.3304</v>
      </c>
      <c r="M1149" s="184">
        <v>3.3197000000000001</v>
      </c>
      <c r="N1149" s="184">
        <v>3.2557999999999998</v>
      </c>
      <c r="O1149" s="184">
        <v>4.6874000000000002</v>
      </c>
      <c r="P1149" s="184">
        <v>5.6111000000000004</v>
      </c>
      <c r="Q1149" s="184">
        <v>6.9387999999999996</v>
      </c>
      <c r="R1149" s="184">
        <v>3.7509999999999999</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44531</v>
      </c>
      <c r="E1150" s="184">
        <v>2527.4965999999999</v>
      </c>
      <c r="F1150" s="184">
        <v>3.1326000000000001</v>
      </c>
      <c r="G1150" s="184">
        <v>3.3069999999999999</v>
      </c>
      <c r="H1150" s="184">
        <v>3.3281000000000001</v>
      </c>
      <c r="I1150" s="184">
        <v>3.3405999999999998</v>
      </c>
      <c r="J1150" s="184">
        <v>3.5259</v>
      </c>
      <c r="K1150" s="184">
        <v>3.2172000000000001</v>
      </c>
      <c r="L1150" s="184">
        <v>3.2795000000000001</v>
      </c>
      <c r="M1150" s="184">
        <v>3.2684000000000002</v>
      </c>
      <c r="N1150" s="184">
        <v>3.2040999999999999</v>
      </c>
      <c r="O1150" s="184">
        <v>4.6332000000000004</v>
      </c>
      <c r="P1150" s="184">
        <v>5.5433000000000003</v>
      </c>
      <c r="Q1150" s="184">
        <v>5.3846999999999996</v>
      </c>
      <c r="R1150" s="184">
        <v>3.6983999999999999</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44531</v>
      </c>
      <c r="E1151" s="184">
        <v>1622.7067999999999</v>
      </c>
      <c r="F1151" s="184">
        <v>3.0301</v>
      </c>
      <c r="G1151" s="184">
        <v>3.0809000000000002</v>
      </c>
      <c r="H1151" s="184">
        <v>3.1095000000000002</v>
      </c>
      <c r="I1151" s="184">
        <v>3.1141999999999999</v>
      </c>
      <c r="J1151" s="184">
        <v>3.2475000000000001</v>
      </c>
      <c r="K1151" s="184">
        <v>3.1566000000000001</v>
      </c>
      <c r="L1151" s="184">
        <v>3.1023999999999998</v>
      </c>
      <c r="M1151" s="184">
        <v>3.0583999999999998</v>
      </c>
      <c r="N1151" s="184">
        <v>2.9849000000000001</v>
      </c>
      <c r="O1151" s="184">
        <v>4.2522000000000002</v>
      </c>
      <c r="P1151" s="184">
        <v>5.1597</v>
      </c>
      <c r="Q1151" s="184">
        <v>6.1912000000000003</v>
      </c>
      <c r="R1151" s="184">
        <v>3.3134999999999999</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44531</v>
      </c>
      <c r="E1152" s="184">
        <v>1616.1792</v>
      </c>
      <c r="F1152" s="184">
        <v>2.9790999999999999</v>
      </c>
      <c r="G1152" s="184">
        <v>3.03</v>
      </c>
      <c r="H1152" s="184">
        <v>3.0594000000000001</v>
      </c>
      <c r="I1152" s="184">
        <v>3.0638999999999998</v>
      </c>
      <c r="J1152" s="184">
        <v>3.1972999999999998</v>
      </c>
      <c r="K1152" s="184">
        <v>3.1063000000000001</v>
      </c>
      <c r="L1152" s="184">
        <v>3.0516999999999999</v>
      </c>
      <c r="M1152" s="184">
        <v>3.0072000000000001</v>
      </c>
      <c r="N1152" s="184">
        <v>2.9335</v>
      </c>
      <c r="O1152" s="184">
        <v>4.2000999999999999</v>
      </c>
      <c r="P1152" s="184">
        <v>5.1071999999999997</v>
      </c>
      <c r="Q1152" s="184">
        <v>6.1380999999999997</v>
      </c>
      <c r="R1152" s="184">
        <v>3.2618999999999998</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44531</v>
      </c>
      <c r="E1153" s="184">
        <v>2029.3714</v>
      </c>
      <c r="F1153" s="184">
        <v>3.1442000000000001</v>
      </c>
      <c r="G1153" s="184">
        <v>3.2707000000000002</v>
      </c>
      <c r="H1153" s="184">
        <v>3.1141999999999999</v>
      </c>
      <c r="I1153" s="184">
        <v>3.1116999999999999</v>
      </c>
      <c r="J1153" s="184">
        <v>3.2086999999999999</v>
      </c>
      <c r="K1153" s="184">
        <v>2.9521000000000002</v>
      </c>
      <c r="L1153" s="184">
        <v>2.9773999999999998</v>
      </c>
      <c r="M1153" s="184">
        <v>2.9369000000000001</v>
      </c>
      <c r="N1153" s="184">
        <v>3.1032000000000002</v>
      </c>
      <c r="O1153" s="184">
        <v>4.6228999999999996</v>
      </c>
      <c r="P1153" s="184">
        <v>5.5601000000000003</v>
      </c>
      <c r="Q1153" s="184">
        <v>7.2514000000000003</v>
      </c>
      <c r="R1153" s="184">
        <v>3.5760999999999998</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44531</v>
      </c>
      <c r="E1154" s="184">
        <v>2047.1973</v>
      </c>
      <c r="F1154" s="184">
        <v>3.2433999999999998</v>
      </c>
      <c r="G1154" s="184">
        <v>3.3706999999999998</v>
      </c>
      <c r="H1154" s="184">
        <v>3.2143000000000002</v>
      </c>
      <c r="I1154" s="184">
        <v>3.2107000000000001</v>
      </c>
      <c r="J1154" s="184">
        <v>3.3083</v>
      </c>
      <c r="K1154" s="184">
        <v>3.0522</v>
      </c>
      <c r="L1154" s="184">
        <v>3.0781999999999998</v>
      </c>
      <c r="M1154" s="184">
        <v>3.0381999999999998</v>
      </c>
      <c r="N1154" s="184">
        <v>3.2063999999999999</v>
      </c>
      <c r="O1154" s="184">
        <v>4.7275</v>
      </c>
      <c r="P1154" s="184">
        <v>5.6661000000000001</v>
      </c>
      <c r="Q1154" s="184">
        <v>7.0236999999999998</v>
      </c>
      <c r="R1154" s="184">
        <v>3.6796000000000002</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44529</v>
      </c>
      <c r="E1155" s="184">
        <v>2035.3382999999999</v>
      </c>
      <c r="F1155" s="184">
        <v>2.6955</v>
      </c>
      <c r="G1155" s="184">
        <v>2.6970999999999998</v>
      </c>
      <c r="H1155" s="184">
        <v>2.698</v>
      </c>
      <c r="I1155" s="184">
        <v>2.6029</v>
      </c>
      <c r="J1155" s="184">
        <v>3.0087999999999999</v>
      </c>
      <c r="K1155" s="184">
        <v>3.0423</v>
      </c>
      <c r="L1155" s="184">
        <v>2.9826999999999999</v>
      </c>
      <c r="M1155" s="184">
        <v>2.9115000000000002</v>
      </c>
      <c r="N1155" s="184">
        <v>2.9159999999999999</v>
      </c>
      <c r="O1155" s="184"/>
      <c r="P1155" s="184"/>
      <c r="Q1155" s="184">
        <v>3.2437</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44529</v>
      </c>
      <c r="E1156" s="184">
        <v>2047.1668999999999</v>
      </c>
      <c r="F1156" s="184">
        <v>3.2399</v>
      </c>
      <c r="G1156" s="184">
        <v>3.1602000000000001</v>
      </c>
      <c r="H1156" s="184">
        <v>3.2071999999999998</v>
      </c>
      <c r="I1156" s="184">
        <v>3.1318999999999999</v>
      </c>
      <c r="J1156" s="184">
        <v>3.2446000000000002</v>
      </c>
      <c r="K1156" s="184">
        <v>3.0634999999999999</v>
      </c>
      <c r="L1156" s="184">
        <v>3.0718999999999999</v>
      </c>
      <c r="M1156" s="184">
        <v>3.0301999999999998</v>
      </c>
      <c r="N1156" s="184">
        <v>3.1941000000000002</v>
      </c>
      <c r="O1156" s="184"/>
      <c r="P1156" s="184"/>
      <c r="Q1156" s="184">
        <v>3.5566</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44529</v>
      </c>
      <c r="E1157" s="184">
        <v>2047.2249999999999</v>
      </c>
      <c r="F1157" s="184">
        <v>3.1631</v>
      </c>
      <c r="G1157" s="184">
        <v>3.1059999999999999</v>
      </c>
      <c r="H1157" s="184">
        <v>3.1558999999999999</v>
      </c>
      <c r="I1157" s="184">
        <v>3.1454</v>
      </c>
      <c r="J1157" s="184">
        <v>3.246</v>
      </c>
      <c r="K1157" s="184">
        <v>3.0394999999999999</v>
      </c>
      <c r="L1157" s="184">
        <v>3.0701999999999998</v>
      </c>
      <c r="M1157" s="184">
        <v>3.0326</v>
      </c>
      <c r="N1157" s="184">
        <v>3.1987000000000001</v>
      </c>
      <c r="O1157" s="184"/>
      <c r="P1157" s="184"/>
      <c r="Q1157" s="184">
        <v>3.5592000000000001</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44529</v>
      </c>
      <c r="E1158" s="184">
        <v>2047.4042999999999</v>
      </c>
      <c r="F1158" s="184">
        <v>3.1147</v>
      </c>
      <c r="G1158" s="184">
        <v>3.0165999999999999</v>
      </c>
      <c r="H1158" s="184">
        <v>3.0739999999999998</v>
      </c>
      <c r="I1158" s="184">
        <v>3.0546000000000002</v>
      </c>
      <c r="J1158" s="184">
        <v>3.2431000000000001</v>
      </c>
      <c r="K1158" s="184">
        <v>3.1114000000000002</v>
      </c>
      <c r="L1158" s="184">
        <v>3.1301999999999999</v>
      </c>
      <c r="M1158" s="184">
        <v>3.0678000000000001</v>
      </c>
      <c r="N1158" s="184">
        <v>3.2208000000000001</v>
      </c>
      <c r="O1158" s="184"/>
      <c r="P1158" s="184"/>
      <c r="Q1158" s="184">
        <v>3.5621999999999998</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44531</v>
      </c>
      <c r="E1159" s="184">
        <v>2871.7302</v>
      </c>
      <c r="F1159" s="184">
        <v>3.371</v>
      </c>
      <c r="G1159" s="184">
        <v>3.4967000000000001</v>
      </c>
      <c r="H1159" s="184">
        <v>3.4312999999999998</v>
      </c>
      <c r="I1159" s="184">
        <v>3.3801000000000001</v>
      </c>
      <c r="J1159" s="184">
        <v>3.6989000000000001</v>
      </c>
      <c r="K1159" s="184">
        <v>3.2275999999999998</v>
      </c>
      <c r="L1159" s="184">
        <v>3.2978999999999998</v>
      </c>
      <c r="M1159" s="184">
        <v>3.2679999999999998</v>
      </c>
      <c r="N1159" s="184">
        <v>3.2162000000000002</v>
      </c>
      <c r="O1159" s="184">
        <v>4.7013999999999996</v>
      </c>
      <c r="P1159" s="184">
        <v>5.6157000000000004</v>
      </c>
      <c r="Q1159" s="184">
        <v>7.2611999999999997</v>
      </c>
      <c r="R1159" s="184">
        <v>3.7277999999999998</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44531</v>
      </c>
      <c r="E1160" s="184">
        <v>2889.2656999999999</v>
      </c>
      <c r="F1160" s="184">
        <v>3.4415</v>
      </c>
      <c r="G1160" s="184">
        <v>3.5672999999999999</v>
      </c>
      <c r="H1160" s="184">
        <v>3.5017</v>
      </c>
      <c r="I1160" s="184">
        <v>3.4506999999999999</v>
      </c>
      <c r="J1160" s="184">
        <v>3.7696999999999998</v>
      </c>
      <c r="K1160" s="184">
        <v>3.2987000000000002</v>
      </c>
      <c r="L1160" s="184">
        <v>3.3694000000000002</v>
      </c>
      <c r="M1160" s="184">
        <v>3.34</v>
      </c>
      <c r="N1160" s="184">
        <v>3.2888000000000002</v>
      </c>
      <c r="O1160" s="184">
        <v>4.7748999999999997</v>
      </c>
      <c r="P1160" s="184">
        <v>5.6897000000000002</v>
      </c>
      <c r="Q1160" s="184">
        <v>7.0048000000000004</v>
      </c>
      <c r="R1160" s="184">
        <v>3.8006000000000002</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44531</v>
      </c>
      <c r="E1161" s="184">
        <v>2591.6603</v>
      </c>
      <c r="F1161" s="184">
        <v>2.8409</v>
      </c>
      <c r="G1161" s="184">
        <v>2.9666999999999999</v>
      </c>
      <c r="H1161" s="184">
        <v>2.9007999999999998</v>
      </c>
      <c r="I1161" s="184">
        <v>2.8494999999999999</v>
      </c>
      <c r="J1161" s="184">
        <v>3.1676000000000002</v>
      </c>
      <c r="K1161" s="184">
        <v>2.6939000000000002</v>
      </c>
      <c r="L1161" s="184">
        <v>2.7599</v>
      </c>
      <c r="M1161" s="184">
        <v>2.7261000000000002</v>
      </c>
      <c r="N1161" s="184">
        <v>2.6707000000000001</v>
      </c>
      <c r="O1161" s="184">
        <v>4.1500000000000004</v>
      </c>
      <c r="P1161" s="184">
        <v>5.0377999999999998</v>
      </c>
      <c r="Q1161" s="184">
        <v>6.5324</v>
      </c>
      <c r="R1161" s="184">
        <v>3.1815000000000002</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44531</v>
      </c>
      <c r="E1162" s="184">
        <v>1102.7355</v>
      </c>
      <c r="F1162" s="184">
        <v>3.4161999999999999</v>
      </c>
      <c r="G1162" s="184">
        <v>3.2313999999999998</v>
      </c>
      <c r="H1162" s="184">
        <v>3.1766000000000001</v>
      </c>
      <c r="I1162" s="184">
        <v>3.1959</v>
      </c>
      <c r="J1162" s="184">
        <v>3.3229000000000002</v>
      </c>
      <c r="K1162" s="184">
        <v>3.1423000000000001</v>
      </c>
      <c r="L1162" s="184">
        <v>3.1511999999999998</v>
      </c>
      <c r="M1162" s="184">
        <v>3.1379000000000001</v>
      </c>
      <c r="N1162" s="184">
        <v>3.1017999999999999</v>
      </c>
      <c r="O1162" s="184"/>
      <c r="P1162" s="184"/>
      <c r="Q1162" s="184">
        <v>3.8172000000000001</v>
      </c>
      <c r="R1162" s="184">
        <v>3.2808000000000002</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44531</v>
      </c>
      <c r="E1163" s="184">
        <v>1099.5744</v>
      </c>
      <c r="F1163" s="184">
        <v>3.3065000000000002</v>
      </c>
      <c r="G1163" s="184">
        <v>3.1221999999999999</v>
      </c>
      <c r="H1163" s="184">
        <v>3.0670999999999999</v>
      </c>
      <c r="I1163" s="184">
        <v>3.0857999999999999</v>
      </c>
      <c r="J1163" s="184">
        <v>3.2126000000000001</v>
      </c>
      <c r="K1163" s="184">
        <v>3.0314000000000001</v>
      </c>
      <c r="L1163" s="184">
        <v>3.0394999999999999</v>
      </c>
      <c r="M1163" s="184">
        <v>3.0251999999999999</v>
      </c>
      <c r="N1163" s="184">
        <v>2.9882</v>
      </c>
      <c r="O1163" s="184"/>
      <c r="P1163" s="184"/>
      <c r="Q1163" s="184">
        <v>3.7031000000000001</v>
      </c>
      <c r="R1163" s="184">
        <v>3.1673</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44531</v>
      </c>
      <c r="E1164" s="184">
        <v>57.118000000000002</v>
      </c>
      <c r="F1164" s="184">
        <v>3.3872</v>
      </c>
      <c r="G1164" s="184">
        <v>3.4517000000000002</v>
      </c>
      <c r="H1164" s="184">
        <v>3.4712999999999998</v>
      </c>
      <c r="I1164" s="184">
        <v>3.4828000000000001</v>
      </c>
      <c r="J1164" s="184">
        <v>3.7176999999999998</v>
      </c>
      <c r="K1164" s="184">
        <v>3.2814999999999999</v>
      </c>
      <c r="L1164" s="184">
        <v>3.3279999999999998</v>
      </c>
      <c r="M1164" s="184">
        <v>3.3281000000000001</v>
      </c>
      <c r="N1164" s="184">
        <v>3.2709000000000001</v>
      </c>
      <c r="O1164" s="184">
        <v>4.7226999999999997</v>
      </c>
      <c r="P1164" s="184">
        <v>5.6403999999999996</v>
      </c>
      <c r="Q1164" s="184">
        <v>7.5521000000000003</v>
      </c>
      <c r="R1164" s="184">
        <v>3.6972</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44531</v>
      </c>
      <c r="E1165" s="184">
        <v>57.523800000000001</v>
      </c>
      <c r="F1165" s="184">
        <v>3.4902000000000002</v>
      </c>
      <c r="G1165" s="184">
        <v>3.5331999999999999</v>
      </c>
      <c r="H1165" s="184">
        <v>3.5556999999999999</v>
      </c>
      <c r="I1165" s="184">
        <v>3.5627</v>
      </c>
      <c r="J1165" s="184">
        <v>3.7978000000000001</v>
      </c>
      <c r="K1165" s="184">
        <v>3.3622999999999998</v>
      </c>
      <c r="L1165" s="184">
        <v>3.4095</v>
      </c>
      <c r="M1165" s="184">
        <v>3.4100999999999999</v>
      </c>
      <c r="N1165" s="184">
        <v>3.3536000000000001</v>
      </c>
      <c r="O1165" s="184">
        <v>4.8064999999999998</v>
      </c>
      <c r="P1165" s="184">
        <v>5.7241999999999997</v>
      </c>
      <c r="Q1165" s="184">
        <v>7.0529999999999999</v>
      </c>
      <c r="R1165" s="184">
        <v>3.7801</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44531</v>
      </c>
      <c r="E1166" s="184">
        <v>32.842799999999997</v>
      </c>
      <c r="F1166" s="184">
        <v>3.4455</v>
      </c>
      <c r="G1166" s="184">
        <v>3.4462000000000002</v>
      </c>
      <c r="H1166" s="184">
        <v>3.4634</v>
      </c>
      <c r="I1166" s="184">
        <v>3.4577</v>
      </c>
      <c r="J1166" s="184">
        <v>3.6934999999999998</v>
      </c>
      <c r="K1166" s="184">
        <v>3.2565</v>
      </c>
      <c r="L1166" s="184">
        <v>3.3191999999999999</v>
      </c>
      <c r="M1166" s="184">
        <v>3.3218000000000001</v>
      </c>
      <c r="N1166" s="184">
        <v>3.2663000000000002</v>
      </c>
      <c r="O1166" s="184">
        <v>4.7214</v>
      </c>
      <c r="P1166" s="184">
        <v>5.6395999999999997</v>
      </c>
      <c r="Q1166" s="184">
        <v>7.0114000000000001</v>
      </c>
      <c r="R1166" s="184">
        <v>3.6951000000000001</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1911</v>
      </c>
      <c r="C1167" s="180">
        <v>148414</v>
      </c>
      <c r="D1167" s="183">
        <v>44531</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1912</v>
      </c>
      <c r="C1168" s="180">
        <v>148413</v>
      </c>
      <c r="D1168" s="183">
        <v>44531</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1913</v>
      </c>
      <c r="C1169" s="180">
        <v>139260</v>
      </c>
      <c r="D1169" s="183">
        <v>44531</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1914</v>
      </c>
      <c r="C1170" s="180">
        <v>139258</v>
      </c>
      <c r="D1170" s="183">
        <v>44531</v>
      </c>
      <c r="E1170" s="184">
        <v>57.526000000000003</v>
      </c>
      <c r="F1170" s="184">
        <v>3.4901</v>
      </c>
      <c r="G1170" s="184">
        <v>3.5541999999999998</v>
      </c>
      <c r="H1170" s="184">
        <v>3.5556000000000001</v>
      </c>
      <c r="I1170" s="184">
        <v>3.5626000000000002</v>
      </c>
      <c r="J1170" s="184">
        <v>3.7997999999999998</v>
      </c>
      <c r="K1170" s="184">
        <v>3.3622000000000001</v>
      </c>
      <c r="L1170" s="184">
        <v>3.4097</v>
      </c>
      <c r="M1170" s="184">
        <v>3.4104000000000001</v>
      </c>
      <c r="N1170" s="184">
        <v>3.3536000000000001</v>
      </c>
      <c r="O1170" s="184">
        <v>4.8064999999999998</v>
      </c>
      <c r="P1170" s="184">
        <v>5.7251000000000003</v>
      </c>
      <c r="Q1170" s="184">
        <v>5.9522000000000004</v>
      </c>
      <c r="R1170" s="184">
        <v>3.7801</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1915</v>
      </c>
      <c r="C1171" s="180">
        <v>139259</v>
      </c>
      <c r="D1171" s="183">
        <v>44531</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1916</v>
      </c>
      <c r="C1172" s="180">
        <v>139257</v>
      </c>
      <c r="D1172" s="183">
        <v>44531</v>
      </c>
      <c r="E1172" s="184">
        <v>57.526000000000003</v>
      </c>
      <c r="F1172" s="184">
        <v>3.4901</v>
      </c>
      <c r="G1172" s="184">
        <v>3.5541999999999998</v>
      </c>
      <c r="H1172" s="184">
        <v>3.5556000000000001</v>
      </c>
      <c r="I1172" s="184">
        <v>3.5626000000000002</v>
      </c>
      <c r="J1172" s="184">
        <v>3.7997999999999998</v>
      </c>
      <c r="K1172" s="184">
        <v>3.3622000000000001</v>
      </c>
      <c r="L1172" s="184">
        <v>3.4097</v>
      </c>
      <c r="M1172" s="184">
        <v>3.4102000000000001</v>
      </c>
      <c r="N1172" s="184">
        <v>3.3536000000000001</v>
      </c>
      <c r="O1172" s="184">
        <v>4.8064999999999998</v>
      </c>
      <c r="P1172" s="184">
        <v>5.7251000000000003</v>
      </c>
      <c r="Q1172" s="184">
        <v>5.9522000000000004</v>
      </c>
      <c r="R1172" s="184">
        <v>3.7801</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1917</v>
      </c>
      <c r="C1173" s="180">
        <v>148415</v>
      </c>
      <c r="D1173" s="183">
        <v>44531</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44531</v>
      </c>
      <c r="E1174" s="184">
        <v>4252.6539000000002</v>
      </c>
      <c r="F1174" s="184">
        <v>3.3527999999999998</v>
      </c>
      <c r="G1174" s="184">
        <v>3.4596</v>
      </c>
      <c r="H1174" s="184">
        <v>3.4369000000000001</v>
      </c>
      <c r="I1174" s="184">
        <v>3.5009999999999999</v>
      </c>
      <c r="J1174" s="184">
        <v>3.8294999999999999</v>
      </c>
      <c r="K1174" s="184">
        <v>3.2988</v>
      </c>
      <c r="L1174" s="184">
        <v>3.3801999999999999</v>
      </c>
      <c r="M1174" s="184">
        <v>3.3755999999999999</v>
      </c>
      <c r="N1174" s="184">
        <v>3.2988</v>
      </c>
      <c r="O1174" s="184">
        <v>4.7910000000000004</v>
      </c>
      <c r="P1174" s="184">
        <v>5.6702000000000004</v>
      </c>
      <c r="Q1174" s="184">
        <v>6.9755000000000003</v>
      </c>
      <c r="R1174" s="184">
        <v>3.8262999999999998</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44531</v>
      </c>
      <c r="E1175" s="184">
        <v>4230.5357999999997</v>
      </c>
      <c r="F1175" s="184">
        <v>3.2305000000000001</v>
      </c>
      <c r="G1175" s="184">
        <v>3.3372999999999999</v>
      </c>
      <c r="H1175" s="184">
        <v>3.3149999999999999</v>
      </c>
      <c r="I1175" s="184">
        <v>3.379</v>
      </c>
      <c r="J1175" s="184">
        <v>3.7071999999999998</v>
      </c>
      <c r="K1175" s="184">
        <v>3.1760000000000002</v>
      </c>
      <c r="L1175" s="184">
        <v>3.2562000000000002</v>
      </c>
      <c r="M1175" s="184">
        <v>3.2509000000000001</v>
      </c>
      <c r="N1175" s="184">
        <v>3.1781999999999999</v>
      </c>
      <c r="O1175" s="184">
        <v>4.7107000000000001</v>
      </c>
      <c r="P1175" s="184">
        <v>5.6003999999999996</v>
      </c>
      <c r="Q1175" s="184">
        <v>6.9828999999999999</v>
      </c>
      <c r="R1175" s="184">
        <v>3.7332999999999998</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44531</v>
      </c>
      <c r="E1176" s="184">
        <v>2867.0920000000001</v>
      </c>
      <c r="F1176" s="184">
        <v>3.1231</v>
      </c>
      <c r="G1176" s="184">
        <v>3.2765</v>
      </c>
      <c r="H1176" s="184">
        <v>3.3058999999999998</v>
      </c>
      <c r="I1176" s="184">
        <v>3.3542000000000001</v>
      </c>
      <c r="J1176" s="184">
        <v>3.5808</v>
      </c>
      <c r="K1176" s="184">
        <v>3.2124999999999999</v>
      </c>
      <c r="L1176" s="184">
        <v>3.2595000000000001</v>
      </c>
      <c r="M1176" s="184">
        <v>3.2462</v>
      </c>
      <c r="N1176" s="184">
        <v>3.1974999999999998</v>
      </c>
      <c r="O1176" s="184">
        <v>4.7633000000000001</v>
      </c>
      <c r="P1176" s="184">
        <v>5.6531000000000002</v>
      </c>
      <c r="Q1176" s="184">
        <v>7.1886999999999999</v>
      </c>
      <c r="R1176" s="184">
        <v>3.7904</v>
      </c>
      <c r="S1176" s="120" t="s">
        <v>1996</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44531</v>
      </c>
      <c r="E1177" s="184">
        <v>2881.1406000000002</v>
      </c>
      <c r="F1177" s="184">
        <v>3.1825999999999999</v>
      </c>
      <c r="G1177" s="184">
        <v>3.3365999999999998</v>
      </c>
      <c r="H1177" s="184">
        <v>3.3658999999999999</v>
      </c>
      <c r="I1177" s="184">
        <v>3.4142999999999999</v>
      </c>
      <c r="J1177" s="184">
        <v>3.641</v>
      </c>
      <c r="K1177" s="184">
        <v>3.2730000000000001</v>
      </c>
      <c r="L1177" s="184">
        <v>3.3176999999999999</v>
      </c>
      <c r="M1177" s="184">
        <v>3.3022999999999998</v>
      </c>
      <c r="N1177" s="184">
        <v>3.2528999999999999</v>
      </c>
      <c r="O1177" s="184">
        <v>4.8169000000000004</v>
      </c>
      <c r="P1177" s="184">
        <v>5.7106000000000003</v>
      </c>
      <c r="Q1177" s="184">
        <v>6.9977</v>
      </c>
      <c r="R1177" s="184">
        <v>3.8441999999999998</v>
      </c>
      <c r="S1177" s="120" t="s">
        <v>1996</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144</v>
      </c>
      <c r="C1178" s="180">
        <v>120249</v>
      </c>
      <c r="D1178" s="183">
        <v>44531</v>
      </c>
      <c r="E1178" s="184">
        <v>3821.5623000000001</v>
      </c>
      <c r="F1178" s="184">
        <v>3.1932</v>
      </c>
      <c r="G1178" s="184">
        <v>3.4014000000000002</v>
      </c>
      <c r="H1178" s="184">
        <v>3.4180999999999999</v>
      </c>
      <c r="I1178" s="184">
        <v>3.4451000000000001</v>
      </c>
      <c r="J1178" s="184">
        <v>3.7559</v>
      </c>
      <c r="K1178" s="184">
        <v>3.3052000000000001</v>
      </c>
      <c r="L1178" s="184">
        <v>3.3980999999999999</v>
      </c>
      <c r="M1178" s="184">
        <v>3.3908999999999998</v>
      </c>
      <c r="N1178" s="184">
        <v>3.359</v>
      </c>
      <c r="O1178" s="184">
        <v>4.9226000000000001</v>
      </c>
      <c r="P1178" s="184">
        <v>5.7763</v>
      </c>
      <c r="Q1178" s="184">
        <v>7.0266000000000002</v>
      </c>
      <c r="R1178" s="184">
        <v>3.9716999999999998</v>
      </c>
      <c r="S1178" s="120" t="s">
        <v>1996</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2028</v>
      </c>
      <c r="C1179" s="180">
        <v>101185</v>
      </c>
      <c r="D1179" s="183">
        <v>44531</v>
      </c>
      <c r="E1179" s="184">
        <v>3783.2233999999999</v>
      </c>
      <c r="F1179" s="184">
        <v>3.0537999999999998</v>
      </c>
      <c r="G1179" s="184">
        <v>3.2612000000000001</v>
      </c>
      <c r="H1179" s="184">
        <v>3.2778999999999998</v>
      </c>
      <c r="I1179" s="184">
        <v>3.3048000000000002</v>
      </c>
      <c r="J1179" s="184">
        <v>3.6154000000000002</v>
      </c>
      <c r="K1179" s="184">
        <v>3.1640000000000001</v>
      </c>
      <c r="L1179" s="184">
        <v>3.2555999999999998</v>
      </c>
      <c r="M1179" s="184">
        <v>3.2473000000000001</v>
      </c>
      <c r="N1179" s="184">
        <v>3.2139000000000002</v>
      </c>
      <c r="O1179" s="184">
        <v>4.7781000000000002</v>
      </c>
      <c r="P1179" s="184">
        <v>5.6296999999999997</v>
      </c>
      <c r="Q1179" s="184">
        <v>6.9749999999999996</v>
      </c>
      <c r="R1179" s="184">
        <v>3.8268</v>
      </c>
      <c r="S1179" s="120" t="s">
        <v>1996</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44531</v>
      </c>
      <c r="E1180" s="184">
        <v>1367.69</v>
      </c>
      <c r="F1180" s="184">
        <v>3.3014999999999999</v>
      </c>
      <c r="G1180" s="184">
        <v>3.4222999999999999</v>
      </c>
      <c r="H1180" s="184">
        <v>3.4312</v>
      </c>
      <c r="I1180" s="184">
        <v>3.4352</v>
      </c>
      <c r="J1180" s="184">
        <v>3.7145000000000001</v>
      </c>
      <c r="K1180" s="184">
        <v>3.2974000000000001</v>
      </c>
      <c r="L1180" s="184">
        <v>3.4047999999999998</v>
      </c>
      <c r="M1180" s="184">
        <v>3.4207999999999998</v>
      </c>
      <c r="N1180" s="184">
        <v>3.3753000000000002</v>
      </c>
      <c r="O1180" s="184">
        <v>4.9866000000000001</v>
      </c>
      <c r="P1180" s="184">
        <v>5.84</v>
      </c>
      <c r="Q1180" s="184">
        <v>5.9512999999999998</v>
      </c>
      <c r="R1180" s="184">
        <v>3.9714999999999998</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44531</v>
      </c>
      <c r="E1181" s="184">
        <v>1358.5573999999999</v>
      </c>
      <c r="F1181" s="184">
        <v>3.1920000000000002</v>
      </c>
      <c r="G1181" s="184">
        <v>3.3117999999999999</v>
      </c>
      <c r="H1181" s="184">
        <v>3.3209</v>
      </c>
      <c r="I1181" s="184">
        <v>3.3250000000000002</v>
      </c>
      <c r="J1181" s="184">
        <v>3.6040000000000001</v>
      </c>
      <c r="K1181" s="184">
        <v>3.1865000000000001</v>
      </c>
      <c r="L1181" s="184">
        <v>3.2928000000000002</v>
      </c>
      <c r="M1181" s="184">
        <v>3.3079999999999998</v>
      </c>
      <c r="N1181" s="184">
        <v>3.2616000000000001</v>
      </c>
      <c r="O1181" s="184">
        <v>4.8712999999999997</v>
      </c>
      <c r="P1181" s="184">
        <v>5.7103000000000002</v>
      </c>
      <c r="Q1181" s="184">
        <v>5.8202999999999996</v>
      </c>
      <c r="R1181" s="184">
        <v>3.8573</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44531</v>
      </c>
      <c r="E1182" s="184">
        <v>2220.7512999999999</v>
      </c>
      <c r="F1182" s="184">
        <v>3.3515999999999999</v>
      </c>
      <c r="G1182" s="184">
        <v>3.5928</v>
      </c>
      <c r="H1182" s="184">
        <v>3.5076999999999998</v>
      </c>
      <c r="I1182" s="184">
        <v>3.4923999999999999</v>
      </c>
      <c r="J1182" s="184">
        <v>3.6518000000000002</v>
      </c>
      <c r="K1182" s="184">
        <v>3.3048000000000002</v>
      </c>
      <c r="L1182" s="184">
        <v>3.3931</v>
      </c>
      <c r="M1182" s="184">
        <v>3.4020999999999999</v>
      </c>
      <c r="N1182" s="184">
        <v>3.3807999999999998</v>
      </c>
      <c r="O1182" s="184">
        <v>4.8769999999999998</v>
      </c>
      <c r="P1182" s="184">
        <v>5.7320000000000002</v>
      </c>
      <c r="Q1182" s="184">
        <v>6.8247999999999998</v>
      </c>
      <c r="R1182" s="184">
        <v>3.9119999999999999</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44531</v>
      </c>
      <c r="E1183" s="184">
        <v>2191.0898999999999</v>
      </c>
      <c r="F1183" s="184">
        <v>3.2503000000000002</v>
      </c>
      <c r="G1183" s="184">
        <v>3.4897999999999998</v>
      </c>
      <c r="H1183" s="184">
        <v>3.4047999999999998</v>
      </c>
      <c r="I1183" s="184">
        <v>3.3898999999999999</v>
      </c>
      <c r="J1183" s="184">
        <v>3.5486</v>
      </c>
      <c r="K1183" s="184">
        <v>3.2016</v>
      </c>
      <c r="L1183" s="184">
        <v>3.2951000000000001</v>
      </c>
      <c r="M1183" s="184">
        <v>3.3037000000000001</v>
      </c>
      <c r="N1183" s="184">
        <v>3.2814000000000001</v>
      </c>
      <c r="O1183" s="184">
        <v>4.7857000000000003</v>
      </c>
      <c r="P1183" s="184">
        <v>5.6387</v>
      </c>
      <c r="Q1183" s="184">
        <v>6.2727000000000004</v>
      </c>
      <c r="R1183" s="184">
        <v>3.8096000000000001</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44531</v>
      </c>
      <c r="E1184" s="184">
        <v>11.2658</v>
      </c>
      <c r="F1184" s="184">
        <v>2.9161000000000001</v>
      </c>
      <c r="G1184" s="184">
        <v>3.2408000000000001</v>
      </c>
      <c r="H1184" s="184">
        <v>3.1492</v>
      </c>
      <c r="I1184" s="184">
        <v>3.2206999999999999</v>
      </c>
      <c r="J1184" s="184">
        <v>3.4548999999999999</v>
      </c>
      <c r="K1184" s="184">
        <v>3.0529000000000002</v>
      </c>
      <c r="L1184" s="184">
        <v>3.1252</v>
      </c>
      <c r="M1184" s="184">
        <v>3.0762999999999998</v>
      </c>
      <c r="N1184" s="184">
        <v>3.0449000000000002</v>
      </c>
      <c r="O1184" s="184"/>
      <c r="P1184" s="184"/>
      <c r="Q1184" s="184">
        <v>4.1181000000000001</v>
      </c>
      <c r="R1184" s="184">
        <v>3.3551000000000002</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44531</v>
      </c>
      <c r="E1185" s="184">
        <v>11.2159</v>
      </c>
      <c r="F1185" s="184">
        <v>2.6036000000000001</v>
      </c>
      <c r="G1185" s="184">
        <v>3.0381</v>
      </c>
      <c r="H1185" s="184">
        <v>2.9771000000000001</v>
      </c>
      <c r="I1185" s="184">
        <v>3.0487000000000002</v>
      </c>
      <c r="J1185" s="184">
        <v>3.2957999999999998</v>
      </c>
      <c r="K1185" s="184">
        <v>2.8996</v>
      </c>
      <c r="L1185" s="184">
        <v>2.9725000000000001</v>
      </c>
      <c r="M1185" s="184">
        <v>2.9232</v>
      </c>
      <c r="N1185" s="184">
        <v>2.8887</v>
      </c>
      <c r="O1185" s="184"/>
      <c r="P1185" s="184"/>
      <c r="Q1185" s="184">
        <v>3.9617</v>
      </c>
      <c r="R1185" s="184">
        <v>3.1996000000000002</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2015</v>
      </c>
      <c r="C1186" s="180">
        <v>119164</v>
      </c>
      <c r="D1186" s="183">
        <v>44531</v>
      </c>
      <c r="E1186" s="184">
        <v>2301.0410000000002</v>
      </c>
      <c r="F1186" s="184">
        <v>3.8740000000000001</v>
      </c>
      <c r="G1186" s="184">
        <v>4.0743</v>
      </c>
      <c r="H1186" s="184">
        <v>4.1235999999999997</v>
      </c>
      <c r="I1186" s="184">
        <v>4.1210000000000004</v>
      </c>
      <c r="J1186" s="184">
        <v>4.399</v>
      </c>
      <c r="K1186" s="184">
        <v>3.7982999999999998</v>
      </c>
      <c r="L1186" s="184">
        <v>3.5461</v>
      </c>
      <c r="M1186" s="184">
        <v>3.4552999999999998</v>
      </c>
      <c r="N1186" s="184">
        <v>3.3647</v>
      </c>
      <c r="O1186" s="184">
        <v>4.5917000000000003</v>
      </c>
      <c r="P1186" s="184">
        <v>5.6167999999999996</v>
      </c>
      <c r="Q1186" s="184">
        <v>7.0167999999999999</v>
      </c>
      <c r="R1186" s="184">
        <v>3.6097999999999999</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2016</v>
      </c>
      <c r="C1187" s="180">
        <v>112636</v>
      </c>
      <c r="D1187" s="183">
        <v>44531</v>
      </c>
      <c r="E1187" s="184">
        <v>2284.4135999999999</v>
      </c>
      <c r="F1187" s="184">
        <v>3.8239000000000001</v>
      </c>
      <c r="G1187" s="184">
        <v>4.0251000000000001</v>
      </c>
      <c r="H1187" s="184">
        <v>4.0739000000000001</v>
      </c>
      <c r="I1187" s="184">
        <v>4.0708000000000002</v>
      </c>
      <c r="J1187" s="184">
        <v>4.3483000000000001</v>
      </c>
      <c r="K1187" s="184">
        <v>3.7477999999999998</v>
      </c>
      <c r="L1187" s="184">
        <v>3.4950999999999999</v>
      </c>
      <c r="M1187" s="184">
        <v>3.4039000000000001</v>
      </c>
      <c r="N1187" s="184">
        <v>3.3130000000000002</v>
      </c>
      <c r="O1187" s="184">
        <v>4.5204000000000004</v>
      </c>
      <c r="P1187" s="184">
        <v>5.5278</v>
      </c>
      <c r="Q1187" s="184">
        <v>7.2587999999999999</v>
      </c>
      <c r="R1187" s="184">
        <v>3.5579999999999998</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999</v>
      </c>
      <c r="C1188" s="180">
        <v>140086</v>
      </c>
      <c r="D1188" s="183">
        <v>44531</v>
      </c>
      <c r="E1188" s="184">
        <v>2328.6835501037499</v>
      </c>
      <c r="F1188" s="184">
        <v>2.5994000000000002</v>
      </c>
      <c r="G1188" s="184">
        <v>2.6440000000000001</v>
      </c>
      <c r="H1188" s="184">
        <v>2.6135000000000002</v>
      </c>
      <c r="I1188" s="184">
        <v>2.7911999999999999</v>
      </c>
      <c r="J1188" s="184">
        <v>2.7347999999999999</v>
      </c>
      <c r="K1188" s="184">
        <v>2.4820000000000002</v>
      </c>
      <c r="L1188" s="184">
        <v>2.3923000000000001</v>
      </c>
      <c r="M1188" s="184">
        <v>2.4420000000000002</v>
      </c>
      <c r="N1188" s="184">
        <v>2.4085999999999999</v>
      </c>
      <c r="O1188" s="184">
        <v>2.8990999999999998</v>
      </c>
      <c r="P1188" s="184">
        <v>3.3586999999999998</v>
      </c>
      <c r="Q1188" s="184">
        <v>4.6976000000000004</v>
      </c>
      <c r="R1188" s="184">
        <v>2.4708999999999999</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44531</v>
      </c>
      <c r="E1189" s="184">
        <v>5105.2826999999997</v>
      </c>
      <c r="F1189" s="184">
        <v>3.4927999999999999</v>
      </c>
      <c r="G1189" s="184">
        <v>3.5230999999999999</v>
      </c>
      <c r="H1189" s="184">
        <v>3.4329000000000001</v>
      </c>
      <c r="I1189" s="184">
        <v>3.4220000000000002</v>
      </c>
      <c r="J1189" s="184">
        <v>3.7709999999999999</v>
      </c>
      <c r="K1189" s="184">
        <v>3.1770999999999998</v>
      </c>
      <c r="L1189" s="184">
        <v>3.2501000000000002</v>
      </c>
      <c r="M1189" s="184">
        <v>3.2324000000000002</v>
      </c>
      <c r="N1189" s="184">
        <v>3.1776</v>
      </c>
      <c r="O1189" s="184">
        <v>4.8291000000000004</v>
      </c>
      <c r="P1189" s="184">
        <v>5.6923000000000004</v>
      </c>
      <c r="Q1189" s="184">
        <v>6.9642999999999997</v>
      </c>
      <c r="R1189" s="184">
        <v>3.7999000000000001</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44531</v>
      </c>
      <c r="E1190" s="184">
        <v>5146.0200999999997</v>
      </c>
      <c r="F1190" s="184">
        <v>3.6318999999999999</v>
      </c>
      <c r="G1190" s="184">
        <v>3.6623999999999999</v>
      </c>
      <c r="H1190" s="184">
        <v>3.5724999999999998</v>
      </c>
      <c r="I1190" s="184">
        <v>3.5621</v>
      </c>
      <c r="J1190" s="184">
        <v>3.9115000000000002</v>
      </c>
      <c r="K1190" s="184">
        <v>3.3180000000000001</v>
      </c>
      <c r="L1190" s="184">
        <v>3.3921000000000001</v>
      </c>
      <c r="M1190" s="184">
        <v>3.3837000000000002</v>
      </c>
      <c r="N1190" s="184">
        <v>3.3264</v>
      </c>
      <c r="O1190" s="184">
        <v>4.9417999999999997</v>
      </c>
      <c r="P1190" s="184">
        <v>5.7945000000000002</v>
      </c>
      <c r="Q1190" s="184">
        <v>7.0686999999999998</v>
      </c>
      <c r="R1190" s="184">
        <v>3.9258999999999999</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44531</v>
      </c>
      <c r="E1191" s="184">
        <v>4617.6089000000002</v>
      </c>
      <c r="F1191" s="184">
        <v>2.8719000000000001</v>
      </c>
      <c r="G1191" s="184">
        <v>2.9024000000000001</v>
      </c>
      <c r="H1191" s="184">
        <v>2.8123</v>
      </c>
      <c r="I1191" s="184">
        <v>2.8012999999999999</v>
      </c>
      <c r="J1191" s="184">
        <v>3.1494</v>
      </c>
      <c r="K1191" s="184">
        <v>2.5526</v>
      </c>
      <c r="L1191" s="184">
        <v>2.6208</v>
      </c>
      <c r="M1191" s="184">
        <v>2.5987</v>
      </c>
      <c r="N1191" s="184">
        <v>2.5381</v>
      </c>
      <c r="O1191" s="184">
        <v>4.1169000000000002</v>
      </c>
      <c r="P1191" s="184">
        <v>4.8978000000000002</v>
      </c>
      <c r="Q1191" s="184">
        <v>6.6612999999999998</v>
      </c>
      <c r="R1191" s="184">
        <v>3.1301000000000001</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44531</v>
      </c>
      <c r="E1192" s="184">
        <v>1177.9847</v>
      </c>
      <c r="F1192" s="184">
        <v>2.5966999999999998</v>
      </c>
      <c r="G1192" s="184">
        <v>3.2997999999999998</v>
      </c>
      <c r="H1192" s="184">
        <v>3.3246000000000002</v>
      </c>
      <c r="I1192" s="184">
        <v>3.3693</v>
      </c>
      <c r="J1192" s="184">
        <v>3.4895</v>
      </c>
      <c r="K1192" s="184">
        <v>3.1646000000000001</v>
      </c>
      <c r="L1192" s="184">
        <v>3.2444000000000002</v>
      </c>
      <c r="M1192" s="184">
        <v>3.2132000000000001</v>
      </c>
      <c r="N1192" s="184">
        <v>3.1648000000000001</v>
      </c>
      <c r="O1192" s="184">
        <v>4.3704999999999998</v>
      </c>
      <c r="P1192" s="184"/>
      <c r="Q1192" s="184">
        <v>4.7065000000000001</v>
      </c>
      <c r="R1192" s="184">
        <v>3.5246</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44531</v>
      </c>
      <c r="E1193" s="184">
        <v>1173.6664000000001</v>
      </c>
      <c r="F1193" s="184">
        <v>2.4943</v>
      </c>
      <c r="G1193" s="184">
        <v>3.1989000000000001</v>
      </c>
      <c r="H1193" s="184">
        <v>3.2233999999999998</v>
      </c>
      <c r="I1193" s="184">
        <v>3.2679</v>
      </c>
      <c r="J1193" s="184">
        <v>3.3885000000000001</v>
      </c>
      <c r="K1193" s="184">
        <v>3.0636000000000001</v>
      </c>
      <c r="L1193" s="184">
        <v>3.1423999999999999</v>
      </c>
      <c r="M1193" s="184">
        <v>3.1107999999999998</v>
      </c>
      <c r="N1193" s="184">
        <v>3.0619000000000001</v>
      </c>
      <c r="O1193" s="184">
        <v>4.2663000000000002</v>
      </c>
      <c r="P1193" s="184"/>
      <c r="Q1193" s="184">
        <v>4.5986000000000002</v>
      </c>
      <c r="R1193" s="184">
        <v>3.4214000000000002</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44531</v>
      </c>
      <c r="E1194" s="184">
        <v>272.10820000000001</v>
      </c>
      <c r="F1194" s="184">
        <v>3.1391</v>
      </c>
      <c r="G1194" s="184">
        <v>3.1082999999999998</v>
      </c>
      <c r="H1194" s="184">
        <v>3.3018999999999998</v>
      </c>
      <c r="I1194" s="184">
        <v>3.3317999999999999</v>
      </c>
      <c r="J1194" s="184">
        <v>3.5871</v>
      </c>
      <c r="K1194" s="184">
        <v>3.2069000000000001</v>
      </c>
      <c r="L1194" s="184">
        <v>3.2841</v>
      </c>
      <c r="M1194" s="184">
        <v>3.2799</v>
      </c>
      <c r="N1194" s="184">
        <v>3.2179000000000002</v>
      </c>
      <c r="O1194" s="184">
        <v>4.8301999999999996</v>
      </c>
      <c r="P1194" s="184">
        <v>5.6959</v>
      </c>
      <c r="Q1194" s="184">
        <v>7.2763</v>
      </c>
      <c r="R1194" s="184">
        <v>3.7926000000000002</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44531</v>
      </c>
      <c r="E1195" s="184">
        <v>274.14179999999999</v>
      </c>
      <c r="F1195" s="184">
        <v>3.2357</v>
      </c>
      <c r="G1195" s="184">
        <v>3.2096</v>
      </c>
      <c r="H1195" s="184">
        <v>3.4011999999999998</v>
      </c>
      <c r="I1195" s="184">
        <v>3.4329000000000001</v>
      </c>
      <c r="J1195" s="184">
        <v>3.6880999999999999</v>
      </c>
      <c r="K1195" s="184">
        <v>3.3069000000000002</v>
      </c>
      <c r="L1195" s="184">
        <v>3.3852000000000002</v>
      </c>
      <c r="M1195" s="184">
        <v>3.3877999999999999</v>
      </c>
      <c r="N1195" s="184">
        <v>3.3395000000000001</v>
      </c>
      <c r="O1195" s="184">
        <v>4.9549000000000003</v>
      </c>
      <c r="P1195" s="184">
        <v>5.7938999999999998</v>
      </c>
      <c r="Q1195" s="184">
        <v>7.0503</v>
      </c>
      <c r="R1195" s="184">
        <v>3.9449999999999998</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44531</v>
      </c>
      <c r="E1196" s="184">
        <v>2952.1097599999998</v>
      </c>
      <c r="F1196" s="184">
        <v>2.9458000000000002</v>
      </c>
      <c r="G1196" s="184">
        <v>3.1217999999999999</v>
      </c>
      <c r="H1196" s="184">
        <v>3.1694</v>
      </c>
      <c r="I1196" s="184">
        <v>3.2290999999999999</v>
      </c>
      <c r="J1196" s="184">
        <v>3.4173</v>
      </c>
      <c r="K1196" s="184">
        <v>3.1486000000000001</v>
      </c>
      <c r="L1196" s="184">
        <v>3.1909999999999998</v>
      </c>
      <c r="M1196" s="184">
        <v>3.1836000000000002</v>
      </c>
      <c r="N1196" s="184">
        <v>3.1456</v>
      </c>
      <c r="O1196" s="184">
        <v>4.4603000000000002</v>
      </c>
      <c r="P1196" s="184">
        <v>3.6166</v>
      </c>
      <c r="Q1196" s="184">
        <v>6.4705000000000004</v>
      </c>
      <c r="R1196" s="184">
        <v>3.5379999999999998</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44531</v>
      </c>
      <c r="E1197" s="184">
        <v>2971.4801600000001</v>
      </c>
      <c r="F1197" s="184">
        <v>3.0387</v>
      </c>
      <c r="G1197" s="184">
        <v>3.2134999999999998</v>
      </c>
      <c r="H1197" s="184">
        <v>3.2603</v>
      </c>
      <c r="I1197" s="184">
        <v>3.32</v>
      </c>
      <c r="J1197" s="184">
        <v>3.5023</v>
      </c>
      <c r="K1197" s="184">
        <v>3.2307999999999999</v>
      </c>
      <c r="L1197" s="184">
        <v>3.2757999999999998</v>
      </c>
      <c r="M1197" s="184">
        <v>3.2709999999999999</v>
      </c>
      <c r="N1197" s="184">
        <v>3.2347999999999999</v>
      </c>
      <c r="O1197" s="184">
        <v>4.5269000000000004</v>
      </c>
      <c r="P1197" s="184">
        <v>3.6859000000000002</v>
      </c>
      <c r="Q1197" s="184">
        <v>5.8654000000000002</v>
      </c>
      <c r="R1197" s="184">
        <v>3.6214</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1918</v>
      </c>
      <c r="C1198" s="180">
        <v>148513</v>
      </c>
      <c r="D1198" s="183">
        <v>44531</v>
      </c>
      <c r="E1198" s="184">
        <v>10.544</v>
      </c>
      <c r="F1198" s="184">
        <v>3.4620000000000002</v>
      </c>
      <c r="G1198" s="184">
        <v>3.9245000000000001</v>
      </c>
      <c r="H1198" s="184">
        <v>3.8106</v>
      </c>
      <c r="I1198" s="184">
        <v>3.7886000000000002</v>
      </c>
      <c r="J1198" s="184">
        <v>4.0404999999999998</v>
      </c>
      <c r="K1198" s="184">
        <v>3.8599000000000001</v>
      </c>
      <c r="L1198" s="184">
        <v>3.88</v>
      </c>
      <c r="M1198" s="184">
        <v>4.2077999999999998</v>
      </c>
      <c r="N1198" s="184">
        <v>4.3041</v>
      </c>
      <c r="O1198" s="184"/>
      <c r="P1198" s="184"/>
      <c r="Q1198" s="184">
        <v>4.4611000000000001</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1919</v>
      </c>
      <c r="C1199" s="180">
        <v>148510</v>
      </c>
      <c r="D1199" s="183">
        <v>44531</v>
      </c>
      <c r="E1199" s="184">
        <v>10.544600000000001</v>
      </c>
      <c r="F1199" s="184">
        <v>3.4618000000000002</v>
      </c>
      <c r="G1199" s="184">
        <v>3.9243000000000001</v>
      </c>
      <c r="H1199" s="184">
        <v>3.8599000000000001</v>
      </c>
      <c r="I1199" s="184">
        <v>3.7884000000000002</v>
      </c>
      <c r="J1199" s="184">
        <v>4.0518999999999998</v>
      </c>
      <c r="K1199" s="184">
        <v>3.8595999999999999</v>
      </c>
      <c r="L1199" s="184">
        <v>3.8797999999999999</v>
      </c>
      <c r="M1199" s="184">
        <v>4.2156000000000002</v>
      </c>
      <c r="N1199" s="184">
        <v>4.3101000000000003</v>
      </c>
      <c r="O1199" s="184"/>
      <c r="P1199" s="184"/>
      <c r="Q1199" s="184">
        <v>4.4660000000000002</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1920</v>
      </c>
      <c r="C1200" s="180">
        <v>148511</v>
      </c>
      <c r="D1200" s="183">
        <v>44531</v>
      </c>
      <c r="E1200" s="184">
        <v>10.544</v>
      </c>
      <c r="F1200" s="184">
        <v>3.4620000000000002</v>
      </c>
      <c r="G1200" s="184">
        <v>3.9245000000000001</v>
      </c>
      <c r="H1200" s="184">
        <v>3.8106</v>
      </c>
      <c r="I1200" s="184">
        <v>3.7886000000000002</v>
      </c>
      <c r="J1200" s="184">
        <v>4.0404999999999998</v>
      </c>
      <c r="K1200" s="184">
        <v>3.8599000000000001</v>
      </c>
      <c r="L1200" s="184">
        <v>3.88</v>
      </c>
      <c r="M1200" s="184">
        <v>4.2077999999999998</v>
      </c>
      <c r="N1200" s="184">
        <v>4.3041</v>
      </c>
      <c r="O1200" s="184"/>
      <c r="P1200" s="184"/>
      <c r="Q1200" s="184">
        <v>4.4611000000000001</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1921</v>
      </c>
      <c r="C1201" s="180">
        <v>148512</v>
      </c>
      <c r="D1201" s="183">
        <v>44531</v>
      </c>
      <c r="E1201" s="184">
        <v>10.547000000000001</v>
      </c>
      <c r="F1201" s="184">
        <v>3.4609999999999999</v>
      </c>
      <c r="G1201" s="184">
        <v>3.9234</v>
      </c>
      <c r="H1201" s="184">
        <v>3.8591000000000002</v>
      </c>
      <c r="I1201" s="184">
        <v>3.7875000000000001</v>
      </c>
      <c r="J1201" s="184">
        <v>4.0742000000000003</v>
      </c>
      <c r="K1201" s="184">
        <v>3.8858999999999999</v>
      </c>
      <c r="L1201" s="184">
        <v>3.9102999999999999</v>
      </c>
      <c r="M1201" s="184">
        <v>4.2374000000000001</v>
      </c>
      <c r="N1201" s="184">
        <v>4.3307000000000002</v>
      </c>
      <c r="O1201" s="184"/>
      <c r="P1201" s="184"/>
      <c r="Q1201" s="184">
        <v>4.4855999999999998</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44531</v>
      </c>
      <c r="E1202" s="184">
        <v>33.271000000000001</v>
      </c>
      <c r="F1202" s="184">
        <v>3.6206</v>
      </c>
      <c r="G1202" s="184">
        <v>3.9872999999999998</v>
      </c>
      <c r="H1202" s="184">
        <v>3.8738999999999999</v>
      </c>
      <c r="I1202" s="184">
        <v>3.8218000000000001</v>
      </c>
      <c r="J1202" s="184">
        <v>4.08</v>
      </c>
      <c r="K1202" s="184">
        <v>3.7515000000000001</v>
      </c>
      <c r="L1202" s="184">
        <v>3.6162999999999998</v>
      </c>
      <c r="M1202" s="184">
        <v>3.8898000000000001</v>
      </c>
      <c r="N1202" s="184">
        <v>3.9592000000000001</v>
      </c>
      <c r="O1202" s="184">
        <v>5.4202000000000004</v>
      </c>
      <c r="P1202" s="184">
        <v>5.9960000000000004</v>
      </c>
      <c r="Q1202" s="184">
        <v>7.7107000000000001</v>
      </c>
      <c r="R1202" s="184">
        <v>4.5164</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44531</v>
      </c>
      <c r="E1203" s="184">
        <v>33.831099999999999</v>
      </c>
      <c r="F1203" s="184">
        <v>3.8843999999999999</v>
      </c>
      <c r="G1203" s="184">
        <v>4.2091000000000003</v>
      </c>
      <c r="H1203" s="184">
        <v>4.1184000000000003</v>
      </c>
      <c r="I1203" s="184">
        <v>4.0675999999999997</v>
      </c>
      <c r="J1203" s="184">
        <v>4.3308999999999997</v>
      </c>
      <c r="K1203" s="184">
        <v>4.0271999999999997</v>
      </c>
      <c r="L1203" s="184">
        <v>3.9348000000000001</v>
      </c>
      <c r="M1203" s="184">
        <v>4.2259000000000002</v>
      </c>
      <c r="N1203" s="184">
        <v>4.3045999999999998</v>
      </c>
      <c r="O1203" s="184">
        <v>5.7624000000000004</v>
      </c>
      <c r="P1203" s="184">
        <v>6.2530999999999999</v>
      </c>
      <c r="Q1203" s="184">
        <v>7.5277000000000003</v>
      </c>
      <c r="R1203" s="184">
        <v>4.8719000000000001</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44531</v>
      </c>
      <c r="E1204" s="184">
        <v>28.383700000000001</v>
      </c>
      <c r="F1204" s="184">
        <v>2.8292999999999999</v>
      </c>
      <c r="G1204" s="184">
        <v>3.2585999999999999</v>
      </c>
      <c r="H1204" s="184">
        <v>3.1985000000000001</v>
      </c>
      <c r="I1204" s="184">
        <v>3.2372999999999998</v>
      </c>
      <c r="J1204" s="184">
        <v>3.4260000000000002</v>
      </c>
      <c r="K1204" s="184">
        <v>3.1475</v>
      </c>
      <c r="L1204" s="184">
        <v>3.2342</v>
      </c>
      <c r="M1204" s="184">
        <v>3.1970000000000001</v>
      </c>
      <c r="N1204" s="184">
        <v>3.1556999999999999</v>
      </c>
      <c r="O1204" s="184">
        <v>4.4095000000000004</v>
      </c>
      <c r="P1204" s="184">
        <v>5.1444999999999999</v>
      </c>
      <c r="Q1204" s="184">
        <v>6.8872999999999998</v>
      </c>
      <c r="R1204" s="184">
        <v>3.4897999999999998</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44531</v>
      </c>
      <c r="E1205" s="184">
        <v>28.2865</v>
      </c>
      <c r="F1205" s="184">
        <v>2.5809000000000002</v>
      </c>
      <c r="G1205" s="184">
        <v>3.0977000000000001</v>
      </c>
      <c r="H1205" s="184">
        <v>3.0802999999999998</v>
      </c>
      <c r="I1205" s="184">
        <v>3.1282999999999999</v>
      </c>
      <c r="J1205" s="184">
        <v>3.3210000000000002</v>
      </c>
      <c r="K1205" s="184">
        <v>3.0461</v>
      </c>
      <c r="L1205" s="184">
        <v>3.1318999999999999</v>
      </c>
      <c r="M1205" s="184">
        <v>3.0941999999999998</v>
      </c>
      <c r="N1205" s="184">
        <v>3.0522</v>
      </c>
      <c r="O1205" s="184">
        <v>4.3215000000000003</v>
      </c>
      <c r="P1205" s="184">
        <v>5.069</v>
      </c>
      <c r="Q1205" s="184">
        <v>6.8263999999999996</v>
      </c>
      <c r="R1205" s="184">
        <v>3.3898999999999999</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44531</v>
      </c>
      <c r="E1206" s="184">
        <v>3273.3092000000001</v>
      </c>
      <c r="F1206" s="184">
        <v>3.3243999999999998</v>
      </c>
      <c r="G1206" s="184">
        <v>3.4893000000000001</v>
      </c>
      <c r="H1206" s="184">
        <v>3.4481999999999999</v>
      </c>
      <c r="I1206" s="184">
        <v>3.4649999999999999</v>
      </c>
      <c r="J1206" s="184">
        <v>3.7511000000000001</v>
      </c>
      <c r="K1206" s="184">
        <v>3.2435</v>
      </c>
      <c r="L1206" s="184">
        <v>3.3069999999999999</v>
      </c>
      <c r="M1206" s="184">
        <v>3.2865000000000002</v>
      </c>
      <c r="N1206" s="184">
        <v>3.2248000000000001</v>
      </c>
      <c r="O1206" s="184">
        <v>4.7472000000000003</v>
      </c>
      <c r="P1206" s="184">
        <v>5.5984999999999996</v>
      </c>
      <c r="Q1206" s="184">
        <v>6.8038999999999996</v>
      </c>
      <c r="R1206" s="184">
        <v>3.7852999999999999</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44531</v>
      </c>
      <c r="E1207" s="184">
        <v>3294.3130999999998</v>
      </c>
      <c r="F1207" s="184">
        <v>3.4251</v>
      </c>
      <c r="G1207" s="184">
        <v>3.5893999999999999</v>
      </c>
      <c r="H1207" s="184">
        <v>3.5291000000000001</v>
      </c>
      <c r="I1207" s="184">
        <v>3.5556000000000001</v>
      </c>
      <c r="J1207" s="184">
        <v>3.8471000000000002</v>
      </c>
      <c r="K1207" s="184">
        <v>3.343</v>
      </c>
      <c r="L1207" s="184">
        <v>3.4072</v>
      </c>
      <c r="M1207" s="184">
        <v>3.3809</v>
      </c>
      <c r="N1207" s="184">
        <v>3.3168000000000002</v>
      </c>
      <c r="O1207" s="184">
        <v>4.8333000000000004</v>
      </c>
      <c r="P1207" s="184">
        <v>5.6822999999999997</v>
      </c>
      <c r="Q1207" s="184">
        <v>6.9715999999999996</v>
      </c>
      <c r="R1207" s="184">
        <v>3.8721000000000001</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44531</v>
      </c>
      <c r="E1208" s="184">
        <v>3304.2413999999999</v>
      </c>
      <c r="F1208" s="184">
        <v>3.3252999999999999</v>
      </c>
      <c r="G1208" s="184">
        <v>3.4908999999999999</v>
      </c>
      <c r="H1208" s="184">
        <v>3.4339</v>
      </c>
      <c r="I1208" s="184">
        <v>3.4582999999999999</v>
      </c>
      <c r="J1208" s="184">
        <v>3.7490000000000001</v>
      </c>
      <c r="K1208" s="184">
        <v>3.2435</v>
      </c>
      <c r="L1208" s="184">
        <v>3.3075000000000001</v>
      </c>
      <c r="M1208" s="184">
        <v>3.2873000000000001</v>
      </c>
      <c r="N1208" s="184">
        <v>3.2254</v>
      </c>
      <c r="O1208" s="184">
        <v>4.7478999999999996</v>
      </c>
      <c r="P1208" s="184">
        <v>5.5995999999999997</v>
      </c>
      <c r="Q1208" s="184">
        <v>6.8493000000000004</v>
      </c>
      <c r="R1208" s="184">
        <v>3.7860999999999998</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44531</v>
      </c>
      <c r="E1209" s="184">
        <v>44.380400000000002</v>
      </c>
      <c r="F1209" s="184">
        <v>3.3723000000000001</v>
      </c>
      <c r="G1209" s="184">
        <v>3.5649000000000002</v>
      </c>
      <c r="H1209" s="184">
        <v>3.5152999999999999</v>
      </c>
      <c r="I1209" s="184">
        <v>3.4883000000000002</v>
      </c>
      <c r="J1209" s="184">
        <v>3.6846999999999999</v>
      </c>
      <c r="K1209" s="184">
        <v>3.3041</v>
      </c>
      <c r="L1209" s="184">
        <v>3.4039000000000001</v>
      </c>
      <c r="M1209" s="184">
        <v>3.4020000000000001</v>
      </c>
      <c r="N1209" s="184">
        <v>3.3552</v>
      </c>
      <c r="O1209" s="184">
        <v>4.8808999999999996</v>
      </c>
      <c r="P1209" s="184">
        <v>5.7445000000000004</v>
      </c>
      <c r="Q1209" s="184">
        <v>7.0233999999999996</v>
      </c>
      <c r="R1209" s="184">
        <v>3.8904999999999998</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44531</v>
      </c>
      <c r="E1210" s="184">
        <v>44.067999999999998</v>
      </c>
      <c r="F1210" s="184">
        <v>3.3134000000000001</v>
      </c>
      <c r="G1210" s="184">
        <v>3.4521000000000002</v>
      </c>
      <c r="H1210" s="184">
        <v>3.4098999999999999</v>
      </c>
      <c r="I1210" s="184">
        <v>3.3765999999999998</v>
      </c>
      <c r="J1210" s="184">
        <v>3.5748000000000002</v>
      </c>
      <c r="K1210" s="184">
        <v>3.1926000000000001</v>
      </c>
      <c r="L1210" s="184">
        <v>3.3016999999999999</v>
      </c>
      <c r="M1210" s="184">
        <v>3.3010000000000002</v>
      </c>
      <c r="N1210" s="184">
        <v>3.2555000000000001</v>
      </c>
      <c r="O1210" s="184">
        <v>4.7926000000000002</v>
      </c>
      <c r="P1210" s="184">
        <v>5.6524999999999999</v>
      </c>
      <c r="Q1210" s="184">
        <v>7.2066999999999997</v>
      </c>
      <c r="R1210" s="184">
        <v>3.7957000000000001</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44531</v>
      </c>
      <c r="E1211" s="184">
        <v>41.183900000000001</v>
      </c>
      <c r="F1211" s="184">
        <v>3.2795000000000001</v>
      </c>
      <c r="G1211" s="184">
        <v>3.4279000000000002</v>
      </c>
      <c r="H1211" s="184">
        <v>3.4079999999999999</v>
      </c>
      <c r="I1211" s="184">
        <v>3.3721999999999999</v>
      </c>
      <c r="J1211" s="184">
        <v>3.5733000000000001</v>
      </c>
      <c r="K1211" s="184">
        <v>3.1924000000000001</v>
      </c>
      <c r="L1211" s="184">
        <v>3.3014999999999999</v>
      </c>
      <c r="M1211" s="184">
        <v>3.3010000000000002</v>
      </c>
      <c r="N1211" s="184">
        <v>3.2553000000000001</v>
      </c>
      <c r="O1211" s="184">
        <v>4.7927999999999997</v>
      </c>
      <c r="P1211" s="184">
        <v>5.6531000000000002</v>
      </c>
      <c r="Q1211" s="184">
        <v>6.7232000000000003</v>
      </c>
      <c r="R1211" s="184">
        <v>3.7957999999999998</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44531</v>
      </c>
      <c r="E1212" s="184">
        <v>3320.3478</v>
      </c>
      <c r="F1212" s="184">
        <v>3.3321999999999998</v>
      </c>
      <c r="G1212" s="184">
        <v>3.5318999999999998</v>
      </c>
      <c r="H1212" s="184">
        <v>3.4914999999999998</v>
      </c>
      <c r="I1212" s="184">
        <v>3.5434999999999999</v>
      </c>
      <c r="J1212" s="184">
        <v>3.7751999999999999</v>
      </c>
      <c r="K1212" s="184">
        <v>3.2772000000000001</v>
      </c>
      <c r="L1212" s="184">
        <v>3.3578000000000001</v>
      </c>
      <c r="M1212" s="184">
        <v>3.3512</v>
      </c>
      <c r="N1212" s="184">
        <v>3.2852999999999999</v>
      </c>
      <c r="O1212" s="184">
        <v>4.9146000000000001</v>
      </c>
      <c r="P1212" s="184">
        <v>5.7710999999999997</v>
      </c>
      <c r="Q1212" s="184">
        <v>7.0663999999999998</v>
      </c>
      <c r="R1212" s="184">
        <v>3.9434999999999998</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44531</v>
      </c>
      <c r="E1213" s="184">
        <v>3294.4708999999998</v>
      </c>
      <c r="F1213" s="184">
        <v>3.2221000000000002</v>
      </c>
      <c r="G1213" s="184">
        <v>3.4222000000000001</v>
      </c>
      <c r="H1213" s="184">
        <v>3.3815</v>
      </c>
      <c r="I1213" s="184">
        <v>3.4335</v>
      </c>
      <c r="J1213" s="184">
        <v>3.6648999999999998</v>
      </c>
      <c r="K1213" s="184">
        <v>3.1585000000000001</v>
      </c>
      <c r="L1213" s="184">
        <v>3.242</v>
      </c>
      <c r="M1213" s="184">
        <v>3.2334000000000001</v>
      </c>
      <c r="N1213" s="184">
        <v>3.165</v>
      </c>
      <c r="O1213" s="184">
        <v>4.7994000000000003</v>
      </c>
      <c r="P1213" s="184">
        <v>5.6760000000000002</v>
      </c>
      <c r="Q1213" s="184">
        <v>7.1516000000000002</v>
      </c>
      <c r="R1213" s="184">
        <v>3.8226</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1000</v>
      </c>
      <c r="C1214" s="180">
        <v>139619</v>
      </c>
      <c r="D1214" s="183">
        <v>44531</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1922</v>
      </c>
      <c r="C1218" s="180">
        <v>148841</v>
      </c>
      <c r="D1218" s="183">
        <v>44531</v>
      </c>
      <c r="E1218" s="184">
        <v>1020.1395</v>
      </c>
      <c r="F1218" s="184">
        <v>3.2490999999999999</v>
      </c>
      <c r="G1218" s="184">
        <v>3.3462999999999998</v>
      </c>
      <c r="H1218" s="184">
        <v>3.3752</v>
      </c>
      <c r="I1218" s="184">
        <v>3.4045000000000001</v>
      </c>
      <c r="J1218" s="184">
        <v>3.5423</v>
      </c>
      <c r="K1218" s="184">
        <v>3.2486000000000002</v>
      </c>
      <c r="L1218" s="184">
        <v>3.3085</v>
      </c>
      <c r="M1218" s="184"/>
      <c r="N1218" s="184"/>
      <c r="O1218" s="184"/>
      <c r="P1218" s="184"/>
      <c r="Q1218" s="184">
        <v>3.3111999999999999</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1923</v>
      </c>
      <c r="C1219" s="180">
        <v>148833</v>
      </c>
      <c r="D1219" s="183">
        <v>44531</v>
      </c>
      <c r="E1219" s="184">
        <v>1019.2009</v>
      </c>
      <c r="F1219" s="184">
        <v>3.0979999999999999</v>
      </c>
      <c r="G1219" s="184">
        <v>3.1964999999999999</v>
      </c>
      <c r="H1219" s="184">
        <v>3.2250999999999999</v>
      </c>
      <c r="I1219" s="184">
        <v>3.2545000000000002</v>
      </c>
      <c r="J1219" s="184">
        <v>3.3919000000000001</v>
      </c>
      <c r="K1219" s="184">
        <v>3.0975000000000001</v>
      </c>
      <c r="L1219" s="184">
        <v>3.1553</v>
      </c>
      <c r="M1219" s="184"/>
      <c r="N1219" s="184"/>
      <c r="O1219" s="184"/>
      <c r="P1219" s="184"/>
      <c r="Q1219" s="184">
        <v>3.1568999999999998</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44531</v>
      </c>
      <c r="E1220" s="184">
        <v>2009.3407</v>
      </c>
      <c r="F1220" s="184">
        <v>3.3426999999999998</v>
      </c>
      <c r="G1220" s="184">
        <v>3.2572999999999999</v>
      </c>
      <c r="H1220" s="184">
        <v>3.3050000000000002</v>
      </c>
      <c r="I1220" s="184">
        <v>3.3147000000000002</v>
      </c>
      <c r="J1220" s="184">
        <v>3.5082</v>
      </c>
      <c r="K1220" s="184">
        <v>3.2269000000000001</v>
      </c>
      <c r="L1220" s="184">
        <v>3.2892000000000001</v>
      </c>
      <c r="M1220" s="184">
        <v>3.2896999999999998</v>
      </c>
      <c r="N1220" s="184">
        <v>3.2463000000000002</v>
      </c>
      <c r="O1220" s="184">
        <v>4.7477</v>
      </c>
      <c r="P1220" s="184">
        <v>4.8461999999999996</v>
      </c>
      <c r="Q1220" s="184">
        <v>6.8893000000000004</v>
      </c>
      <c r="R1220" s="184">
        <v>3.8603999999999998</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44531</v>
      </c>
      <c r="E1221" s="184">
        <v>2026.8358000000001</v>
      </c>
      <c r="F1221" s="184">
        <v>3.4434999999999998</v>
      </c>
      <c r="G1221" s="184">
        <v>3.3559000000000001</v>
      </c>
      <c r="H1221" s="184">
        <v>3.4039999999999999</v>
      </c>
      <c r="I1221" s="184">
        <v>3.415</v>
      </c>
      <c r="J1221" s="184">
        <v>3.6086</v>
      </c>
      <c r="K1221" s="184">
        <v>3.3262</v>
      </c>
      <c r="L1221" s="184">
        <v>3.3797000000000001</v>
      </c>
      <c r="M1221" s="184">
        <v>3.3828</v>
      </c>
      <c r="N1221" s="184">
        <v>3.3386</v>
      </c>
      <c r="O1221" s="184">
        <v>4.8521000000000001</v>
      </c>
      <c r="P1221" s="184">
        <v>4.9554</v>
      </c>
      <c r="Q1221" s="184">
        <v>6.5498000000000003</v>
      </c>
      <c r="R1221" s="184">
        <v>3.9588000000000001</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44531</v>
      </c>
      <c r="E1222" s="184">
        <v>3446.7267999999999</v>
      </c>
      <c r="F1222" s="184">
        <v>3.4249999999999998</v>
      </c>
      <c r="G1222" s="184">
        <v>3.4939</v>
      </c>
      <c r="H1222" s="184">
        <v>3.4980000000000002</v>
      </c>
      <c r="I1222" s="184">
        <v>3.5242</v>
      </c>
      <c r="J1222" s="184">
        <v>3.7319</v>
      </c>
      <c r="K1222" s="184">
        <v>3.3319000000000001</v>
      </c>
      <c r="L1222" s="184">
        <v>3.403</v>
      </c>
      <c r="M1222" s="184">
        <v>3.3794</v>
      </c>
      <c r="N1222" s="184">
        <v>3.3271000000000002</v>
      </c>
      <c r="O1222" s="184">
        <v>4.8818000000000001</v>
      </c>
      <c r="P1222" s="184">
        <v>5.7439999999999998</v>
      </c>
      <c r="Q1222" s="184">
        <v>7.0037000000000003</v>
      </c>
      <c r="R1222" s="184">
        <v>3.8843999999999999</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44531</v>
      </c>
      <c r="E1223" s="184">
        <v>3157.4144000000001</v>
      </c>
      <c r="F1223" s="184">
        <v>2.7839</v>
      </c>
      <c r="G1223" s="184">
        <v>2.8521999999999998</v>
      </c>
      <c r="H1223" s="184">
        <v>2.8559000000000001</v>
      </c>
      <c r="I1223" s="184">
        <v>2.8801999999999999</v>
      </c>
      <c r="J1223" s="184">
        <v>3.0861000000000001</v>
      </c>
      <c r="K1223" s="184">
        <v>2.6821000000000002</v>
      </c>
      <c r="L1223" s="184">
        <v>2.754</v>
      </c>
      <c r="M1223" s="184">
        <v>2.7328000000000001</v>
      </c>
      <c r="N1223" s="184">
        <v>2.6808000000000001</v>
      </c>
      <c r="O1223" s="184">
        <v>4.2286999999999999</v>
      </c>
      <c r="P1223" s="184">
        <v>5.0579999999999998</v>
      </c>
      <c r="Q1223" s="184">
        <v>6.4302000000000001</v>
      </c>
      <c r="R1223" s="184">
        <v>3.2439</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44531</v>
      </c>
      <c r="E1224" s="184">
        <v>3426.8078999999998</v>
      </c>
      <c r="F1224" s="184">
        <v>3.3256000000000001</v>
      </c>
      <c r="G1224" s="184">
        <v>3.3940999999999999</v>
      </c>
      <c r="H1224" s="184">
        <v>3.3980000000000001</v>
      </c>
      <c r="I1224" s="184">
        <v>3.4241000000000001</v>
      </c>
      <c r="J1224" s="184">
        <v>3.6316999999999999</v>
      </c>
      <c r="K1224" s="184">
        <v>3.2311000000000001</v>
      </c>
      <c r="L1224" s="184">
        <v>3.3041999999999998</v>
      </c>
      <c r="M1224" s="184">
        <v>3.2846000000000002</v>
      </c>
      <c r="N1224" s="184">
        <v>3.2347999999999999</v>
      </c>
      <c r="O1224" s="184">
        <v>4.7961</v>
      </c>
      <c r="P1224" s="184">
        <v>5.6718999999999999</v>
      </c>
      <c r="Q1224" s="184">
        <v>6.9546000000000001</v>
      </c>
      <c r="R1224" s="184">
        <v>3.7883</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44531</v>
      </c>
      <c r="E1225" s="184">
        <v>1134.2472</v>
      </c>
      <c r="F1225" s="184">
        <v>2.964</v>
      </c>
      <c r="G1225" s="184">
        <v>2.9903</v>
      </c>
      <c r="H1225" s="184">
        <v>2.9678</v>
      </c>
      <c r="I1225" s="184">
        <v>3.0924999999999998</v>
      </c>
      <c r="J1225" s="184">
        <v>3.2172999999999998</v>
      </c>
      <c r="K1225" s="184">
        <v>2.9641999999999999</v>
      </c>
      <c r="L1225" s="184">
        <v>2.9432</v>
      </c>
      <c r="M1225" s="184">
        <v>2.9830999999999999</v>
      </c>
      <c r="N1225" s="184">
        <v>2.9857</v>
      </c>
      <c r="O1225" s="184"/>
      <c r="P1225" s="184"/>
      <c r="Q1225" s="184">
        <v>4.4672999999999998</v>
      </c>
      <c r="R1225" s="184">
        <v>3.4319000000000002</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44531</v>
      </c>
      <c r="E1226" s="184">
        <v>1131.6622</v>
      </c>
      <c r="F1226" s="184">
        <v>2.8837000000000002</v>
      </c>
      <c r="G1226" s="184">
        <v>2.91</v>
      </c>
      <c r="H1226" s="184">
        <v>2.8874</v>
      </c>
      <c r="I1226" s="184">
        <v>3.0131999999999999</v>
      </c>
      <c r="J1226" s="184">
        <v>3.1381000000000001</v>
      </c>
      <c r="K1226" s="184">
        <v>2.8837999999999999</v>
      </c>
      <c r="L1226" s="184">
        <v>2.8622999999999998</v>
      </c>
      <c r="M1226" s="184">
        <v>2.9015</v>
      </c>
      <c r="N1226" s="184">
        <v>2.9036</v>
      </c>
      <c r="O1226" s="184"/>
      <c r="P1226" s="184"/>
      <c r="Q1226" s="184">
        <v>4.3845999999999998</v>
      </c>
      <c r="R1226" s="184">
        <v>3.3494999999999999</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3.0604419642857157</v>
      </c>
      <c r="G1227" s="186">
        <v>3.1992821428571436</v>
      </c>
      <c r="H1227" s="186">
        <v>3.1785473214285735</v>
      </c>
      <c r="I1227" s="186">
        <v>3.1814973214285724</v>
      </c>
      <c r="J1227" s="186">
        <v>3.3923392857142884</v>
      </c>
      <c r="K1227" s="186">
        <v>3.0353214285714296</v>
      </c>
      <c r="L1227" s="186">
        <v>3.0803223214285711</v>
      </c>
      <c r="M1227" s="186">
        <v>3.0843354545454544</v>
      </c>
      <c r="N1227" s="186">
        <v>3.0555318181818185</v>
      </c>
      <c r="O1227" s="186">
        <v>4.5275580645161302</v>
      </c>
      <c r="P1227" s="186">
        <v>5.3407842696629215</v>
      </c>
      <c r="Q1227" s="186">
        <v>5.9339598214285703</v>
      </c>
      <c r="R1227" s="186">
        <v>3.5777181818181818</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3.2362500000000001</v>
      </c>
      <c r="G1228" s="186">
        <v>3.3715000000000002</v>
      </c>
      <c r="H1228" s="186">
        <v>3.3811</v>
      </c>
      <c r="I1228" s="186">
        <v>3.3887499999999999</v>
      </c>
      <c r="J1228" s="186">
        <v>3.6117499999999998</v>
      </c>
      <c r="K1228" s="186">
        <v>3.2124999999999999</v>
      </c>
      <c r="L1228" s="186">
        <v>3.2845</v>
      </c>
      <c r="M1228" s="186">
        <v>3.2697000000000003</v>
      </c>
      <c r="N1228" s="186">
        <v>3.2228000000000003</v>
      </c>
      <c r="O1228" s="186">
        <v>4.7846000000000002</v>
      </c>
      <c r="P1228" s="186">
        <v>5.6566999999999998</v>
      </c>
      <c r="Q1228" s="186">
        <v>6.8682999999999996</v>
      </c>
      <c r="R1228" s="186">
        <v>3.7852999999999999</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1001</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1002</v>
      </c>
      <c r="B1231" s="180" t="s">
        <v>1003</v>
      </c>
      <c r="C1231" s="180">
        <v>100365</v>
      </c>
      <c r="D1231" s="183">
        <v>44531</v>
      </c>
      <c r="E1231" s="184">
        <v>72.918899999999994</v>
      </c>
      <c r="F1231" s="184">
        <v>8.9121000000000006</v>
      </c>
      <c r="G1231" s="184">
        <v>10.9887</v>
      </c>
      <c r="H1231" s="184">
        <v>20.683199999999999</v>
      </c>
      <c r="I1231" s="184">
        <v>12.314399999999999</v>
      </c>
      <c r="J1231" s="184">
        <v>16.492000000000001</v>
      </c>
      <c r="K1231" s="184">
        <v>6.0355999999999996</v>
      </c>
      <c r="L1231" s="184">
        <v>3.8592</v>
      </c>
      <c r="M1231" s="184">
        <v>5.9736000000000002</v>
      </c>
      <c r="N1231" s="184">
        <v>1.4154</v>
      </c>
      <c r="O1231" s="184">
        <v>8.7108000000000008</v>
      </c>
      <c r="P1231" s="184">
        <v>6.4531999999999998</v>
      </c>
      <c r="Q1231" s="184">
        <v>8.8559000000000001</v>
      </c>
      <c r="R1231" s="184">
        <v>6.2756999999999996</v>
      </c>
      <c r="S1231" s="120" t="s">
        <v>1998</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1002</v>
      </c>
      <c r="B1232" s="180" t="s">
        <v>1004</v>
      </c>
      <c r="C1232" s="180">
        <v>120743</v>
      </c>
      <c r="D1232" s="183">
        <v>44531</v>
      </c>
      <c r="E1232" s="184">
        <v>78.265699999999995</v>
      </c>
      <c r="F1232" s="184">
        <v>9.4695999999999998</v>
      </c>
      <c r="G1232" s="184">
        <v>11.593400000000001</v>
      </c>
      <c r="H1232" s="184">
        <v>21.285900000000002</v>
      </c>
      <c r="I1232" s="184">
        <v>12.9186</v>
      </c>
      <c r="J1232" s="184">
        <v>17.1006</v>
      </c>
      <c r="K1232" s="184">
        <v>6.6449999999999996</v>
      </c>
      <c r="L1232" s="184">
        <v>4.4715999999999996</v>
      </c>
      <c r="M1232" s="184">
        <v>6.6021000000000001</v>
      </c>
      <c r="N1232" s="184">
        <v>2.0255999999999998</v>
      </c>
      <c r="O1232" s="184">
        <v>9.3071999999999999</v>
      </c>
      <c r="P1232" s="184">
        <v>7.1367000000000003</v>
      </c>
      <c r="Q1232" s="184">
        <v>8.9512</v>
      </c>
      <c r="R1232" s="184">
        <v>6.8605999999999998</v>
      </c>
      <c r="S1232" s="120" t="s">
        <v>1998</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1002</v>
      </c>
      <c r="B1233" s="180" t="s">
        <v>1005</v>
      </c>
      <c r="C1233" s="180">
        <v>143702</v>
      </c>
      <c r="D1233" s="183">
        <v>44531</v>
      </c>
      <c r="E1233" s="184">
        <v>14.208500000000001</v>
      </c>
      <c r="F1233" s="184">
        <v>67.429100000000005</v>
      </c>
      <c r="G1233" s="184">
        <v>27.797999999999998</v>
      </c>
      <c r="H1233" s="184">
        <v>32.941699999999997</v>
      </c>
      <c r="I1233" s="184">
        <v>22.0199</v>
      </c>
      <c r="J1233" s="184">
        <v>27.522200000000002</v>
      </c>
      <c r="K1233" s="184">
        <v>11.8552</v>
      </c>
      <c r="L1233" s="184">
        <v>6.2931999999999997</v>
      </c>
      <c r="M1233" s="184">
        <v>6.6210000000000004</v>
      </c>
      <c r="N1233" s="184">
        <v>3.2542</v>
      </c>
      <c r="O1233" s="184">
        <v>10.3705</v>
      </c>
      <c r="P1233" s="184"/>
      <c r="Q1233" s="184">
        <v>10.8559</v>
      </c>
      <c r="R1233" s="184">
        <v>7.9488000000000003</v>
      </c>
      <c r="S1233" s="120" t="s">
        <v>1998</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1002</v>
      </c>
      <c r="B1234" s="180" t="s">
        <v>1006</v>
      </c>
      <c r="C1234" s="180">
        <v>143704</v>
      </c>
      <c r="D1234" s="183">
        <v>44531</v>
      </c>
      <c r="E1234" s="184">
        <v>14.363300000000001</v>
      </c>
      <c r="F1234" s="184">
        <v>67.466200000000001</v>
      </c>
      <c r="G1234" s="184">
        <v>28.060600000000001</v>
      </c>
      <c r="H1234" s="184">
        <v>33.209499999999998</v>
      </c>
      <c r="I1234" s="184">
        <v>22.297499999999999</v>
      </c>
      <c r="J1234" s="184">
        <v>27.8035</v>
      </c>
      <c r="K1234" s="184">
        <v>12.138199999999999</v>
      </c>
      <c r="L1234" s="184">
        <v>6.5724</v>
      </c>
      <c r="M1234" s="184">
        <v>6.9081999999999999</v>
      </c>
      <c r="N1234" s="184">
        <v>3.5520999999999998</v>
      </c>
      <c r="O1234" s="184">
        <v>10.714399999999999</v>
      </c>
      <c r="P1234" s="184"/>
      <c r="Q1234" s="184">
        <v>11.2089</v>
      </c>
      <c r="R1234" s="184">
        <v>8.2805</v>
      </c>
      <c r="S1234" s="120" t="s">
        <v>1998</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38.319249999999997</v>
      </c>
      <c r="G1235" s="186">
        <v>19.610174999999998</v>
      </c>
      <c r="H1235" s="186">
        <v>27.030074999999997</v>
      </c>
      <c r="I1235" s="186">
        <v>17.387599999999999</v>
      </c>
      <c r="J1235" s="186">
        <v>22.229575000000001</v>
      </c>
      <c r="K1235" s="186">
        <v>9.1684999999999999</v>
      </c>
      <c r="L1235" s="186">
        <v>5.2990999999999993</v>
      </c>
      <c r="M1235" s="186">
        <v>6.5262250000000002</v>
      </c>
      <c r="N1235" s="186">
        <v>2.5618249999999998</v>
      </c>
      <c r="O1235" s="186">
        <v>9.7757249999999996</v>
      </c>
      <c r="P1235" s="186">
        <v>6.79495</v>
      </c>
      <c r="Q1235" s="186">
        <v>9.9679749999999991</v>
      </c>
      <c r="R1235" s="186">
        <v>7.3413999999999993</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38.449350000000003</v>
      </c>
      <c r="G1236" s="186">
        <v>19.695700000000002</v>
      </c>
      <c r="H1236" s="186">
        <v>27.113799999999998</v>
      </c>
      <c r="I1236" s="186">
        <v>17.469249999999999</v>
      </c>
      <c r="J1236" s="186">
        <v>22.311399999999999</v>
      </c>
      <c r="K1236" s="186">
        <v>9.2500999999999998</v>
      </c>
      <c r="L1236" s="186">
        <v>5.3823999999999996</v>
      </c>
      <c r="M1236" s="186">
        <v>6.6115500000000003</v>
      </c>
      <c r="N1236" s="186">
        <v>2.6398999999999999</v>
      </c>
      <c r="O1236" s="186">
        <v>9.8388500000000008</v>
      </c>
      <c r="P1236" s="186">
        <v>6.79495</v>
      </c>
      <c r="Q1236" s="186">
        <v>9.9035499999999992</v>
      </c>
      <c r="R1236" s="186">
        <v>7.4047000000000001</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1007</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1008</v>
      </c>
      <c r="B1239" s="180" t="s">
        <v>1009</v>
      </c>
      <c r="C1239" s="180">
        <v>103192</v>
      </c>
      <c r="D1239" s="183">
        <v>44531</v>
      </c>
      <c r="E1239" s="184">
        <v>529.12429999999995</v>
      </c>
      <c r="F1239" s="184">
        <v>1.6900999999999999</v>
      </c>
      <c r="G1239" s="184">
        <v>1.5497000000000001</v>
      </c>
      <c r="H1239" s="184">
        <v>2.0072000000000001</v>
      </c>
      <c r="I1239" s="184">
        <v>2.2532000000000001</v>
      </c>
      <c r="J1239" s="184">
        <v>3.1705999999999999</v>
      </c>
      <c r="K1239" s="184">
        <v>2.3931</v>
      </c>
      <c r="L1239" s="184">
        <v>3.4941</v>
      </c>
      <c r="M1239" s="184">
        <v>4.0865999999999998</v>
      </c>
      <c r="N1239" s="184">
        <v>3.5142000000000002</v>
      </c>
      <c r="O1239" s="184">
        <v>6.6464999999999996</v>
      </c>
      <c r="P1239" s="184">
        <v>6.5602</v>
      </c>
      <c r="Q1239" s="184">
        <v>7.3253000000000004</v>
      </c>
      <c r="R1239" s="184">
        <v>5.5983999999999998</v>
      </c>
      <c r="S1239" s="120" t="s">
        <v>1996</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1008</v>
      </c>
      <c r="B1240" s="180" t="s">
        <v>1010</v>
      </c>
      <c r="C1240" s="180">
        <v>119523</v>
      </c>
      <c r="D1240" s="183">
        <v>44531</v>
      </c>
      <c r="E1240" s="184">
        <v>569.44640000000004</v>
      </c>
      <c r="F1240" s="184">
        <v>2.5255999999999998</v>
      </c>
      <c r="G1240" s="184">
        <v>2.3814000000000002</v>
      </c>
      <c r="H1240" s="184">
        <v>2.8382999999999998</v>
      </c>
      <c r="I1240" s="184">
        <v>3.0844</v>
      </c>
      <c r="J1240" s="184">
        <v>4.0025000000000004</v>
      </c>
      <c r="K1240" s="184">
        <v>3.2292000000000001</v>
      </c>
      <c r="L1240" s="184">
        <v>4.3352000000000004</v>
      </c>
      <c r="M1240" s="184">
        <v>4.9096000000000002</v>
      </c>
      <c r="N1240" s="184">
        <v>4.3406000000000002</v>
      </c>
      <c r="O1240" s="184">
        <v>7.5301</v>
      </c>
      <c r="P1240" s="184">
        <v>7.452</v>
      </c>
      <c r="Q1240" s="184">
        <v>8.3933</v>
      </c>
      <c r="R1240" s="184">
        <v>6.4606000000000003</v>
      </c>
      <c r="S1240" s="120" t="s">
        <v>1996</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1008</v>
      </c>
      <c r="B1241" s="180" t="s">
        <v>1011</v>
      </c>
      <c r="C1241" s="180">
        <v>120513</v>
      </c>
      <c r="D1241" s="183">
        <v>44531</v>
      </c>
      <c r="E1241" s="184">
        <v>2553.6324</v>
      </c>
      <c r="F1241" s="184">
        <v>2.4714999999999998</v>
      </c>
      <c r="G1241" s="184">
        <v>3.7919999999999998</v>
      </c>
      <c r="H1241" s="184">
        <v>3.8180999999999998</v>
      </c>
      <c r="I1241" s="184">
        <v>3.4939</v>
      </c>
      <c r="J1241" s="184">
        <v>4.1140999999999996</v>
      </c>
      <c r="K1241" s="184">
        <v>3.1791</v>
      </c>
      <c r="L1241" s="184">
        <v>4.0374999999999996</v>
      </c>
      <c r="M1241" s="184">
        <v>4.4226000000000001</v>
      </c>
      <c r="N1241" s="184">
        <v>4.0692000000000004</v>
      </c>
      <c r="O1241" s="184">
        <v>7.1181000000000001</v>
      </c>
      <c r="P1241" s="184">
        <v>7.1722999999999999</v>
      </c>
      <c r="Q1241" s="184">
        <v>8.0713000000000008</v>
      </c>
      <c r="R1241" s="184">
        <v>5.8731999999999998</v>
      </c>
      <c r="S1241" s="120" t="s">
        <v>1995</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1008</v>
      </c>
      <c r="B1242" s="180" t="s">
        <v>1012</v>
      </c>
      <c r="C1242" s="180">
        <v>112214</v>
      </c>
      <c r="D1242" s="183">
        <v>44531</v>
      </c>
      <c r="E1242" s="184">
        <v>2464.5810999999999</v>
      </c>
      <c r="F1242" s="184">
        <v>2.1623999999999999</v>
      </c>
      <c r="G1242" s="184">
        <v>3.4823</v>
      </c>
      <c r="H1242" s="184">
        <v>3.5085000000000002</v>
      </c>
      <c r="I1242" s="184">
        <v>3.1838000000000002</v>
      </c>
      <c r="J1242" s="184">
        <v>3.8035999999999999</v>
      </c>
      <c r="K1242" s="184">
        <v>2.8702999999999999</v>
      </c>
      <c r="L1242" s="184">
        <v>3.7269999999999999</v>
      </c>
      <c r="M1242" s="184">
        <v>4.1032000000000002</v>
      </c>
      <c r="N1242" s="184">
        <v>3.7454000000000001</v>
      </c>
      <c r="O1242" s="184">
        <v>6.7854000000000001</v>
      </c>
      <c r="P1242" s="184">
        <v>6.7337999999999996</v>
      </c>
      <c r="Q1242" s="184">
        <v>7.7042999999999999</v>
      </c>
      <c r="R1242" s="184">
        <v>5.5476000000000001</v>
      </c>
      <c r="S1242" s="120" t="s">
        <v>1995</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1008</v>
      </c>
      <c r="B1243" s="180" t="s">
        <v>1013</v>
      </c>
      <c r="C1243" s="180">
        <v>112029</v>
      </c>
      <c r="D1243" s="183">
        <v>44531</v>
      </c>
      <c r="E1243" s="184">
        <v>1588.3549</v>
      </c>
      <c r="F1243" s="184">
        <v>1.2432000000000001</v>
      </c>
      <c r="G1243" s="184">
        <v>4.7782999999999998</v>
      </c>
      <c r="H1243" s="184">
        <v>1.3997999999999999</v>
      </c>
      <c r="I1243" s="184">
        <v>3.0851999999999999</v>
      </c>
      <c r="J1243" s="184">
        <v>3.2976999999999999</v>
      </c>
      <c r="K1243" s="184">
        <v>2.5133000000000001</v>
      </c>
      <c r="L1243" s="184">
        <v>2.9184999999999999</v>
      </c>
      <c r="M1243" s="184">
        <v>4.1317000000000004</v>
      </c>
      <c r="N1243" s="184">
        <v>6.2603</v>
      </c>
      <c r="O1243" s="184">
        <v>-9.1059999999999999</v>
      </c>
      <c r="P1243" s="184">
        <v>-2.9828999999999999</v>
      </c>
      <c r="Q1243" s="184">
        <v>3.7873999999999999</v>
      </c>
      <c r="R1243" s="184">
        <v>-3.8607</v>
      </c>
      <c r="S1243" s="120" t="s">
        <v>1996</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1008</v>
      </c>
      <c r="B1244" s="180" t="s">
        <v>1014</v>
      </c>
      <c r="C1244" s="180">
        <v>119410</v>
      </c>
      <c r="D1244" s="183">
        <v>44531</v>
      </c>
      <c r="E1244" s="184">
        <v>1631.1401000000001</v>
      </c>
      <c r="F1244" s="184">
        <v>1.4545999999999999</v>
      </c>
      <c r="G1244" s="184">
        <v>4.9889999999999999</v>
      </c>
      <c r="H1244" s="184">
        <v>1.6091</v>
      </c>
      <c r="I1244" s="184">
        <v>3.2949999999999999</v>
      </c>
      <c r="J1244" s="184">
        <v>3.5081000000000002</v>
      </c>
      <c r="K1244" s="184">
        <v>2.7241</v>
      </c>
      <c r="L1244" s="184">
        <v>3.1316000000000002</v>
      </c>
      <c r="M1244" s="184">
        <v>4.3483999999999998</v>
      </c>
      <c r="N1244" s="184">
        <v>6.4836</v>
      </c>
      <c r="O1244" s="184">
        <v>-8.8712</v>
      </c>
      <c r="P1244" s="184">
        <v>-2.7155999999999998</v>
      </c>
      <c r="Q1244" s="184">
        <v>2.5430999999999999</v>
      </c>
      <c r="R1244" s="184">
        <v>-3.6339999999999999</v>
      </c>
      <c r="S1244" s="120" t="s">
        <v>1996</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1008</v>
      </c>
      <c r="B1245" s="180" t="s">
        <v>1015</v>
      </c>
      <c r="C1245" s="180">
        <v>148320</v>
      </c>
      <c r="D1245" s="183"/>
      <c r="E1245" s="184"/>
      <c r="F1245" s="184"/>
      <c r="G1245" s="184"/>
      <c r="H1245" s="184"/>
      <c r="I1245" s="184"/>
      <c r="J1245" s="184"/>
      <c r="K1245" s="184"/>
      <c r="L1245" s="184"/>
      <c r="M1245" s="184"/>
      <c r="N1245" s="184"/>
      <c r="O1245" s="184"/>
      <c r="P1245" s="184"/>
      <c r="Q1245" s="184"/>
      <c r="R1245" s="184"/>
      <c r="S1245" s="120" t="s">
        <v>1996</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1008</v>
      </c>
      <c r="B1246" s="180" t="s">
        <v>1016</v>
      </c>
      <c r="C1246" s="180">
        <v>148325</v>
      </c>
      <c r="D1246" s="183"/>
      <c r="E1246" s="184"/>
      <c r="F1246" s="184"/>
      <c r="G1246" s="184"/>
      <c r="H1246" s="184"/>
      <c r="I1246" s="184"/>
      <c r="J1246" s="184"/>
      <c r="K1246" s="184"/>
      <c r="L1246" s="184"/>
      <c r="M1246" s="184"/>
      <c r="N1246" s="184"/>
      <c r="O1246" s="184"/>
      <c r="P1246" s="184"/>
      <c r="Q1246" s="184"/>
      <c r="R1246" s="184"/>
      <c r="S1246" s="120" t="s">
        <v>1996</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1008</v>
      </c>
      <c r="B1247" s="180" t="s">
        <v>1017</v>
      </c>
      <c r="C1247" s="180">
        <v>117945</v>
      </c>
      <c r="D1247" s="183">
        <v>44531</v>
      </c>
      <c r="E1247" s="184">
        <v>32.514299999999999</v>
      </c>
      <c r="F1247" s="184">
        <v>6.5121000000000002</v>
      </c>
      <c r="G1247" s="184">
        <v>3.9761000000000002</v>
      </c>
      <c r="H1247" s="184">
        <v>3.4180999999999999</v>
      </c>
      <c r="I1247" s="184">
        <v>2.6648000000000001</v>
      </c>
      <c r="J1247" s="184">
        <v>3.1890000000000001</v>
      </c>
      <c r="K1247" s="184">
        <v>2.0870000000000002</v>
      </c>
      <c r="L1247" s="184">
        <v>3.1276999999999999</v>
      </c>
      <c r="M1247" s="184">
        <v>3.839</v>
      </c>
      <c r="N1247" s="184">
        <v>3.3529</v>
      </c>
      <c r="O1247" s="184">
        <v>6.1079999999999997</v>
      </c>
      <c r="P1247" s="184">
        <v>6.1955999999999998</v>
      </c>
      <c r="Q1247" s="184">
        <v>7.5869999999999997</v>
      </c>
      <c r="R1247" s="184">
        <v>5.3480999999999996</v>
      </c>
      <c r="S1247" s="120" t="s">
        <v>1996</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1008</v>
      </c>
      <c r="B1248" s="180" t="s">
        <v>1018</v>
      </c>
      <c r="C1248" s="180">
        <v>120008</v>
      </c>
      <c r="D1248" s="183">
        <v>44531</v>
      </c>
      <c r="E1248" s="184">
        <v>34.660200000000003</v>
      </c>
      <c r="F1248" s="184">
        <v>7.3731</v>
      </c>
      <c r="G1248" s="184">
        <v>4.8685</v>
      </c>
      <c r="H1248" s="184">
        <v>4.2911000000000001</v>
      </c>
      <c r="I1248" s="184">
        <v>3.5476999999999999</v>
      </c>
      <c r="J1248" s="184">
        <v>4.0750000000000002</v>
      </c>
      <c r="K1248" s="184">
        <v>2.9411</v>
      </c>
      <c r="L1248" s="184">
        <v>3.9579</v>
      </c>
      <c r="M1248" s="184">
        <v>4.6939000000000002</v>
      </c>
      <c r="N1248" s="184">
        <v>4.1963999999999997</v>
      </c>
      <c r="O1248" s="184">
        <v>6.976</v>
      </c>
      <c r="P1248" s="184">
        <v>6.9969000000000001</v>
      </c>
      <c r="Q1248" s="184">
        <v>7.9947999999999997</v>
      </c>
      <c r="R1248" s="184">
        <v>6.2117000000000004</v>
      </c>
      <c r="S1248" s="120" t="s">
        <v>1996</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1008</v>
      </c>
      <c r="B1249" s="180" t="s">
        <v>1019</v>
      </c>
      <c r="C1249" s="180">
        <v>118291</v>
      </c>
      <c r="D1249" s="183">
        <v>44531</v>
      </c>
      <c r="E1249" s="184">
        <v>34.416499999999999</v>
      </c>
      <c r="F1249" s="184">
        <v>3.5001000000000002</v>
      </c>
      <c r="G1249" s="184">
        <v>3.7562000000000002</v>
      </c>
      <c r="H1249" s="184">
        <v>3.6537999999999999</v>
      </c>
      <c r="I1249" s="184">
        <v>3.0411999999999999</v>
      </c>
      <c r="J1249" s="184">
        <v>3.8050999999999999</v>
      </c>
      <c r="K1249" s="184">
        <v>2.7315999999999998</v>
      </c>
      <c r="L1249" s="184">
        <v>3.4500999999999999</v>
      </c>
      <c r="M1249" s="184">
        <v>3.6730999999999998</v>
      </c>
      <c r="N1249" s="184">
        <v>3.3805000000000001</v>
      </c>
      <c r="O1249" s="184">
        <v>6.2838000000000003</v>
      </c>
      <c r="P1249" s="184">
        <v>6.4813999999999998</v>
      </c>
      <c r="Q1249" s="184">
        <v>7.5808</v>
      </c>
      <c r="R1249" s="184">
        <v>5.0273000000000003</v>
      </c>
      <c r="S1249" s="120" t="s">
        <v>1995</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1008</v>
      </c>
      <c r="B1250" s="180" t="s">
        <v>1020</v>
      </c>
      <c r="C1250" s="180">
        <v>102913</v>
      </c>
      <c r="D1250" s="183">
        <v>44531</v>
      </c>
      <c r="E1250" s="184">
        <v>33.823399999999999</v>
      </c>
      <c r="F1250" s="184">
        <v>3.2376999999999998</v>
      </c>
      <c r="G1250" s="184">
        <v>3.4981</v>
      </c>
      <c r="H1250" s="184">
        <v>3.4091999999999998</v>
      </c>
      <c r="I1250" s="184">
        <v>2.7856000000000001</v>
      </c>
      <c r="J1250" s="184">
        <v>3.5463</v>
      </c>
      <c r="K1250" s="184">
        <v>2.4638</v>
      </c>
      <c r="L1250" s="184">
        <v>3.1812</v>
      </c>
      <c r="M1250" s="184">
        <v>3.3963000000000001</v>
      </c>
      <c r="N1250" s="184">
        <v>3.1128999999999998</v>
      </c>
      <c r="O1250" s="184">
        <v>6.0198999999999998</v>
      </c>
      <c r="P1250" s="184">
        <v>6.2443999999999997</v>
      </c>
      <c r="Q1250" s="184">
        <v>7.5433000000000003</v>
      </c>
      <c r="R1250" s="184">
        <v>4.7656999999999998</v>
      </c>
      <c r="S1250" s="120" t="s">
        <v>1995</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1008</v>
      </c>
      <c r="B1251" s="180" t="s">
        <v>1021</v>
      </c>
      <c r="C1251" s="180">
        <v>133925</v>
      </c>
      <c r="D1251" s="183">
        <v>44531</v>
      </c>
      <c r="E1251" s="184">
        <v>16.2394</v>
      </c>
      <c r="F1251" s="184">
        <v>5.6199000000000003</v>
      </c>
      <c r="G1251" s="184">
        <v>3.9129999999999998</v>
      </c>
      <c r="H1251" s="184">
        <v>3.7273000000000001</v>
      </c>
      <c r="I1251" s="184">
        <v>2.8929999999999998</v>
      </c>
      <c r="J1251" s="184">
        <v>4.1271000000000004</v>
      </c>
      <c r="K1251" s="184">
        <v>2.8054999999999999</v>
      </c>
      <c r="L1251" s="184">
        <v>3.7361</v>
      </c>
      <c r="M1251" s="184">
        <v>4.1355000000000004</v>
      </c>
      <c r="N1251" s="184">
        <v>3.7355999999999998</v>
      </c>
      <c r="O1251" s="184">
        <v>6.7424999999999997</v>
      </c>
      <c r="P1251" s="184">
        <v>6.83</v>
      </c>
      <c r="Q1251" s="184">
        <v>7.4653999999999998</v>
      </c>
      <c r="R1251" s="184">
        <v>5.3570000000000002</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1008</v>
      </c>
      <c r="B1252" s="180" t="s">
        <v>1022</v>
      </c>
      <c r="C1252" s="180">
        <v>133926</v>
      </c>
      <c r="D1252" s="183">
        <v>44531</v>
      </c>
      <c r="E1252" s="184">
        <v>15.901400000000001</v>
      </c>
      <c r="F1252" s="184">
        <v>5.2801999999999998</v>
      </c>
      <c r="G1252" s="184">
        <v>3.6284999999999998</v>
      </c>
      <c r="H1252" s="184">
        <v>3.4453999999999998</v>
      </c>
      <c r="I1252" s="184">
        <v>2.5931000000000002</v>
      </c>
      <c r="J1252" s="184">
        <v>3.83</v>
      </c>
      <c r="K1252" s="184">
        <v>2.5076999999999998</v>
      </c>
      <c r="L1252" s="184">
        <v>3.4386999999999999</v>
      </c>
      <c r="M1252" s="184">
        <v>3.8407</v>
      </c>
      <c r="N1252" s="184">
        <v>3.4432999999999998</v>
      </c>
      <c r="O1252" s="184">
        <v>6.4322999999999997</v>
      </c>
      <c r="P1252" s="184">
        <v>6.5103</v>
      </c>
      <c r="Q1252" s="184">
        <v>7.1302000000000003</v>
      </c>
      <c r="R1252" s="184">
        <v>5.0644999999999998</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1008</v>
      </c>
      <c r="B1253" s="180" t="s">
        <v>1023</v>
      </c>
      <c r="C1253" s="180">
        <v>140220</v>
      </c>
      <c r="D1253" s="183"/>
      <c r="E1253" s="184"/>
      <c r="F1253" s="184"/>
      <c r="G1253" s="184"/>
      <c r="H1253" s="184"/>
      <c r="I1253" s="184"/>
      <c r="J1253" s="184"/>
      <c r="K1253" s="184"/>
      <c r="L1253" s="184"/>
      <c r="M1253" s="184"/>
      <c r="N1253" s="184"/>
      <c r="O1253" s="184"/>
      <c r="P1253" s="184"/>
      <c r="Q1253" s="184"/>
      <c r="R1253" s="184"/>
      <c r="S1253" s="120" t="s">
        <v>1996</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1008</v>
      </c>
      <c r="B1254" s="180" t="s">
        <v>1024</v>
      </c>
      <c r="C1254" s="180">
        <v>140207</v>
      </c>
      <c r="D1254" s="183"/>
      <c r="E1254" s="184"/>
      <c r="F1254" s="184"/>
      <c r="G1254" s="184"/>
      <c r="H1254" s="184"/>
      <c r="I1254" s="184"/>
      <c r="J1254" s="184"/>
      <c r="K1254" s="184"/>
      <c r="L1254" s="184"/>
      <c r="M1254" s="184"/>
      <c r="N1254" s="184"/>
      <c r="O1254" s="184"/>
      <c r="P1254" s="184"/>
      <c r="Q1254" s="184"/>
      <c r="R1254" s="184"/>
      <c r="S1254" s="120" t="s">
        <v>1996</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1008</v>
      </c>
      <c r="B1255" s="180" t="s">
        <v>1924</v>
      </c>
      <c r="C1255" s="180">
        <v>113135</v>
      </c>
      <c r="D1255" s="183">
        <v>44531</v>
      </c>
      <c r="E1255" s="184">
        <v>26.242599999999999</v>
      </c>
      <c r="F1255" s="184">
        <v>23.6601</v>
      </c>
      <c r="G1255" s="184">
        <v>199.47069999999999</v>
      </c>
      <c r="H1255" s="184">
        <v>144.8708</v>
      </c>
      <c r="I1255" s="184">
        <v>77.429599999999994</v>
      </c>
      <c r="J1255" s="184">
        <v>41.708300000000001</v>
      </c>
      <c r="K1255" s="184">
        <v>37.5488</v>
      </c>
      <c r="L1255" s="184">
        <v>23.148700000000002</v>
      </c>
      <c r="M1255" s="184">
        <v>18.8704</v>
      </c>
      <c r="N1255" s="184">
        <v>17.974499999999999</v>
      </c>
      <c r="O1255" s="184">
        <v>7.6966999999999999</v>
      </c>
      <c r="P1255" s="184">
        <v>7.8281000000000001</v>
      </c>
      <c r="Q1255" s="184">
        <v>8.8649000000000004</v>
      </c>
      <c r="R1255" s="184">
        <v>7.6879999999999997</v>
      </c>
      <c r="S1255" s="120" t="s">
        <v>1996</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1008</v>
      </c>
      <c r="B1256" s="180" t="s">
        <v>1925</v>
      </c>
      <c r="C1256" s="180">
        <v>118530</v>
      </c>
      <c r="D1256" s="183">
        <v>44531</v>
      </c>
      <c r="E1256" s="184">
        <v>26.952200000000001</v>
      </c>
      <c r="F1256" s="184">
        <v>23.7148</v>
      </c>
      <c r="G1256" s="184">
        <v>199.47819999999999</v>
      </c>
      <c r="H1256" s="184">
        <v>144.8948</v>
      </c>
      <c r="I1256" s="184">
        <v>77.433000000000007</v>
      </c>
      <c r="J1256" s="184">
        <v>41.7074</v>
      </c>
      <c r="K1256" s="184">
        <v>37.549799999999998</v>
      </c>
      <c r="L1256" s="184">
        <v>23.1478</v>
      </c>
      <c r="M1256" s="184">
        <v>18.887599999999999</v>
      </c>
      <c r="N1256" s="184">
        <v>18.0928</v>
      </c>
      <c r="O1256" s="184">
        <v>7.9954999999999998</v>
      </c>
      <c r="P1256" s="184">
        <v>8.1567000000000007</v>
      </c>
      <c r="Q1256" s="184">
        <v>9.0563000000000002</v>
      </c>
      <c r="R1256" s="184">
        <v>7.9352</v>
      </c>
      <c r="S1256" s="120" t="s">
        <v>1996</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1008</v>
      </c>
      <c r="B1257" s="180" t="s">
        <v>1986</v>
      </c>
      <c r="C1257" s="180">
        <v>100503</v>
      </c>
      <c r="D1257" s="183">
        <v>44531</v>
      </c>
      <c r="E1257" s="184">
        <v>48.680977773294998</v>
      </c>
      <c r="F1257" s="184">
        <v>23.543299999999999</v>
      </c>
      <c r="G1257" s="184">
        <v>199.44139999999999</v>
      </c>
      <c r="H1257" s="184">
        <v>144.86959999999999</v>
      </c>
      <c r="I1257" s="184">
        <v>77.4285</v>
      </c>
      <c r="J1257" s="184">
        <v>41.701599999999999</v>
      </c>
      <c r="K1257" s="184">
        <v>37.548400000000001</v>
      </c>
      <c r="L1257" s="184">
        <v>23.148</v>
      </c>
      <c r="M1257" s="184">
        <v>18.8687</v>
      </c>
      <c r="N1257" s="184">
        <v>17.973299999999998</v>
      </c>
      <c r="O1257" s="184">
        <v>6.8070000000000004</v>
      </c>
      <c r="P1257" s="184">
        <v>6.3615000000000004</v>
      </c>
      <c r="Q1257" s="184">
        <v>7.5194000000000001</v>
      </c>
      <c r="R1257" s="184">
        <v>7.5858999999999996</v>
      </c>
      <c r="S1257" s="120" t="s">
        <v>1996</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1008</v>
      </c>
      <c r="B1258" s="180" t="s">
        <v>1987</v>
      </c>
      <c r="C1258" s="180">
        <v>118528</v>
      </c>
      <c r="D1258" s="183">
        <v>44531</v>
      </c>
      <c r="E1258" s="184">
        <v>19.2663299359428</v>
      </c>
      <c r="F1258" s="184">
        <v>23.618200000000002</v>
      </c>
      <c r="G1258" s="184">
        <v>199.4915</v>
      </c>
      <c r="H1258" s="184">
        <v>144.8674</v>
      </c>
      <c r="I1258" s="184">
        <v>77.433899999999994</v>
      </c>
      <c r="J1258" s="184">
        <v>41.711500000000001</v>
      </c>
      <c r="K1258" s="184">
        <v>37.551000000000002</v>
      </c>
      <c r="L1258" s="184">
        <v>23.148800000000001</v>
      </c>
      <c r="M1258" s="184">
        <v>18.888400000000001</v>
      </c>
      <c r="N1258" s="184">
        <v>18.0929</v>
      </c>
      <c r="O1258" s="184">
        <v>7.1273999999999997</v>
      </c>
      <c r="P1258" s="184">
        <v>6.7173999999999996</v>
      </c>
      <c r="Q1258" s="184">
        <v>7.1955</v>
      </c>
      <c r="R1258" s="184">
        <v>7.8361999999999998</v>
      </c>
      <c r="S1258" s="120" t="s">
        <v>1996</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1008</v>
      </c>
      <c r="B1259" s="180" t="s">
        <v>1025</v>
      </c>
      <c r="C1259" s="180">
        <v>147990</v>
      </c>
      <c r="D1259" s="183"/>
      <c r="E1259" s="184"/>
      <c r="F1259" s="184"/>
      <c r="G1259" s="184"/>
      <c r="H1259" s="184"/>
      <c r="I1259" s="184"/>
      <c r="J1259" s="184"/>
      <c r="K1259" s="184"/>
      <c r="L1259" s="184"/>
      <c r="M1259" s="184"/>
      <c r="N1259" s="184"/>
      <c r="O1259" s="184"/>
      <c r="P1259" s="184"/>
      <c r="Q1259" s="184"/>
      <c r="R1259" s="184"/>
      <c r="S1259" s="120" t="s">
        <v>1996</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1008</v>
      </c>
      <c r="B1260" s="180" t="s">
        <v>1026</v>
      </c>
      <c r="C1260" s="180">
        <v>147991</v>
      </c>
      <c r="D1260" s="183"/>
      <c r="E1260" s="184"/>
      <c r="F1260" s="184"/>
      <c r="G1260" s="184"/>
      <c r="H1260" s="184"/>
      <c r="I1260" s="184"/>
      <c r="J1260" s="184"/>
      <c r="K1260" s="184"/>
      <c r="L1260" s="184"/>
      <c r="M1260" s="184"/>
      <c r="N1260" s="184"/>
      <c r="O1260" s="184"/>
      <c r="P1260" s="184"/>
      <c r="Q1260" s="184"/>
      <c r="R1260" s="184"/>
      <c r="S1260" s="120" t="s">
        <v>1996</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1008</v>
      </c>
      <c r="B1261" s="180" t="s">
        <v>1926</v>
      </c>
      <c r="C1261" s="180">
        <v>148000</v>
      </c>
      <c r="D1261" s="183"/>
      <c r="E1261" s="184"/>
      <c r="F1261" s="184"/>
      <c r="G1261" s="184"/>
      <c r="H1261" s="184"/>
      <c r="I1261" s="184"/>
      <c r="J1261" s="184"/>
      <c r="K1261" s="184"/>
      <c r="L1261" s="184"/>
      <c r="M1261" s="184"/>
      <c r="N1261" s="184"/>
      <c r="O1261" s="184"/>
      <c r="P1261" s="184"/>
      <c r="Q1261" s="184"/>
      <c r="R1261" s="184"/>
      <c r="S1261" s="120" t="s">
        <v>1996</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1008</v>
      </c>
      <c r="B1262" s="180" t="s">
        <v>1927</v>
      </c>
      <c r="C1262" s="180">
        <v>147999</v>
      </c>
      <c r="D1262" s="183"/>
      <c r="E1262" s="184"/>
      <c r="F1262" s="184"/>
      <c r="G1262" s="184"/>
      <c r="H1262" s="184"/>
      <c r="I1262" s="184"/>
      <c r="J1262" s="184"/>
      <c r="K1262" s="184"/>
      <c r="L1262" s="184"/>
      <c r="M1262" s="184"/>
      <c r="N1262" s="184"/>
      <c r="O1262" s="184"/>
      <c r="P1262" s="184"/>
      <c r="Q1262" s="184"/>
      <c r="R1262" s="184"/>
      <c r="S1262" s="120" t="s">
        <v>1996</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1008</v>
      </c>
      <c r="B1263" s="180" t="s">
        <v>1988</v>
      </c>
      <c r="C1263" s="180">
        <v>147995</v>
      </c>
      <c r="D1263" s="183"/>
      <c r="E1263" s="184"/>
      <c r="F1263" s="184"/>
      <c r="G1263" s="184"/>
      <c r="H1263" s="184"/>
      <c r="I1263" s="184"/>
      <c r="J1263" s="184"/>
      <c r="K1263" s="184"/>
      <c r="L1263" s="184"/>
      <c r="M1263" s="184"/>
      <c r="N1263" s="184"/>
      <c r="O1263" s="184"/>
      <c r="P1263" s="184"/>
      <c r="Q1263" s="184"/>
      <c r="R1263" s="184"/>
      <c r="S1263" s="120" t="s">
        <v>1996</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1008</v>
      </c>
      <c r="B1264" s="180" t="s">
        <v>1989</v>
      </c>
      <c r="C1264" s="180">
        <v>147996</v>
      </c>
      <c r="D1264" s="183"/>
      <c r="E1264" s="184"/>
      <c r="F1264" s="184"/>
      <c r="G1264" s="184"/>
      <c r="H1264" s="184"/>
      <c r="I1264" s="184"/>
      <c r="J1264" s="184"/>
      <c r="K1264" s="184"/>
      <c r="L1264" s="184"/>
      <c r="M1264" s="184"/>
      <c r="N1264" s="184"/>
      <c r="O1264" s="184"/>
      <c r="P1264" s="184"/>
      <c r="Q1264" s="184"/>
      <c r="R1264" s="184"/>
      <c r="S1264" s="120" t="s">
        <v>1996</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1008</v>
      </c>
      <c r="B1265" s="180" t="s">
        <v>1027</v>
      </c>
      <c r="C1265" s="180">
        <v>102452</v>
      </c>
      <c r="D1265" s="183">
        <v>44531</v>
      </c>
      <c r="E1265" s="184">
        <v>46.304600000000001</v>
      </c>
      <c r="F1265" s="184">
        <v>3.3898000000000001</v>
      </c>
      <c r="G1265" s="184">
        <v>1.6242000000000001</v>
      </c>
      <c r="H1265" s="184">
        <v>2.8504999999999998</v>
      </c>
      <c r="I1265" s="184">
        <v>2.5078999999999998</v>
      </c>
      <c r="J1265" s="184">
        <v>3.51</v>
      </c>
      <c r="K1265" s="184">
        <v>2.8184</v>
      </c>
      <c r="L1265" s="184">
        <v>4.0033000000000003</v>
      </c>
      <c r="M1265" s="184">
        <v>4.1219000000000001</v>
      </c>
      <c r="N1265" s="184">
        <v>3.9830999999999999</v>
      </c>
      <c r="O1265" s="184">
        <v>6.7671000000000001</v>
      </c>
      <c r="P1265" s="184">
        <v>6.4755000000000003</v>
      </c>
      <c r="Q1265" s="184">
        <v>7.1974</v>
      </c>
      <c r="R1265" s="184">
        <v>5.9497999999999998</v>
      </c>
      <c r="S1265" s="120" t="s">
        <v>1996</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1008</v>
      </c>
      <c r="B1266" s="180" t="s">
        <v>1028</v>
      </c>
      <c r="C1266" s="180">
        <v>118942</v>
      </c>
      <c r="D1266" s="183">
        <v>44531</v>
      </c>
      <c r="E1266" s="184">
        <v>49.140599999999999</v>
      </c>
      <c r="F1266" s="184">
        <v>4.0114000000000001</v>
      </c>
      <c r="G1266" s="184">
        <v>2.2587000000000002</v>
      </c>
      <c r="H1266" s="184">
        <v>3.4721000000000002</v>
      </c>
      <c r="I1266" s="184">
        <v>3.1234000000000002</v>
      </c>
      <c r="J1266" s="184">
        <v>4.1163999999999996</v>
      </c>
      <c r="K1266" s="184">
        <v>3.4253</v>
      </c>
      <c r="L1266" s="184">
        <v>4.6158000000000001</v>
      </c>
      <c r="M1266" s="184">
        <v>4.742</v>
      </c>
      <c r="N1266" s="184">
        <v>4.6087999999999996</v>
      </c>
      <c r="O1266" s="184">
        <v>7.4089</v>
      </c>
      <c r="P1266" s="184">
        <v>7.1403999999999996</v>
      </c>
      <c r="Q1266" s="184">
        <v>8.0390999999999995</v>
      </c>
      <c r="R1266" s="184">
        <v>6.5869</v>
      </c>
      <c r="S1266" s="120" t="s">
        <v>1996</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1008</v>
      </c>
      <c r="B1267" s="180" t="s">
        <v>1029</v>
      </c>
      <c r="C1267" s="180">
        <v>104344</v>
      </c>
      <c r="D1267" s="183">
        <v>44531</v>
      </c>
      <c r="E1267" s="184">
        <v>16.566099999999999</v>
      </c>
      <c r="F1267" s="184">
        <v>5.5091000000000001</v>
      </c>
      <c r="G1267" s="184">
        <v>5.0270000000000001</v>
      </c>
      <c r="H1267" s="184">
        <v>5.3879000000000001</v>
      </c>
      <c r="I1267" s="184">
        <v>3.9403999999999999</v>
      </c>
      <c r="J1267" s="184">
        <v>4.2672999999999996</v>
      </c>
      <c r="K1267" s="184">
        <v>2.4335</v>
      </c>
      <c r="L1267" s="184">
        <v>3.2549000000000001</v>
      </c>
      <c r="M1267" s="184">
        <v>3.7349000000000001</v>
      </c>
      <c r="N1267" s="184">
        <v>3.1621999999999999</v>
      </c>
      <c r="O1267" s="184">
        <v>1.4019999999999999</v>
      </c>
      <c r="P1267" s="184">
        <v>3.2877999999999998</v>
      </c>
      <c r="Q1267" s="184">
        <v>3.3915999999999999</v>
      </c>
      <c r="R1267" s="184">
        <v>3.2311999999999999</v>
      </c>
      <c r="S1267" s="120" t="s">
        <v>1996</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1008</v>
      </c>
      <c r="B1268" s="180" t="s">
        <v>1030</v>
      </c>
      <c r="C1268" s="180">
        <v>120066</v>
      </c>
      <c r="D1268" s="183">
        <v>44531</v>
      </c>
      <c r="E1268" s="184">
        <v>17.7029</v>
      </c>
      <c r="F1268" s="184">
        <v>5.774</v>
      </c>
      <c r="G1268" s="184">
        <v>5.4471999999999996</v>
      </c>
      <c r="H1268" s="184">
        <v>5.8090000000000002</v>
      </c>
      <c r="I1268" s="184">
        <v>4.3517999999999999</v>
      </c>
      <c r="J1268" s="184">
        <v>4.6914999999999996</v>
      </c>
      <c r="K1268" s="184">
        <v>3.1166999999999998</v>
      </c>
      <c r="L1268" s="184">
        <v>4.0134999999999996</v>
      </c>
      <c r="M1268" s="184">
        <v>4.5286999999999997</v>
      </c>
      <c r="N1268" s="184">
        <v>3.9725999999999999</v>
      </c>
      <c r="O1268" s="184">
        <v>2.2162000000000002</v>
      </c>
      <c r="P1268" s="184">
        <v>4.1231</v>
      </c>
      <c r="Q1268" s="184">
        <v>6.3327999999999998</v>
      </c>
      <c r="R1268" s="184">
        <v>4.0594000000000001</v>
      </c>
      <c r="S1268" s="120" t="s">
        <v>1996</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1008</v>
      </c>
      <c r="B1269" s="180" t="s">
        <v>1031</v>
      </c>
      <c r="C1269" s="180">
        <v>101619</v>
      </c>
      <c r="D1269" s="183">
        <v>44531</v>
      </c>
      <c r="E1269" s="184">
        <v>429.7731</v>
      </c>
      <c r="F1269" s="184">
        <v>-7.0986000000000002</v>
      </c>
      <c r="G1269" s="184">
        <v>-3.5295999999999998</v>
      </c>
      <c r="H1269" s="184">
        <v>-2.6726999999999999</v>
      </c>
      <c r="I1269" s="184">
        <v>0.38829999999999998</v>
      </c>
      <c r="J1269" s="184">
        <v>2.8193999999999999</v>
      </c>
      <c r="K1269" s="184">
        <v>2.9508999999999999</v>
      </c>
      <c r="L1269" s="184">
        <v>4.7385000000000002</v>
      </c>
      <c r="M1269" s="184">
        <v>4.4653999999999998</v>
      </c>
      <c r="N1269" s="184">
        <v>4.3532999999999999</v>
      </c>
      <c r="O1269" s="184">
        <v>7.2546999999999997</v>
      </c>
      <c r="P1269" s="184">
        <v>7.0755999999999997</v>
      </c>
      <c r="Q1269" s="184">
        <v>7.8935000000000004</v>
      </c>
      <c r="R1269" s="184">
        <v>6.3216000000000001</v>
      </c>
      <c r="S1269" s="120" t="s">
        <v>1995</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1008</v>
      </c>
      <c r="B1270" s="180" t="s">
        <v>1032</v>
      </c>
      <c r="C1270" s="180">
        <v>120398</v>
      </c>
      <c r="D1270" s="183">
        <v>44531</v>
      </c>
      <c r="E1270" s="184">
        <v>433.9151</v>
      </c>
      <c r="F1270" s="184">
        <v>-6.9889000000000001</v>
      </c>
      <c r="G1270" s="184">
        <v>-3.4102000000000001</v>
      </c>
      <c r="H1270" s="184">
        <v>-2.5522999999999998</v>
      </c>
      <c r="I1270" s="184">
        <v>0.50780000000000003</v>
      </c>
      <c r="J1270" s="184">
        <v>2.9394</v>
      </c>
      <c r="K1270" s="184">
        <v>3.0718000000000001</v>
      </c>
      <c r="L1270" s="184">
        <v>4.8575999999999997</v>
      </c>
      <c r="M1270" s="184">
        <v>4.5834999999999999</v>
      </c>
      <c r="N1270" s="184">
        <v>4.4714999999999998</v>
      </c>
      <c r="O1270" s="184">
        <v>7.3730000000000002</v>
      </c>
      <c r="P1270" s="184">
        <v>7.2054</v>
      </c>
      <c r="Q1270" s="184">
        <v>8.2189999999999994</v>
      </c>
      <c r="R1270" s="184">
        <v>6.4340000000000002</v>
      </c>
      <c r="S1270" s="120" t="s">
        <v>1995</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1008</v>
      </c>
      <c r="B1271" s="180" t="s">
        <v>1033</v>
      </c>
      <c r="C1271" s="180">
        <v>118371</v>
      </c>
      <c r="D1271" s="183">
        <v>44531</v>
      </c>
      <c r="E1271" s="184">
        <v>31.4634</v>
      </c>
      <c r="F1271" s="184">
        <v>3.4805999999999999</v>
      </c>
      <c r="G1271" s="184">
        <v>3.5748000000000002</v>
      </c>
      <c r="H1271" s="184">
        <v>3.9969999999999999</v>
      </c>
      <c r="I1271" s="184">
        <v>3.7673999999999999</v>
      </c>
      <c r="J1271" s="184">
        <v>4.5450999999999997</v>
      </c>
      <c r="K1271" s="184">
        <v>3.0674999999999999</v>
      </c>
      <c r="L1271" s="184">
        <v>3.7246999999999999</v>
      </c>
      <c r="M1271" s="184">
        <v>4.1901999999999999</v>
      </c>
      <c r="N1271" s="184">
        <v>3.7195</v>
      </c>
      <c r="O1271" s="184">
        <v>6.6296999999999997</v>
      </c>
      <c r="P1271" s="184">
        <v>6.7778</v>
      </c>
      <c r="Q1271" s="184">
        <v>7.9050000000000002</v>
      </c>
      <c r="R1271" s="184">
        <v>5.4523000000000001</v>
      </c>
      <c r="S1271" s="120" t="s">
        <v>1996</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1008</v>
      </c>
      <c r="B1272" s="180" t="s">
        <v>1034</v>
      </c>
      <c r="C1272" s="180">
        <v>108632</v>
      </c>
      <c r="D1272" s="183">
        <v>44531</v>
      </c>
      <c r="E1272" s="184">
        <v>30.9937</v>
      </c>
      <c r="F1272" s="184">
        <v>3.2976999999999999</v>
      </c>
      <c r="G1272" s="184">
        <v>3.3460999999999999</v>
      </c>
      <c r="H1272" s="184">
        <v>3.7711999999999999</v>
      </c>
      <c r="I1272" s="184">
        <v>3.5377999999999998</v>
      </c>
      <c r="J1272" s="184">
        <v>4.3175999999999997</v>
      </c>
      <c r="K1272" s="184">
        <v>2.8412000000000002</v>
      </c>
      <c r="L1272" s="184">
        <v>3.4994000000000001</v>
      </c>
      <c r="M1272" s="184">
        <v>3.9666999999999999</v>
      </c>
      <c r="N1272" s="184">
        <v>3.4954999999999998</v>
      </c>
      <c r="O1272" s="184">
        <v>6.4051</v>
      </c>
      <c r="P1272" s="184">
        <v>6.5608000000000004</v>
      </c>
      <c r="Q1272" s="184">
        <v>7.3822000000000001</v>
      </c>
      <c r="R1272" s="184">
        <v>5.2224000000000004</v>
      </c>
      <c r="S1272" s="120" t="s">
        <v>1996</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1008</v>
      </c>
      <c r="B1273" s="180" t="s">
        <v>1035</v>
      </c>
      <c r="C1273" s="180">
        <v>104726</v>
      </c>
      <c r="D1273" s="183">
        <v>44531</v>
      </c>
      <c r="E1273" s="184">
        <v>3037.4895999999999</v>
      </c>
      <c r="F1273" s="184">
        <v>0.3473</v>
      </c>
      <c r="G1273" s="184">
        <v>3.1707999999999998</v>
      </c>
      <c r="H1273" s="184">
        <v>3.6088</v>
      </c>
      <c r="I1273" s="184">
        <v>3.3283</v>
      </c>
      <c r="J1273" s="184">
        <v>3.9098999999999999</v>
      </c>
      <c r="K1273" s="184">
        <v>2.5276000000000001</v>
      </c>
      <c r="L1273" s="184">
        <v>3.3849999999999998</v>
      </c>
      <c r="M1273" s="184">
        <v>3.8458000000000001</v>
      </c>
      <c r="N1273" s="184">
        <v>3.4384000000000001</v>
      </c>
      <c r="O1273" s="184">
        <v>6.6715999999999998</v>
      </c>
      <c r="P1273" s="184">
        <v>6.5358000000000001</v>
      </c>
      <c r="Q1273" s="184">
        <v>7.7512999999999996</v>
      </c>
      <c r="R1273" s="184">
        <v>5.3</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1008</v>
      </c>
      <c r="B1274" s="180" t="s">
        <v>1036</v>
      </c>
      <c r="C1274" s="180">
        <v>120570</v>
      </c>
      <c r="D1274" s="183">
        <v>44531</v>
      </c>
      <c r="E1274" s="184">
        <v>3132.9162000000001</v>
      </c>
      <c r="F1274" s="184">
        <v>0.67689999999999995</v>
      </c>
      <c r="G1274" s="184">
        <v>3.5009999999999999</v>
      </c>
      <c r="H1274" s="184">
        <v>3.9392</v>
      </c>
      <c r="I1274" s="184">
        <v>3.6587000000000001</v>
      </c>
      <c r="J1274" s="184">
        <v>4.2409999999999997</v>
      </c>
      <c r="K1274" s="184">
        <v>2.8599000000000001</v>
      </c>
      <c r="L1274" s="184">
        <v>3.7208999999999999</v>
      </c>
      <c r="M1274" s="184">
        <v>4.1859000000000002</v>
      </c>
      <c r="N1274" s="184">
        <v>3.7803</v>
      </c>
      <c r="O1274" s="184">
        <v>7.0060000000000002</v>
      </c>
      <c r="P1274" s="184">
        <v>6.9086999999999996</v>
      </c>
      <c r="Q1274" s="184">
        <v>7.9057000000000004</v>
      </c>
      <c r="R1274" s="184">
        <v>5.6378000000000004</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1008</v>
      </c>
      <c r="B1275" s="180" t="s">
        <v>1037</v>
      </c>
      <c r="C1275" s="180">
        <v>143607</v>
      </c>
      <c r="D1275" s="183">
        <v>44531</v>
      </c>
      <c r="E1275" s="184">
        <v>29.849699999999999</v>
      </c>
      <c r="F1275" s="184">
        <v>5.6257000000000001</v>
      </c>
      <c r="G1275" s="184">
        <v>3.7437</v>
      </c>
      <c r="H1275" s="184">
        <v>3.496</v>
      </c>
      <c r="I1275" s="184">
        <v>2.5266000000000002</v>
      </c>
      <c r="J1275" s="184">
        <v>3.6753999999999998</v>
      </c>
      <c r="K1275" s="184">
        <v>2.3694999999999999</v>
      </c>
      <c r="L1275" s="184">
        <v>3.2170000000000001</v>
      </c>
      <c r="M1275" s="184">
        <v>3.4152</v>
      </c>
      <c r="N1275" s="184">
        <v>3.0846</v>
      </c>
      <c r="O1275" s="184">
        <v>4.9287999999999998</v>
      </c>
      <c r="P1275" s="184">
        <v>5.5670999999999999</v>
      </c>
      <c r="Q1275" s="184">
        <v>7.4653999999999998</v>
      </c>
      <c r="R1275" s="184">
        <v>14.318199999999999</v>
      </c>
      <c r="S1275" s="120" t="s">
        <v>1996</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1008</v>
      </c>
      <c r="B1276" s="180" t="s">
        <v>1038</v>
      </c>
      <c r="C1276" s="180">
        <v>143612</v>
      </c>
      <c r="D1276" s="183">
        <v>44531</v>
      </c>
      <c r="E1276" s="184">
        <v>30.188099999999999</v>
      </c>
      <c r="F1276" s="184">
        <v>5.9255000000000004</v>
      </c>
      <c r="G1276" s="184">
        <v>4.0648</v>
      </c>
      <c r="H1276" s="184">
        <v>3.8028</v>
      </c>
      <c r="I1276" s="184">
        <v>2.8271000000000002</v>
      </c>
      <c r="J1276" s="184">
        <v>3.9788000000000001</v>
      </c>
      <c r="K1276" s="184">
        <v>2.6724000000000001</v>
      </c>
      <c r="L1276" s="184">
        <v>3.5226000000000002</v>
      </c>
      <c r="M1276" s="184">
        <v>3.7235999999999998</v>
      </c>
      <c r="N1276" s="184">
        <v>3.3778999999999999</v>
      </c>
      <c r="O1276" s="184">
        <v>5.0990000000000002</v>
      </c>
      <c r="P1276" s="184">
        <v>5.7168999999999999</v>
      </c>
      <c r="Q1276" s="184">
        <v>7.1646999999999998</v>
      </c>
      <c r="R1276" s="184">
        <v>14.5375</v>
      </c>
      <c r="S1276" s="120" t="s">
        <v>1996</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1008</v>
      </c>
      <c r="B1277" s="180" t="s">
        <v>1039</v>
      </c>
      <c r="C1277" s="180">
        <v>133805</v>
      </c>
      <c r="D1277" s="183">
        <v>44531</v>
      </c>
      <c r="E1277" s="184">
        <v>2699.2932000000001</v>
      </c>
      <c r="F1277" s="184">
        <v>-0.51249999999999996</v>
      </c>
      <c r="G1277" s="184">
        <v>0.74460000000000004</v>
      </c>
      <c r="H1277" s="184">
        <v>1.4156</v>
      </c>
      <c r="I1277" s="184">
        <v>2.3165</v>
      </c>
      <c r="J1277" s="184">
        <v>2.9161999999999999</v>
      </c>
      <c r="K1277" s="184">
        <v>2.6640999999999999</v>
      </c>
      <c r="L1277" s="184">
        <v>3.6941999999999999</v>
      </c>
      <c r="M1277" s="184">
        <v>4.0945</v>
      </c>
      <c r="N1277" s="184">
        <v>3.5192000000000001</v>
      </c>
      <c r="O1277" s="184">
        <v>6.7561999999999998</v>
      </c>
      <c r="P1277" s="184">
        <v>6.8171999999999997</v>
      </c>
      <c r="Q1277" s="184">
        <v>7.4901</v>
      </c>
      <c r="R1277" s="184">
        <v>5.7539999999999996</v>
      </c>
      <c r="S1277" s="120" t="s">
        <v>1996</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1008</v>
      </c>
      <c r="B1278" s="180" t="s">
        <v>1040</v>
      </c>
      <c r="C1278" s="180">
        <v>133810</v>
      </c>
      <c r="D1278" s="183">
        <v>44531</v>
      </c>
      <c r="E1278" s="184">
        <v>2863.7031000000002</v>
      </c>
      <c r="F1278" s="184">
        <v>0.2485</v>
      </c>
      <c r="G1278" s="184">
        <v>1.4992000000000001</v>
      </c>
      <c r="H1278" s="184">
        <v>2.1680000000000001</v>
      </c>
      <c r="I1278" s="184">
        <v>3.0733000000000001</v>
      </c>
      <c r="J1278" s="184">
        <v>3.6819999999999999</v>
      </c>
      <c r="K1278" s="184">
        <v>3.4308000000000001</v>
      </c>
      <c r="L1278" s="184">
        <v>4.4767000000000001</v>
      </c>
      <c r="M1278" s="184">
        <v>4.8930999999999996</v>
      </c>
      <c r="N1278" s="184">
        <v>4.3232999999999997</v>
      </c>
      <c r="O1278" s="184">
        <v>7.5674000000000001</v>
      </c>
      <c r="P1278" s="184">
        <v>7.6234000000000002</v>
      </c>
      <c r="Q1278" s="184">
        <v>8.3952000000000009</v>
      </c>
      <c r="R1278" s="184">
        <v>6.5651000000000002</v>
      </c>
      <c r="S1278" s="120" t="s">
        <v>1996</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1008</v>
      </c>
      <c r="B1279" s="180" t="s">
        <v>1041</v>
      </c>
      <c r="C1279" s="180">
        <v>119809</v>
      </c>
      <c r="D1279" s="183">
        <v>44531</v>
      </c>
      <c r="E1279" s="184">
        <v>23.5351</v>
      </c>
      <c r="F1279" s="184">
        <v>4.9634999999999998</v>
      </c>
      <c r="G1279" s="184">
        <v>4.2519</v>
      </c>
      <c r="H1279" s="184">
        <v>3.9022999999999999</v>
      </c>
      <c r="I1279" s="184">
        <v>3.0943000000000001</v>
      </c>
      <c r="J1279" s="184">
        <v>4.2798999999999996</v>
      </c>
      <c r="K1279" s="184">
        <v>3.0550000000000002</v>
      </c>
      <c r="L1279" s="184">
        <v>4.0289999999999999</v>
      </c>
      <c r="M1279" s="184">
        <v>4.4898999999999996</v>
      </c>
      <c r="N1279" s="184">
        <v>4.0865</v>
      </c>
      <c r="O1279" s="184">
        <v>5.9362000000000004</v>
      </c>
      <c r="P1279" s="184">
        <v>6.5232999999999999</v>
      </c>
      <c r="Q1279" s="184">
        <v>7.8761000000000001</v>
      </c>
      <c r="R1279" s="184">
        <v>5.8422999999999998</v>
      </c>
      <c r="S1279" s="120" t="s">
        <v>1996</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1008</v>
      </c>
      <c r="B1280" s="180" t="s">
        <v>1042</v>
      </c>
      <c r="C1280" s="180">
        <v>118133</v>
      </c>
      <c r="D1280" s="183">
        <v>44531</v>
      </c>
      <c r="E1280" s="184">
        <v>22.707000000000001</v>
      </c>
      <c r="F1280" s="184">
        <v>4.3406000000000002</v>
      </c>
      <c r="G1280" s="184">
        <v>3.6023999999999998</v>
      </c>
      <c r="H1280" s="184">
        <v>3.2627999999999999</v>
      </c>
      <c r="I1280" s="184">
        <v>2.4479000000000002</v>
      </c>
      <c r="J1280" s="184">
        <v>3.6328999999999998</v>
      </c>
      <c r="K1280" s="184">
        <v>2.4007000000000001</v>
      </c>
      <c r="L1280" s="184">
        <v>3.3673999999999999</v>
      </c>
      <c r="M1280" s="184">
        <v>3.8203999999999998</v>
      </c>
      <c r="N1280" s="184">
        <v>3.4119999999999999</v>
      </c>
      <c r="O1280" s="184">
        <v>5.3360000000000003</v>
      </c>
      <c r="P1280" s="184">
        <v>5.9821</v>
      </c>
      <c r="Q1280" s="184">
        <v>7.7403000000000004</v>
      </c>
      <c r="R1280" s="184">
        <v>5.2031999999999998</v>
      </c>
      <c r="S1280" s="120" t="s">
        <v>1996</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1008</v>
      </c>
      <c r="B1281" s="180" t="s">
        <v>1043</v>
      </c>
      <c r="C1281" s="180">
        <v>101830</v>
      </c>
      <c r="D1281" s="183">
        <v>44531</v>
      </c>
      <c r="E1281" s="184">
        <v>32.066899999999997</v>
      </c>
      <c r="F1281" s="184">
        <v>4.0980999999999996</v>
      </c>
      <c r="G1281" s="184">
        <v>3.3935</v>
      </c>
      <c r="H1281" s="184">
        <v>3.5798000000000001</v>
      </c>
      <c r="I1281" s="184">
        <v>2.7835000000000001</v>
      </c>
      <c r="J1281" s="184">
        <v>3.7677999999999998</v>
      </c>
      <c r="K1281" s="184">
        <v>2.5034000000000001</v>
      </c>
      <c r="L1281" s="184">
        <v>3.2105999999999999</v>
      </c>
      <c r="M1281" s="184">
        <v>3.4904999999999999</v>
      </c>
      <c r="N1281" s="184">
        <v>3.7170000000000001</v>
      </c>
      <c r="O1281" s="184">
        <v>4.9194000000000004</v>
      </c>
      <c r="P1281" s="184">
        <v>5.5869</v>
      </c>
      <c r="Q1281" s="184">
        <v>6.4987000000000004</v>
      </c>
      <c r="R1281" s="184">
        <v>5.3635999999999999</v>
      </c>
      <c r="S1281" s="120" t="s">
        <v>1996</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1008</v>
      </c>
      <c r="B1282" s="180" t="s">
        <v>1044</v>
      </c>
      <c r="C1282" s="180">
        <v>120315</v>
      </c>
      <c r="D1282" s="183">
        <v>44531</v>
      </c>
      <c r="E1282" s="184">
        <v>33.995699999999999</v>
      </c>
      <c r="F1282" s="184">
        <v>4.6173000000000002</v>
      </c>
      <c r="G1282" s="184">
        <v>3.9317000000000002</v>
      </c>
      <c r="H1282" s="184">
        <v>4.1292</v>
      </c>
      <c r="I1282" s="184">
        <v>3.3172000000000001</v>
      </c>
      <c r="J1282" s="184">
        <v>4.3063000000000002</v>
      </c>
      <c r="K1282" s="184">
        <v>3.0421</v>
      </c>
      <c r="L1282" s="184">
        <v>3.7563</v>
      </c>
      <c r="M1282" s="184">
        <v>4.0445000000000002</v>
      </c>
      <c r="N1282" s="184">
        <v>4.2759</v>
      </c>
      <c r="O1282" s="184">
        <v>5.4775</v>
      </c>
      <c r="P1282" s="184">
        <v>6.1802000000000001</v>
      </c>
      <c r="Q1282" s="184">
        <v>7.4653</v>
      </c>
      <c r="R1282" s="184">
        <v>5.9379</v>
      </c>
      <c r="S1282" s="120" t="s">
        <v>1996</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1008</v>
      </c>
      <c r="B1283" s="180" t="s">
        <v>1045</v>
      </c>
      <c r="C1283" s="180">
        <v>140613</v>
      </c>
      <c r="D1283" s="183">
        <v>44531</v>
      </c>
      <c r="E1283" s="184">
        <v>1381.6197</v>
      </c>
      <c r="F1283" s="184">
        <v>3.5297999999999998</v>
      </c>
      <c r="G1283" s="184">
        <v>3.6173999999999999</v>
      </c>
      <c r="H1283" s="184">
        <v>3.9079000000000002</v>
      </c>
      <c r="I1283" s="184">
        <v>3.6707000000000001</v>
      </c>
      <c r="J1283" s="184">
        <v>4.2698999999999998</v>
      </c>
      <c r="K1283" s="184">
        <v>3.1374</v>
      </c>
      <c r="L1283" s="184">
        <v>3.9036</v>
      </c>
      <c r="M1283" s="184">
        <v>4.3605999999999998</v>
      </c>
      <c r="N1283" s="184">
        <v>3.9803999999999999</v>
      </c>
      <c r="O1283" s="184">
        <v>6.8116000000000003</v>
      </c>
      <c r="P1283" s="184"/>
      <c r="Q1283" s="184">
        <v>6.9747000000000003</v>
      </c>
      <c r="R1283" s="184">
        <v>5.6470000000000002</v>
      </c>
      <c r="S1283" s="120" t="s">
        <v>1996</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1008</v>
      </c>
      <c r="B1284" s="180" t="s">
        <v>1046</v>
      </c>
      <c r="C1284" s="180">
        <v>140620</v>
      </c>
      <c r="D1284" s="183">
        <v>44531</v>
      </c>
      <c r="E1284" s="184">
        <v>1324.9341999999999</v>
      </c>
      <c r="F1284" s="184">
        <v>2.7275</v>
      </c>
      <c r="G1284" s="184">
        <v>2.8165</v>
      </c>
      <c r="H1284" s="184">
        <v>3.1070000000000002</v>
      </c>
      <c r="I1284" s="184">
        <v>2.8696000000000002</v>
      </c>
      <c r="J1284" s="184">
        <v>3.4672000000000001</v>
      </c>
      <c r="K1284" s="184">
        <v>2.3327</v>
      </c>
      <c r="L1284" s="184">
        <v>3.0899000000000001</v>
      </c>
      <c r="M1284" s="184">
        <v>3.5310000000000001</v>
      </c>
      <c r="N1284" s="184">
        <v>3.1423999999999999</v>
      </c>
      <c r="O1284" s="184">
        <v>5.9505999999999997</v>
      </c>
      <c r="P1284" s="184"/>
      <c r="Q1284" s="184">
        <v>6.0439999999999996</v>
      </c>
      <c r="R1284" s="184">
        <v>4.7904999999999998</v>
      </c>
      <c r="S1284" s="120" t="s">
        <v>1996</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1008</v>
      </c>
      <c r="B1285" s="180" t="s">
        <v>1047</v>
      </c>
      <c r="C1285" s="180">
        <v>118840</v>
      </c>
      <c r="D1285" s="183">
        <v>44531</v>
      </c>
      <c r="E1285" s="184">
        <v>1941.0915</v>
      </c>
      <c r="F1285" s="184">
        <v>1.6980999999999999</v>
      </c>
      <c r="G1285" s="184">
        <v>3.6120999999999999</v>
      </c>
      <c r="H1285" s="184">
        <v>3.9864999999999999</v>
      </c>
      <c r="I1285" s="184">
        <v>3.6089000000000002</v>
      </c>
      <c r="J1285" s="184">
        <v>4.2744</v>
      </c>
      <c r="K1285" s="184">
        <v>2.8620999999999999</v>
      </c>
      <c r="L1285" s="184">
        <v>3.7532999999999999</v>
      </c>
      <c r="M1285" s="184">
        <v>4.1783999999999999</v>
      </c>
      <c r="N1285" s="184">
        <v>3.7265999999999999</v>
      </c>
      <c r="O1285" s="184">
        <v>6.0217000000000001</v>
      </c>
      <c r="P1285" s="184">
        <v>6.2686999999999999</v>
      </c>
      <c r="Q1285" s="184">
        <v>7.1913</v>
      </c>
      <c r="R1285" s="184">
        <v>5.3179999999999996</v>
      </c>
      <c r="S1285" s="120" t="s">
        <v>1996</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1008</v>
      </c>
      <c r="B1286" s="180" t="s">
        <v>1048</v>
      </c>
      <c r="C1286" s="180">
        <v>107705</v>
      </c>
      <c r="D1286" s="183">
        <v>44531</v>
      </c>
      <c r="E1286" s="184">
        <v>1822.6149</v>
      </c>
      <c r="F1286" s="184">
        <v>1.0533999999999999</v>
      </c>
      <c r="G1286" s="184">
        <v>2.9670999999999998</v>
      </c>
      <c r="H1286" s="184">
        <v>3.3414000000000001</v>
      </c>
      <c r="I1286" s="184">
        <v>2.9624000000000001</v>
      </c>
      <c r="J1286" s="184">
        <v>3.6272000000000002</v>
      </c>
      <c r="K1286" s="184">
        <v>2.2141999999999999</v>
      </c>
      <c r="L1286" s="184">
        <v>3.0985999999999998</v>
      </c>
      <c r="M1286" s="184">
        <v>3.5097</v>
      </c>
      <c r="N1286" s="184">
        <v>3.06</v>
      </c>
      <c r="O1286" s="184">
        <v>5.3467000000000002</v>
      </c>
      <c r="P1286" s="184">
        <v>5.5605000000000002</v>
      </c>
      <c r="Q1286" s="184">
        <v>4.4621000000000004</v>
      </c>
      <c r="R1286" s="184">
        <v>4.6676000000000002</v>
      </c>
      <c r="S1286" s="120" t="s">
        <v>1996</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1008</v>
      </c>
      <c r="B1287" s="180" t="s">
        <v>1049</v>
      </c>
      <c r="C1287" s="180">
        <v>111753</v>
      </c>
      <c r="D1287" s="183">
        <v>44531</v>
      </c>
      <c r="E1287" s="184">
        <v>3008.2157000000002</v>
      </c>
      <c r="F1287" s="184">
        <v>5.7824999999999998</v>
      </c>
      <c r="G1287" s="184">
        <v>4.2271000000000001</v>
      </c>
      <c r="H1287" s="184">
        <v>3.9580000000000002</v>
      </c>
      <c r="I1287" s="184">
        <v>3.5238</v>
      </c>
      <c r="J1287" s="184">
        <v>4.0076000000000001</v>
      </c>
      <c r="K1287" s="184">
        <v>3.0335000000000001</v>
      </c>
      <c r="L1287" s="184">
        <v>3.8992</v>
      </c>
      <c r="M1287" s="184">
        <v>4.62</v>
      </c>
      <c r="N1287" s="184">
        <v>4.1341000000000001</v>
      </c>
      <c r="O1287" s="184">
        <v>6.3090999999999999</v>
      </c>
      <c r="P1287" s="184">
        <v>6.4653999999999998</v>
      </c>
      <c r="Q1287" s="184">
        <v>7.7732000000000001</v>
      </c>
      <c r="R1287" s="184">
        <v>5.7709000000000001</v>
      </c>
      <c r="S1287" s="120" t="s">
        <v>1996</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1008</v>
      </c>
      <c r="B1288" s="180" t="s">
        <v>1050</v>
      </c>
      <c r="C1288" s="180">
        <v>118709</v>
      </c>
      <c r="D1288" s="183">
        <v>44531</v>
      </c>
      <c r="E1288" s="184">
        <v>3121.9449</v>
      </c>
      <c r="F1288" s="184">
        <v>6.4747000000000003</v>
      </c>
      <c r="G1288" s="184">
        <v>4.9175000000000004</v>
      </c>
      <c r="H1288" s="184">
        <v>4.6494999999999997</v>
      </c>
      <c r="I1288" s="184">
        <v>4.2153999999999998</v>
      </c>
      <c r="J1288" s="184">
        <v>4.7001999999999997</v>
      </c>
      <c r="K1288" s="184">
        <v>3.7296</v>
      </c>
      <c r="L1288" s="184">
        <v>4.6040999999999999</v>
      </c>
      <c r="M1288" s="184">
        <v>5.3361000000000001</v>
      </c>
      <c r="N1288" s="184">
        <v>4.8552999999999997</v>
      </c>
      <c r="O1288" s="184">
        <v>6.9039999999999999</v>
      </c>
      <c r="P1288" s="184">
        <v>6.9587000000000003</v>
      </c>
      <c r="Q1288" s="184">
        <v>8.0071999999999992</v>
      </c>
      <c r="R1288" s="184">
        <v>6.4939999999999998</v>
      </c>
      <c r="S1288" s="120" t="s">
        <v>1996</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1008</v>
      </c>
      <c r="B1289" s="180" t="s">
        <v>1051</v>
      </c>
      <c r="C1289" s="180">
        <v>138423</v>
      </c>
      <c r="D1289" s="183">
        <v>44531</v>
      </c>
      <c r="E1289" s="184">
        <v>23.830100000000002</v>
      </c>
      <c r="F1289" s="184">
        <v>2.4508000000000001</v>
      </c>
      <c r="G1289" s="184">
        <v>2.9420000000000002</v>
      </c>
      <c r="H1289" s="184">
        <v>3.109</v>
      </c>
      <c r="I1289" s="184">
        <v>2.4859</v>
      </c>
      <c r="J1289" s="184">
        <v>3.1274999999999999</v>
      </c>
      <c r="K1289" s="184">
        <v>2.0164</v>
      </c>
      <c r="L1289" s="184">
        <v>2.8283999999999998</v>
      </c>
      <c r="M1289" s="184">
        <v>3.3368000000000002</v>
      </c>
      <c r="N1289" s="184">
        <v>3.2755000000000001</v>
      </c>
      <c r="O1289" s="184">
        <v>-1.2934000000000001</v>
      </c>
      <c r="P1289" s="184">
        <v>1.9006000000000001</v>
      </c>
      <c r="Q1289" s="184">
        <v>6.1916000000000002</v>
      </c>
      <c r="R1289" s="184">
        <v>2.8536999999999999</v>
      </c>
      <c r="S1289" s="120" t="s">
        <v>1996</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1008</v>
      </c>
      <c r="B1290" s="180" t="s">
        <v>1052</v>
      </c>
      <c r="C1290" s="180">
        <v>138443</v>
      </c>
      <c r="D1290" s="183">
        <v>44531</v>
      </c>
      <c r="E1290" s="184">
        <v>25.180800000000001</v>
      </c>
      <c r="F1290" s="184">
        <v>3.1892</v>
      </c>
      <c r="G1290" s="184">
        <v>3.6836000000000002</v>
      </c>
      <c r="H1290" s="184">
        <v>3.8336999999999999</v>
      </c>
      <c r="I1290" s="184">
        <v>3.2240000000000002</v>
      </c>
      <c r="J1290" s="184">
        <v>3.8388</v>
      </c>
      <c r="K1290" s="184">
        <v>2.7166000000000001</v>
      </c>
      <c r="L1290" s="184">
        <v>3.5299</v>
      </c>
      <c r="M1290" s="184">
        <v>4.0449000000000002</v>
      </c>
      <c r="N1290" s="184">
        <v>3.9866999999999999</v>
      </c>
      <c r="O1290" s="184">
        <v>-0.57420000000000004</v>
      </c>
      <c r="P1290" s="184">
        <v>2.5861000000000001</v>
      </c>
      <c r="Q1290" s="184">
        <v>5.7336999999999998</v>
      </c>
      <c r="R1290" s="184">
        <v>3.5897999999999999</v>
      </c>
      <c r="S1290" s="120" t="s">
        <v>1996</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1008</v>
      </c>
      <c r="B1291" s="180" t="s">
        <v>1053</v>
      </c>
      <c r="C1291" s="180">
        <v>102722</v>
      </c>
      <c r="D1291" s="183">
        <v>44531</v>
      </c>
      <c r="E1291" s="184">
        <v>2795.5563999999999</v>
      </c>
      <c r="F1291" s="184">
        <v>-1.1501999999999999</v>
      </c>
      <c r="G1291" s="184">
        <v>2.7606999999999999</v>
      </c>
      <c r="H1291" s="184">
        <v>2.9569000000000001</v>
      </c>
      <c r="I1291" s="184">
        <v>2.8620999999999999</v>
      </c>
      <c r="J1291" s="184">
        <v>3.7757999999999998</v>
      </c>
      <c r="K1291" s="184">
        <v>2.5790999999999999</v>
      </c>
      <c r="L1291" s="184">
        <v>3.3328000000000002</v>
      </c>
      <c r="M1291" s="184">
        <v>3.6551999999999998</v>
      </c>
      <c r="N1291" s="184">
        <v>3.3896000000000002</v>
      </c>
      <c r="O1291" s="184">
        <v>-0.85929999999999995</v>
      </c>
      <c r="P1291" s="184">
        <v>2.0630000000000002</v>
      </c>
      <c r="Q1291" s="184">
        <v>6.1501000000000001</v>
      </c>
      <c r="R1291" s="184">
        <v>4.2922000000000002</v>
      </c>
      <c r="S1291" s="120" t="s">
        <v>1996</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1008</v>
      </c>
      <c r="B1292" s="180" t="s">
        <v>1054</v>
      </c>
      <c r="C1292" s="180">
        <v>119448</v>
      </c>
      <c r="D1292" s="183">
        <v>44531</v>
      </c>
      <c r="E1292" s="184">
        <v>2920.2035999999998</v>
      </c>
      <c r="F1292" s="184">
        <v>-0.82989999999999997</v>
      </c>
      <c r="G1292" s="184">
        <v>3.0811000000000002</v>
      </c>
      <c r="H1292" s="184">
        <v>3.2774000000000001</v>
      </c>
      <c r="I1292" s="184">
        <v>3.1821999999999999</v>
      </c>
      <c r="J1292" s="184">
        <v>4.0970000000000004</v>
      </c>
      <c r="K1292" s="184">
        <v>2.9016000000000002</v>
      </c>
      <c r="L1292" s="184">
        <v>3.6589</v>
      </c>
      <c r="M1292" s="184">
        <v>3.9956999999999998</v>
      </c>
      <c r="N1292" s="184">
        <v>3.7349000000000001</v>
      </c>
      <c r="O1292" s="184">
        <v>-0.58889999999999998</v>
      </c>
      <c r="P1292" s="184">
        <v>2.3936000000000002</v>
      </c>
      <c r="Q1292" s="184">
        <v>5.4132999999999996</v>
      </c>
      <c r="R1292" s="184">
        <v>4.6071999999999997</v>
      </c>
      <c r="S1292" s="120" t="s">
        <v>1996</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1008</v>
      </c>
      <c r="B1293" s="180" t="s">
        <v>1055</v>
      </c>
      <c r="C1293" s="180">
        <v>106212</v>
      </c>
      <c r="D1293" s="183">
        <v>44531</v>
      </c>
      <c r="E1293" s="184">
        <v>2814.8878</v>
      </c>
      <c r="F1293" s="184">
        <v>-0.51090000000000002</v>
      </c>
      <c r="G1293" s="184">
        <v>1.7605</v>
      </c>
      <c r="H1293" s="184">
        <v>2.3957000000000002</v>
      </c>
      <c r="I1293" s="184">
        <v>2.6839</v>
      </c>
      <c r="J1293" s="184">
        <v>3.6063000000000001</v>
      </c>
      <c r="K1293" s="184">
        <v>2.5817999999999999</v>
      </c>
      <c r="L1293" s="184">
        <v>3.3860000000000001</v>
      </c>
      <c r="M1293" s="184">
        <v>3.4851000000000001</v>
      </c>
      <c r="N1293" s="184">
        <v>3.2273000000000001</v>
      </c>
      <c r="O1293" s="184">
        <v>6.2267000000000001</v>
      </c>
      <c r="P1293" s="184">
        <v>6.4726999999999997</v>
      </c>
      <c r="Q1293" s="184">
        <v>7.4721000000000002</v>
      </c>
      <c r="R1293" s="184">
        <v>4.9637000000000002</v>
      </c>
      <c r="S1293" s="120" t="s">
        <v>1996</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1008</v>
      </c>
      <c r="B1294" s="180" t="s">
        <v>1056</v>
      </c>
      <c r="C1294" s="180">
        <v>119812</v>
      </c>
      <c r="D1294" s="183">
        <v>44531</v>
      </c>
      <c r="E1294" s="184">
        <v>2871.8226</v>
      </c>
      <c r="F1294" s="184">
        <v>3.9399999999999998E-2</v>
      </c>
      <c r="G1294" s="184">
        <v>2.3134000000000001</v>
      </c>
      <c r="H1294" s="184">
        <v>2.9498000000000002</v>
      </c>
      <c r="I1294" s="184">
        <v>3.2387000000000001</v>
      </c>
      <c r="J1294" s="184">
        <v>4.1645000000000003</v>
      </c>
      <c r="K1294" s="184">
        <v>3.1354000000000002</v>
      </c>
      <c r="L1294" s="184">
        <v>3.9413</v>
      </c>
      <c r="M1294" s="184">
        <v>4.0510999999999999</v>
      </c>
      <c r="N1294" s="184">
        <v>3.7694000000000001</v>
      </c>
      <c r="O1294" s="184">
        <v>6.7523999999999997</v>
      </c>
      <c r="P1294" s="184">
        <v>6.8251999999999997</v>
      </c>
      <c r="Q1294" s="184">
        <v>7.7531999999999996</v>
      </c>
      <c r="R1294" s="184">
        <v>5.5629999999999997</v>
      </c>
      <c r="S1294" s="120" t="s">
        <v>1996</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1008</v>
      </c>
      <c r="B1295" s="180" t="s">
        <v>1057</v>
      </c>
      <c r="C1295" s="180">
        <v>119680</v>
      </c>
      <c r="D1295" s="183">
        <v>44531</v>
      </c>
      <c r="E1295" s="184">
        <v>30.1678</v>
      </c>
      <c r="F1295" s="184">
        <v>5.4454000000000002</v>
      </c>
      <c r="G1295" s="184">
        <v>1.9120999999999999</v>
      </c>
      <c r="H1295" s="184">
        <v>2.94</v>
      </c>
      <c r="I1295" s="184">
        <v>2.4047000000000001</v>
      </c>
      <c r="J1295" s="184">
        <v>3.6486999999999998</v>
      </c>
      <c r="K1295" s="184">
        <v>37.297699999999999</v>
      </c>
      <c r="L1295" s="184">
        <v>20.913399999999999</v>
      </c>
      <c r="M1295" s="184">
        <v>15.5663</v>
      </c>
      <c r="N1295" s="184">
        <v>12.5366</v>
      </c>
      <c r="O1295" s="184">
        <v>5.7198000000000002</v>
      </c>
      <c r="P1295" s="184">
        <v>6.3129</v>
      </c>
      <c r="Q1295" s="184">
        <v>7.6387999999999998</v>
      </c>
      <c r="R1295" s="184">
        <v>9.5365000000000002</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1008</v>
      </c>
      <c r="B1296" s="180" t="s">
        <v>1058</v>
      </c>
      <c r="C1296" s="180">
        <v>105563</v>
      </c>
      <c r="D1296" s="183">
        <v>44531</v>
      </c>
      <c r="E1296" s="184">
        <v>28.762499999999999</v>
      </c>
      <c r="F1296" s="184">
        <v>4.8228999999999997</v>
      </c>
      <c r="G1296" s="184">
        <v>1.2438</v>
      </c>
      <c r="H1296" s="184">
        <v>2.2671000000000001</v>
      </c>
      <c r="I1296" s="184">
        <v>1.7234</v>
      </c>
      <c r="J1296" s="184">
        <v>2.964</v>
      </c>
      <c r="K1296" s="184">
        <v>36.5486</v>
      </c>
      <c r="L1296" s="184">
        <v>20.1572</v>
      </c>
      <c r="M1296" s="184">
        <v>14.753500000000001</v>
      </c>
      <c r="N1296" s="184">
        <v>11.752000000000001</v>
      </c>
      <c r="O1296" s="184">
        <v>5.1360999999999999</v>
      </c>
      <c r="P1296" s="184">
        <v>5.6782000000000004</v>
      </c>
      <c r="Q1296" s="184">
        <v>7.4943</v>
      </c>
      <c r="R1296" s="184">
        <v>8.907</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1008</v>
      </c>
      <c r="B1297" s="180" t="s">
        <v>1059</v>
      </c>
      <c r="C1297" s="180">
        <v>103159</v>
      </c>
      <c r="D1297" s="183">
        <v>44531</v>
      </c>
      <c r="E1297" s="184">
        <v>3155.5320999999999</v>
      </c>
      <c r="F1297" s="184">
        <v>3.2252000000000001</v>
      </c>
      <c r="G1297" s="184">
        <v>3.38</v>
      </c>
      <c r="H1297" s="184">
        <v>3.7233999999999998</v>
      </c>
      <c r="I1297" s="184">
        <v>3.5505</v>
      </c>
      <c r="J1297" s="184">
        <v>4.1151</v>
      </c>
      <c r="K1297" s="184">
        <v>2.859</v>
      </c>
      <c r="L1297" s="184">
        <v>3.6518999999999999</v>
      </c>
      <c r="M1297" s="184">
        <v>4.1375999999999999</v>
      </c>
      <c r="N1297" s="184">
        <v>3.613</v>
      </c>
      <c r="O1297" s="184">
        <v>4.5804999999999998</v>
      </c>
      <c r="P1297" s="184">
        <v>5.5029000000000003</v>
      </c>
      <c r="Q1297" s="184">
        <v>7.3293999999999997</v>
      </c>
      <c r="R1297" s="184">
        <v>5.5457999999999998</v>
      </c>
      <c r="S1297" s="120" t="s">
        <v>1996</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1008</v>
      </c>
      <c r="B1298" s="180" t="s">
        <v>1060</v>
      </c>
      <c r="C1298" s="180">
        <v>147399</v>
      </c>
      <c r="D1298" s="183">
        <v>44531</v>
      </c>
      <c r="E1298" s="184">
        <v>77.485399999999998</v>
      </c>
      <c r="F1298" s="184">
        <v>56.7562</v>
      </c>
      <c r="G1298" s="184">
        <v>-45.482700000000001</v>
      </c>
      <c r="H1298" s="184">
        <v>-19.2821</v>
      </c>
      <c r="I1298" s="184">
        <v>-25.999500000000001</v>
      </c>
      <c r="J1298" s="184">
        <v>-7.0622999999999996</v>
      </c>
      <c r="K1298" s="184">
        <v>597.55179999999996</v>
      </c>
      <c r="L1298" s="184">
        <v>297.14330000000001</v>
      </c>
      <c r="M1298" s="184">
        <v>197.7321</v>
      </c>
      <c r="N1298" s="184">
        <v>148.97630000000001</v>
      </c>
      <c r="O1298" s="184"/>
      <c r="P1298" s="184"/>
      <c r="Q1298" s="184">
        <v>23.457000000000001</v>
      </c>
      <c r="R1298" s="184">
        <v>31.2104</v>
      </c>
      <c r="S1298" s="120" t="s">
        <v>1996</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1008</v>
      </c>
      <c r="B1299" s="180" t="s">
        <v>1061</v>
      </c>
      <c r="C1299" s="180">
        <v>119863</v>
      </c>
      <c r="D1299" s="183">
        <v>44531</v>
      </c>
      <c r="E1299" s="184">
        <v>3206.0421000000001</v>
      </c>
      <c r="F1299" s="184">
        <v>3.4249000000000001</v>
      </c>
      <c r="G1299" s="184">
        <v>3.5817999999999999</v>
      </c>
      <c r="H1299" s="184">
        <v>3.9247999999999998</v>
      </c>
      <c r="I1299" s="184">
        <v>3.7542</v>
      </c>
      <c r="J1299" s="184">
        <v>4.3190999999999997</v>
      </c>
      <c r="K1299" s="184">
        <v>3.1074999999999999</v>
      </c>
      <c r="L1299" s="184">
        <v>3.9068000000000001</v>
      </c>
      <c r="M1299" s="184">
        <v>4.3853</v>
      </c>
      <c r="N1299" s="184">
        <v>3.8565999999999998</v>
      </c>
      <c r="O1299" s="184">
        <v>4.7824999999999998</v>
      </c>
      <c r="P1299" s="184">
        <v>5.7119</v>
      </c>
      <c r="Q1299" s="184">
        <v>7.2233000000000001</v>
      </c>
      <c r="R1299" s="184">
        <v>5.7530999999999999</v>
      </c>
      <c r="S1299" s="120" t="s">
        <v>1996</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1008</v>
      </c>
      <c r="B1300" s="180" t="s">
        <v>1062</v>
      </c>
      <c r="C1300" s="180">
        <v>147396</v>
      </c>
      <c r="D1300" s="183">
        <v>44531</v>
      </c>
      <c r="E1300" s="184">
        <v>78.343199999999996</v>
      </c>
      <c r="F1300" s="184">
        <v>56.741399999999999</v>
      </c>
      <c r="G1300" s="184">
        <v>-45.484699999999997</v>
      </c>
      <c r="H1300" s="184">
        <v>-19.283200000000001</v>
      </c>
      <c r="I1300" s="184">
        <v>-25.998200000000001</v>
      </c>
      <c r="J1300" s="184">
        <v>-7.0621999999999998</v>
      </c>
      <c r="K1300" s="184">
        <v>597.55269999999996</v>
      </c>
      <c r="L1300" s="184">
        <v>297.14370000000002</v>
      </c>
      <c r="M1300" s="184">
        <v>197.72300000000001</v>
      </c>
      <c r="N1300" s="184">
        <v>148.96940000000001</v>
      </c>
      <c r="O1300" s="184"/>
      <c r="P1300" s="184"/>
      <c r="Q1300" s="184">
        <v>23.453700000000001</v>
      </c>
      <c r="R1300" s="184">
        <v>31.208500000000001</v>
      </c>
      <c r="S1300" s="120" t="s">
        <v>1996</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1008</v>
      </c>
      <c r="B1301" s="180" t="s">
        <v>1063</v>
      </c>
      <c r="C1301" s="180">
        <v>120735</v>
      </c>
      <c r="D1301" s="183">
        <v>44531</v>
      </c>
      <c r="E1301" s="184">
        <v>2853.4376999999999</v>
      </c>
      <c r="F1301" s="184">
        <v>-2.4723999999999999</v>
      </c>
      <c r="G1301" s="184">
        <v>0.46949999999999997</v>
      </c>
      <c r="H1301" s="184">
        <v>1.2553000000000001</v>
      </c>
      <c r="I1301" s="184">
        <v>2.0259</v>
      </c>
      <c r="J1301" s="184">
        <v>3.1215999999999999</v>
      </c>
      <c r="K1301" s="184">
        <v>22.433499999999999</v>
      </c>
      <c r="L1301" s="184">
        <v>14.127000000000001</v>
      </c>
      <c r="M1301" s="184">
        <v>11.1266</v>
      </c>
      <c r="N1301" s="184">
        <v>9.0617000000000001</v>
      </c>
      <c r="O1301" s="184">
        <v>4.1341000000000001</v>
      </c>
      <c r="P1301" s="184">
        <v>5.2926000000000002</v>
      </c>
      <c r="Q1301" s="184">
        <v>7.0723000000000003</v>
      </c>
      <c r="R1301" s="184">
        <v>8.2139000000000006</v>
      </c>
      <c r="S1301" s="120" t="s">
        <v>1996</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1008</v>
      </c>
      <c r="B1302" s="180" t="s">
        <v>1064</v>
      </c>
      <c r="C1302" s="180">
        <v>102544</v>
      </c>
      <c r="D1302" s="183">
        <v>44531</v>
      </c>
      <c r="E1302" s="184">
        <v>2819.3303000000001</v>
      </c>
      <c r="F1302" s="184">
        <v>-2.6227</v>
      </c>
      <c r="G1302" s="184">
        <v>0.31950000000000001</v>
      </c>
      <c r="H1302" s="184">
        <v>1.1052999999999999</v>
      </c>
      <c r="I1302" s="184">
        <v>1.8757999999999999</v>
      </c>
      <c r="J1302" s="184">
        <v>2.9712000000000001</v>
      </c>
      <c r="K1302" s="184">
        <v>22.284600000000001</v>
      </c>
      <c r="L1302" s="184">
        <v>13.979699999999999</v>
      </c>
      <c r="M1302" s="184">
        <v>10.996499999999999</v>
      </c>
      <c r="N1302" s="184">
        <v>8.9427000000000003</v>
      </c>
      <c r="O1302" s="184">
        <v>4.0180999999999996</v>
      </c>
      <c r="P1302" s="184">
        <v>5.1589999999999998</v>
      </c>
      <c r="Q1302" s="184">
        <v>7.3474000000000004</v>
      </c>
      <c r="R1302" s="184">
        <v>8.1084999999999994</v>
      </c>
      <c r="S1302" s="120" t="s">
        <v>1996</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6.094225925925925</v>
      </c>
      <c r="G1303" s="186">
        <v>15.692129629629626</v>
      </c>
      <c r="H1303" s="186">
        <v>12.742946296296301</v>
      </c>
      <c r="I1303" s="186">
        <v>7.3890462962962982</v>
      </c>
      <c r="J1303" s="186">
        <v>6.2012296296296308</v>
      </c>
      <c r="K1303" s="186">
        <v>29.384637037037034</v>
      </c>
      <c r="L1303" s="186">
        <v>17.004912962962962</v>
      </c>
      <c r="M1303" s="186">
        <v>13.03625740740741</v>
      </c>
      <c r="N1303" s="186">
        <v>10.787787037037036</v>
      </c>
      <c r="O1303" s="186">
        <v>4.9774019230769238</v>
      </c>
      <c r="P1303" s="186">
        <v>5.6756419999999999</v>
      </c>
      <c r="Q1303" s="186">
        <v>7.7418222222222237</v>
      </c>
      <c r="R1303" s="186">
        <v>6.7326518518518519</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3.4073500000000001</v>
      </c>
      <c r="G1304" s="186">
        <v>3.4995500000000002</v>
      </c>
      <c r="H1304" s="186">
        <v>3.4840499999999999</v>
      </c>
      <c r="I1304" s="186">
        <v>3.0848</v>
      </c>
      <c r="J1304" s="186">
        <v>3.8344</v>
      </c>
      <c r="K1304" s="186">
        <v>2.8859500000000002</v>
      </c>
      <c r="L1304" s="186">
        <v>3.7446999999999999</v>
      </c>
      <c r="M1304" s="186">
        <v>4.1579999999999995</v>
      </c>
      <c r="N1304" s="186">
        <v>3.9146000000000001</v>
      </c>
      <c r="O1304" s="186">
        <v>6.2552500000000002</v>
      </c>
      <c r="P1304" s="186">
        <v>6.4690499999999993</v>
      </c>
      <c r="Q1304" s="186">
        <v>7.4810999999999996</v>
      </c>
      <c r="R1304" s="186">
        <v>5.6424000000000003</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1065</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1066</v>
      </c>
      <c r="B1307" s="180" t="s">
        <v>1067</v>
      </c>
      <c r="C1307" s="180">
        <v>119539</v>
      </c>
      <c r="D1307" s="183">
        <v>44531</v>
      </c>
      <c r="E1307" s="184">
        <v>26.689800000000002</v>
      </c>
      <c r="F1307" s="184">
        <v>3.4192</v>
      </c>
      <c r="G1307" s="184">
        <v>4.9265999999999996</v>
      </c>
      <c r="H1307" s="184">
        <v>8.2575000000000003</v>
      </c>
      <c r="I1307" s="184">
        <v>6.9245000000000001</v>
      </c>
      <c r="J1307" s="184">
        <v>6.6966999999999999</v>
      </c>
      <c r="K1307" s="184">
        <v>5.3343999999999996</v>
      </c>
      <c r="L1307" s="184">
        <v>6.0377000000000001</v>
      </c>
      <c r="M1307" s="184">
        <v>7.4462000000000002</v>
      </c>
      <c r="N1307" s="184">
        <v>8.1233000000000004</v>
      </c>
      <c r="O1307" s="184">
        <v>4.3845999999999998</v>
      </c>
      <c r="P1307" s="184">
        <v>5.1745999999999999</v>
      </c>
      <c r="Q1307" s="184">
        <v>7.9794</v>
      </c>
      <c r="R1307" s="184">
        <v>8.3628999999999998</v>
      </c>
      <c r="S1307" s="120" t="s">
        <v>1998</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1066</v>
      </c>
      <c r="B1308" s="180" t="s">
        <v>1068</v>
      </c>
      <c r="C1308" s="180">
        <v>111803</v>
      </c>
      <c r="D1308" s="183">
        <v>44531</v>
      </c>
      <c r="E1308" s="184">
        <v>25.184699999999999</v>
      </c>
      <c r="F1308" s="184">
        <v>2.8988</v>
      </c>
      <c r="G1308" s="184">
        <v>4.2923999999999998</v>
      </c>
      <c r="H1308" s="184">
        <v>7.6094999999999997</v>
      </c>
      <c r="I1308" s="184">
        <v>6.2781000000000002</v>
      </c>
      <c r="J1308" s="184">
        <v>6.0444000000000004</v>
      </c>
      <c r="K1308" s="184">
        <v>4.6757</v>
      </c>
      <c r="L1308" s="184">
        <v>5.3693</v>
      </c>
      <c r="M1308" s="184">
        <v>6.8739999999999997</v>
      </c>
      <c r="N1308" s="184">
        <v>7.5404999999999998</v>
      </c>
      <c r="O1308" s="184">
        <v>3.7035</v>
      </c>
      <c r="P1308" s="184">
        <v>4.4307999999999996</v>
      </c>
      <c r="Q1308" s="184">
        <v>7.5464000000000002</v>
      </c>
      <c r="R1308" s="184">
        <v>7.6512000000000002</v>
      </c>
      <c r="S1308" s="120" t="s">
        <v>1998</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1066</v>
      </c>
      <c r="B1309" s="180" t="s">
        <v>1069</v>
      </c>
      <c r="C1309" s="180">
        <v>147816</v>
      </c>
      <c r="D1309" s="183">
        <v>44531</v>
      </c>
      <c r="E1309" s="184">
        <v>1.3931</v>
      </c>
      <c r="F1309" s="184">
        <v>0</v>
      </c>
      <c r="G1309" s="184">
        <v>0</v>
      </c>
      <c r="H1309" s="184">
        <v>0</v>
      </c>
      <c r="I1309" s="184">
        <v>0</v>
      </c>
      <c r="J1309" s="184">
        <v>0</v>
      </c>
      <c r="K1309" s="184">
        <v>0</v>
      </c>
      <c r="L1309" s="184">
        <v>0</v>
      </c>
      <c r="M1309" s="184">
        <v>0</v>
      </c>
      <c r="N1309" s="184">
        <v>0</v>
      </c>
      <c r="O1309" s="184"/>
      <c r="P1309" s="184"/>
      <c r="Q1309" s="184">
        <v>-12.6723</v>
      </c>
      <c r="R1309" s="184">
        <v>-12.7819</v>
      </c>
      <c r="S1309" s="120" t="s">
        <v>1998</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1066</v>
      </c>
      <c r="B1310" s="180" t="s">
        <v>1070</v>
      </c>
      <c r="C1310" s="180">
        <v>147820</v>
      </c>
      <c r="D1310" s="183">
        <v>44531</v>
      </c>
      <c r="E1310" s="184">
        <v>1.3322000000000001</v>
      </c>
      <c r="F1310" s="184">
        <v>0</v>
      </c>
      <c r="G1310" s="184">
        <v>0</v>
      </c>
      <c r="H1310" s="184">
        <v>0</v>
      </c>
      <c r="I1310" s="184">
        <v>0</v>
      </c>
      <c r="J1310" s="184">
        <v>0</v>
      </c>
      <c r="K1310" s="184">
        <v>0</v>
      </c>
      <c r="L1310" s="184">
        <v>0</v>
      </c>
      <c r="M1310" s="184">
        <v>0</v>
      </c>
      <c r="N1310" s="184">
        <v>0</v>
      </c>
      <c r="O1310" s="184"/>
      <c r="P1310" s="184"/>
      <c r="Q1310" s="184">
        <v>-12.6739</v>
      </c>
      <c r="R1310" s="184">
        <v>-12.783099999999999</v>
      </c>
      <c r="S1310" s="120" t="s">
        <v>1998</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1066</v>
      </c>
      <c r="B1311" s="180" t="s">
        <v>1071</v>
      </c>
      <c r="C1311" s="180">
        <v>120475</v>
      </c>
      <c r="D1311" s="183">
        <v>44531</v>
      </c>
      <c r="E1311" s="184">
        <v>23.653099999999998</v>
      </c>
      <c r="F1311" s="184">
        <v>-2.4689000000000001</v>
      </c>
      <c r="G1311" s="184">
        <v>5.9614000000000003</v>
      </c>
      <c r="H1311" s="184">
        <v>9.4743999999999993</v>
      </c>
      <c r="I1311" s="184">
        <v>6.9737</v>
      </c>
      <c r="J1311" s="184">
        <v>7.3274999999999997</v>
      </c>
      <c r="K1311" s="184">
        <v>5.2866</v>
      </c>
      <c r="L1311" s="184">
        <v>6.4397000000000002</v>
      </c>
      <c r="M1311" s="184">
        <v>7.5697000000000001</v>
      </c>
      <c r="N1311" s="184">
        <v>6.4059999999999997</v>
      </c>
      <c r="O1311" s="184">
        <v>8.5914999999999999</v>
      </c>
      <c r="P1311" s="184">
        <v>7.7782</v>
      </c>
      <c r="Q1311" s="184">
        <v>9.1364000000000001</v>
      </c>
      <c r="R1311" s="184">
        <v>8.6184999999999992</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1066</v>
      </c>
      <c r="B1312" s="180" t="s">
        <v>1072</v>
      </c>
      <c r="C1312" s="180">
        <v>116894</v>
      </c>
      <c r="D1312" s="183">
        <v>44531</v>
      </c>
      <c r="E1312" s="184">
        <v>22.0487</v>
      </c>
      <c r="F1312" s="184">
        <v>-3.3106</v>
      </c>
      <c r="G1312" s="184">
        <v>5.2348999999999997</v>
      </c>
      <c r="H1312" s="184">
        <v>8.7647999999999993</v>
      </c>
      <c r="I1312" s="184">
        <v>6.2702</v>
      </c>
      <c r="J1312" s="184">
        <v>6.6189</v>
      </c>
      <c r="K1312" s="184">
        <v>4.5702999999999996</v>
      </c>
      <c r="L1312" s="184">
        <v>5.7085999999999997</v>
      </c>
      <c r="M1312" s="184">
        <v>6.8228999999999997</v>
      </c>
      <c r="N1312" s="184">
        <v>5.6543999999999999</v>
      </c>
      <c r="O1312" s="184">
        <v>7.8470000000000004</v>
      </c>
      <c r="P1312" s="184">
        <v>7.0533999999999999</v>
      </c>
      <c r="Q1312" s="184">
        <v>8.5063999999999993</v>
      </c>
      <c r="R1312" s="184">
        <v>7.8592000000000004</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1066</v>
      </c>
      <c r="B1313" s="180" t="s">
        <v>1073</v>
      </c>
      <c r="C1313" s="180">
        <v>127304</v>
      </c>
      <c r="D1313" s="183">
        <v>44531</v>
      </c>
      <c r="E1313" s="184">
        <v>15.298500000000001</v>
      </c>
      <c r="F1313" s="184">
        <v>-8.1100999999999992</v>
      </c>
      <c r="G1313" s="184">
        <v>10.177899999999999</v>
      </c>
      <c r="H1313" s="184">
        <v>11.9224</v>
      </c>
      <c r="I1313" s="184">
        <v>9.5955999999999992</v>
      </c>
      <c r="J1313" s="184">
        <v>8.4887999999999995</v>
      </c>
      <c r="K1313" s="184">
        <v>3.1444000000000001</v>
      </c>
      <c r="L1313" s="184">
        <v>3.6819999999999999</v>
      </c>
      <c r="M1313" s="184">
        <v>4.9776999999999996</v>
      </c>
      <c r="N1313" s="184">
        <v>2.8353000000000002</v>
      </c>
      <c r="O1313" s="184">
        <v>2.6046</v>
      </c>
      <c r="P1313" s="184">
        <v>3.3658999999999999</v>
      </c>
      <c r="Q1313" s="184">
        <v>5.6326000000000001</v>
      </c>
      <c r="R1313" s="184">
        <v>4.8856999999999999</v>
      </c>
      <c r="S1313" s="120" t="s">
        <v>1998</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1066</v>
      </c>
      <c r="B1314" s="180" t="s">
        <v>1074</v>
      </c>
      <c r="C1314" s="180">
        <v>127305</v>
      </c>
      <c r="D1314" s="183">
        <v>44531</v>
      </c>
      <c r="E1314" s="184">
        <v>16.174499999999998</v>
      </c>
      <c r="F1314" s="184">
        <v>-7.4454000000000002</v>
      </c>
      <c r="G1314" s="184">
        <v>10.712199999999999</v>
      </c>
      <c r="H1314" s="184">
        <v>12.4735</v>
      </c>
      <c r="I1314" s="184">
        <v>10.1296</v>
      </c>
      <c r="J1314" s="184">
        <v>9.0405999999999995</v>
      </c>
      <c r="K1314" s="184">
        <v>3.6964999999999999</v>
      </c>
      <c r="L1314" s="184">
        <v>4.2518000000000002</v>
      </c>
      <c r="M1314" s="184">
        <v>5.5660999999999996</v>
      </c>
      <c r="N1314" s="184">
        <v>3.4220999999999999</v>
      </c>
      <c r="O1314" s="184">
        <v>3.1951999999999998</v>
      </c>
      <c r="P1314" s="184">
        <v>4.0446999999999997</v>
      </c>
      <c r="Q1314" s="184">
        <v>6.3941999999999997</v>
      </c>
      <c r="R1314" s="184">
        <v>5.4447999999999999</v>
      </c>
      <c r="S1314" s="120" t="s">
        <v>1998</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1066</v>
      </c>
      <c r="B1315" s="180" t="s">
        <v>1075</v>
      </c>
      <c r="C1315" s="180">
        <v>118924</v>
      </c>
      <c r="D1315" s="183">
        <v>44531</v>
      </c>
      <c r="E1315" s="184">
        <v>68.831500000000005</v>
      </c>
      <c r="F1315" s="184">
        <v>-7.2633999999999999</v>
      </c>
      <c r="G1315" s="184">
        <v>7.0595999999999997</v>
      </c>
      <c r="H1315" s="184">
        <v>6.7888000000000002</v>
      </c>
      <c r="I1315" s="184">
        <v>6.9843000000000002</v>
      </c>
      <c r="J1315" s="184">
        <v>6.4058000000000002</v>
      </c>
      <c r="K1315" s="184">
        <v>4.5038</v>
      </c>
      <c r="L1315" s="184">
        <v>4.5467000000000004</v>
      </c>
      <c r="M1315" s="184">
        <v>6.0469999999999997</v>
      </c>
      <c r="N1315" s="184">
        <v>4.3354999999999997</v>
      </c>
      <c r="O1315" s="184">
        <v>5.7294999999999998</v>
      </c>
      <c r="P1315" s="184">
        <v>4.9795999999999996</v>
      </c>
      <c r="Q1315" s="184">
        <v>7.3548</v>
      </c>
      <c r="R1315" s="184">
        <v>6.9180000000000001</v>
      </c>
      <c r="S1315" s="120" t="s">
        <v>1998</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1066</v>
      </c>
      <c r="B1316" s="180" t="s">
        <v>1076</v>
      </c>
      <c r="C1316" s="180">
        <v>100078</v>
      </c>
      <c r="D1316" s="183">
        <v>44531</v>
      </c>
      <c r="E1316" s="184">
        <v>65.644300000000001</v>
      </c>
      <c r="F1316" s="184">
        <v>-7.6159999999999997</v>
      </c>
      <c r="G1316" s="184">
        <v>6.7119</v>
      </c>
      <c r="H1316" s="184">
        <v>6.4420000000000002</v>
      </c>
      <c r="I1316" s="184">
        <v>6.6414999999999997</v>
      </c>
      <c r="J1316" s="184">
        <v>6.0648</v>
      </c>
      <c r="K1316" s="184">
        <v>4.1523000000000003</v>
      </c>
      <c r="L1316" s="184">
        <v>4.1768999999999998</v>
      </c>
      <c r="M1316" s="184">
        <v>5.6539999999999999</v>
      </c>
      <c r="N1316" s="184">
        <v>3.9388000000000001</v>
      </c>
      <c r="O1316" s="184">
        <v>5.3060999999999998</v>
      </c>
      <c r="P1316" s="184">
        <v>4.5328999999999997</v>
      </c>
      <c r="Q1316" s="184">
        <v>7.9463999999999997</v>
      </c>
      <c r="R1316" s="184">
        <v>6.5209000000000001</v>
      </c>
      <c r="S1316" s="120" t="s">
        <v>1998</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1066</v>
      </c>
      <c r="B1317" s="180" t="s">
        <v>1928</v>
      </c>
      <c r="C1317" s="180"/>
      <c r="D1317" s="183">
        <v>44531</v>
      </c>
      <c r="E1317" s="184">
        <v>65.644300000000001</v>
      </c>
      <c r="F1317" s="184">
        <v>-7.6159999999999997</v>
      </c>
      <c r="G1317" s="184">
        <v>6.7119</v>
      </c>
      <c r="H1317" s="184">
        <v>6.4420000000000002</v>
      </c>
      <c r="I1317" s="184">
        <v>6.6414999999999997</v>
      </c>
      <c r="J1317" s="184">
        <v>6.0648</v>
      </c>
      <c r="K1317" s="184">
        <v>4.1523000000000003</v>
      </c>
      <c r="L1317" s="184">
        <v>4.1768999999999998</v>
      </c>
      <c r="M1317" s="184">
        <v>5.6539999999999999</v>
      </c>
      <c r="N1317" s="184">
        <v>3.9388000000000001</v>
      </c>
      <c r="O1317" s="184">
        <v>5.3060999999999998</v>
      </c>
      <c r="P1317" s="184">
        <v>4.5328999999999997</v>
      </c>
      <c r="Q1317" s="184">
        <v>7.9463999999999997</v>
      </c>
      <c r="R1317" s="184">
        <v>6.5209000000000001</v>
      </c>
      <c r="S1317" s="120" t="s">
        <v>1998</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1066</v>
      </c>
      <c r="B1318" s="180" t="s">
        <v>1077</v>
      </c>
      <c r="C1318" s="180">
        <v>147962</v>
      </c>
      <c r="D1318" s="183"/>
      <c r="E1318" s="184"/>
      <c r="F1318" s="184"/>
      <c r="G1318" s="184"/>
      <c r="H1318" s="184"/>
      <c r="I1318" s="184"/>
      <c r="J1318" s="184"/>
      <c r="K1318" s="184"/>
      <c r="L1318" s="184"/>
      <c r="M1318" s="184"/>
      <c r="N1318" s="184"/>
      <c r="O1318" s="184"/>
      <c r="P1318" s="184"/>
      <c r="Q1318" s="184"/>
      <c r="R1318" s="184"/>
      <c r="S1318" s="120" t="s">
        <v>1998</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1066</v>
      </c>
      <c r="B1319" s="180" t="s">
        <v>1078</v>
      </c>
      <c r="C1319" s="180">
        <v>147963</v>
      </c>
      <c r="D1319" s="183"/>
      <c r="E1319" s="184"/>
      <c r="F1319" s="184"/>
      <c r="G1319" s="184"/>
      <c r="H1319" s="184"/>
      <c r="I1319" s="184"/>
      <c r="J1319" s="184"/>
      <c r="K1319" s="184"/>
      <c r="L1319" s="184"/>
      <c r="M1319" s="184"/>
      <c r="N1319" s="184"/>
      <c r="O1319" s="184"/>
      <c r="P1319" s="184"/>
      <c r="Q1319" s="184"/>
      <c r="R1319" s="184"/>
      <c r="S1319" s="120" t="s">
        <v>1998</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1066</v>
      </c>
      <c r="B1320" s="180" t="s">
        <v>1823</v>
      </c>
      <c r="C1320" s="180">
        <v>147968</v>
      </c>
      <c r="D1320" s="183"/>
      <c r="E1320" s="184"/>
      <c r="F1320" s="184"/>
      <c r="G1320" s="184"/>
      <c r="H1320" s="184"/>
      <c r="I1320" s="184"/>
      <c r="J1320" s="184"/>
      <c r="K1320" s="184"/>
      <c r="L1320" s="184"/>
      <c r="M1320" s="184"/>
      <c r="N1320" s="184"/>
      <c r="O1320" s="184"/>
      <c r="P1320" s="184"/>
      <c r="Q1320" s="184"/>
      <c r="R1320" s="184"/>
      <c r="S1320" s="120" t="s">
        <v>1998</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1066</v>
      </c>
      <c r="B1321" s="180" t="s">
        <v>1824</v>
      </c>
      <c r="C1321" s="180">
        <v>147966</v>
      </c>
      <c r="D1321" s="183"/>
      <c r="E1321" s="184"/>
      <c r="F1321" s="184"/>
      <c r="G1321" s="184"/>
      <c r="H1321" s="184"/>
      <c r="I1321" s="184"/>
      <c r="J1321" s="184"/>
      <c r="K1321" s="184"/>
      <c r="L1321" s="184"/>
      <c r="M1321" s="184"/>
      <c r="N1321" s="184"/>
      <c r="O1321" s="184"/>
      <c r="P1321" s="184"/>
      <c r="Q1321" s="184"/>
      <c r="R1321" s="184"/>
      <c r="S1321" s="120" t="s">
        <v>1998</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1066</v>
      </c>
      <c r="B1322" s="180" t="s">
        <v>1079</v>
      </c>
      <c r="C1322" s="180">
        <v>112304</v>
      </c>
      <c r="D1322" s="183">
        <v>44531</v>
      </c>
      <c r="E1322" s="184">
        <v>24.9114</v>
      </c>
      <c r="F1322" s="184">
        <v>2.3445</v>
      </c>
      <c r="G1322" s="184">
        <v>12.622400000000001</v>
      </c>
      <c r="H1322" s="184">
        <v>-1.1091</v>
      </c>
      <c r="I1322" s="184">
        <v>5.8003999999999998</v>
      </c>
      <c r="J1322" s="184">
        <v>7.7511000000000001</v>
      </c>
      <c r="K1322" s="184">
        <v>11.0025</v>
      </c>
      <c r="L1322" s="184">
        <v>11.4756</v>
      </c>
      <c r="M1322" s="184">
        <v>14.984400000000001</v>
      </c>
      <c r="N1322" s="184">
        <v>15.797499999999999</v>
      </c>
      <c r="O1322" s="184">
        <v>4.9364999999999997</v>
      </c>
      <c r="P1322" s="184">
        <v>6.0229999999999997</v>
      </c>
      <c r="Q1322" s="184">
        <v>7.9161000000000001</v>
      </c>
      <c r="R1322" s="184">
        <v>4.0715000000000003</v>
      </c>
      <c r="S1322" s="120" t="s">
        <v>1998</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1066</v>
      </c>
      <c r="B1323" s="180" t="s">
        <v>1080</v>
      </c>
      <c r="C1323" s="180">
        <v>118554</v>
      </c>
      <c r="D1323" s="183">
        <v>44531</v>
      </c>
      <c r="E1323" s="184">
        <v>26.552</v>
      </c>
      <c r="F1323" s="184">
        <v>2.3371</v>
      </c>
      <c r="G1323" s="184">
        <v>12.6137</v>
      </c>
      <c r="H1323" s="184">
        <v>-1.1191</v>
      </c>
      <c r="I1323" s="184">
        <v>5.7962999999999996</v>
      </c>
      <c r="J1323" s="184">
        <v>7.7470999999999997</v>
      </c>
      <c r="K1323" s="184">
        <v>11.0009</v>
      </c>
      <c r="L1323" s="184">
        <v>11.475099999999999</v>
      </c>
      <c r="M1323" s="184">
        <v>15.0276</v>
      </c>
      <c r="N1323" s="184">
        <v>16.0261</v>
      </c>
      <c r="O1323" s="184">
        <v>5.5495999999999999</v>
      </c>
      <c r="P1323" s="184">
        <v>6.6997</v>
      </c>
      <c r="Q1323" s="184">
        <v>8.3628999999999998</v>
      </c>
      <c r="R1323" s="184">
        <v>4.5560999999999998</v>
      </c>
      <c r="S1323" s="120" t="s">
        <v>1998</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1066</v>
      </c>
      <c r="B1324" s="180" t="s">
        <v>1081</v>
      </c>
      <c r="C1324" s="180">
        <v>101989</v>
      </c>
      <c r="D1324" s="183">
        <v>44531</v>
      </c>
      <c r="E1324" s="184">
        <v>45.3245</v>
      </c>
      <c r="F1324" s="184">
        <v>-4.2675999999999998</v>
      </c>
      <c r="G1324" s="184">
        <v>4.4964000000000004</v>
      </c>
      <c r="H1324" s="184">
        <v>8.1808999999999994</v>
      </c>
      <c r="I1324" s="184">
        <v>6.4005999999999998</v>
      </c>
      <c r="J1324" s="184">
        <v>6.3952999999999998</v>
      </c>
      <c r="K1324" s="184">
        <v>4.0628000000000002</v>
      </c>
      <c r="L1324" s="184">
        <v>5.5944000000000003</v>
      </c>
      <c r="M1324" s="184">
        <v>7.1642999999999999</v>
      </c>
      <c r="N1324" s="184">
        <v>5.3719999999999999</v>
      </c>
      <c r="O1324" s="184">
        <v>8.2668999999999997</v>
      </c>
      <c r="P1324" s="184">
        <v>6.8491</v>
      </c>
      <c r="Q1324" s="184">
        <v>7.9189999999999996</v>
      </c>
      <c r="R1324" s="184">
        <v>7.4878</v>
      </c>
      <c r="S1324" s="120" t="s">
        <v>1996</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1066</v>
      </c>
      <c r="B1325" s="180" t="s">
        <v>1082</v>
      </c>
      <c r="C1325" s="180">
        <v>119081</v>
      </c>
      <c r="D1325" s="183">
        <v>44531</v>
      </c>
      <c r="E1325" s="184">
        <v>47.994399999999999</v>
      </c>
      <c r="F1325" s="184">
        <v>-3.4980000000000002</v>
      </c>
      <c r="G1325" s="184">
        <v>5.2512999999999996</v>
      </c>
      <c r="H1325" s="184">
        <v>8.9239999999999995</v>
      </c>
      <c r="I1325" s="184">
        <v>7.1356000000000002</v>
      </c>
      <c r="J1325" s="184">
        <v>7.1422999999999996</v>
      </c>
      <c r="K1325" s="184">
        <v>4.8148999999999997</v>
      </c>
      <c r="L1325" s="184">
        <v>6.3737000000000004</v>
      </c>
      <c r="M1325" s="184">
        <v>7.9829999999999997</v>
      </c>
      <c r="N1325" s="184">
        <v>6.2031999999999998</v>
      </c>
      <c r="O1325" s="184">
        <v>9.1358999999999995</v>
      </c>
      <c r="P1325" s="184">
        <v>7.6791999999999998</v>
      </c>
      <c r="Q1325" s="184">
        <v>8.7668999999999997</v>
      </c>
      <c r="R1325" s="184">
        <v>8.3530999999999995</v>
      </c>
      <c r="S1325" s="120" t="s">
        <v>1996</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1066</v>
      </c>
      <c r="B1326" s="180" t="s">
        <v>1083</v>
      </c>
      <c r="C1326" s="180">
        <v>102741</v>
      </c>
      <c r="D1326" s="183">
        <v>44531</v>
      </c>
      <c r="E1326" s="184">
        <v>35.462600000000002</v>
      </c>
      <c r="F1326" s="184">
        <v>1.2351000000000001</v>
      </c>
      <c r="G1326" s="184">
        <v>3.4186999999999999</v>
      </c>
      <c r="H1326" s="184">
        <v>5.0481999999999996</v>
      </c>
      <c r="I1326" s="184">
        <v>4.1456999999999997</v>
      </c>
      <c r="J1326" s="184">
        <v>5.8327999999999998</v>
      </c>
      <c r="K1326" s="184">
        <v>4.6093999999999999</v>
      </c>
      <c r="L1326" s="184">
        <v>5.6744000000000003</v>
      </c>
      <c r="M1326" s="184">
        <v>7.3085000000000004</v>
      </c>
      <c r="N1326" s="184">
        <v>5.7634999999999996</v>
      </c>
      <c r="O1326" s="184">
        <v>8.5358999999999998</v>
      </c>
      <c r="P1326" s="184">
        <v>7.1878000000000002</v>
      </c>
      <c r="Q1326" s="184">
        <v>7.6273999999999997</v>
      </c>
      <c r="R1326" s="184">
        <v>8.1067999999999998</v>
      </c>
      <c r="S1326" s="120" t="s">
        <v>1995</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1066</v>
      </c>
      <c r="B1327" s="180" t="s">
        <v>1084</v>
      </c>
      <c r="C1327" s="180">
        <v>120670</v>
      </c>
      <c r="D1327" s="183">
        <v>44531</v>
      </c>
      <c r="E1327" s="184">
        <v>38.039099999999998</v>
      </c>
      <c r="F1327" s="184">
        <v>1.9192</v>
      </c>
      <c r="G1327" s="184">
        <v>4.1475999999999997</v>
      </c>
      <c r="H1327" s="184">
        <v>5.7636000000000003</v>
      </c>
      <c r="I1327" s="184">
        <v>4.8685</v>
      </c>
      <c r="J1327" s="184">
        <v>6.5536000000000003</v>
      </c>
      <c r="K1327" s="184">
        <v>5.3327</v>
      </c>
      <c r="L1327" s="184">
        <v>6.3825000000000003</v>
      </c>
      <c r="M1327" s="184">
        <v>8.0387000000000004</v>
      </c>
      <c r="N1327" s="184">
        <v>6.5168999999999997</v>
      </c>
      <c r="O1327" s="184">
        <v>9.2577999999999996</v>
      </c>
      <c r="P1327" s="184">
        <v>7.9783999999999997</v>
      </c>
      <c r="Q1327" s="184">
        <v>9.0317000000000007</v>
      </c>
      <c r="R1327" s="184">
        <v>8.8223000000000003</v>
      </c>
      <c r="S1327" s="120" t="s">
        <v>1995</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1066</v>
      </c>
      <c r="B1328" s="180" t="s">
        <v>1085</v>
      </c>
      <c r="C1328" s="180">
        <v>118401</v>
      </c>
      <c r="D1328" s="183">
        <v>44531</v>
      </c>
      <c r="E1328" s="184">
        <v>40.131100000000004</v>
      </c>
      <c r="F1328" s="184">
        <v>-11.819900000000001</v>
      </c>
      <c r="G1328" s="184">
        <v>1.3099000000000001</v>
      </c>
      <c r="H1328" s="184">
        <v>4.3563000000000001</v>
      </c>
      <c r="I1328" s="184">
        <v>3.4868000000000001</v>
      </c>
      <c r="J1328" s="184">
        <v>6.8475999999999999</v>
      </c>
      <c r="K1328" s="184">
        <v>3.4232</v>
      </c>
      <c r="L1328" s="184">
        <v>4.8724999999999996</v>
      </c>
      <c r="M1328" s="184">
        <v>6.0145</v>
      </c>
      <c r="N1328" s="184">
        <v>3.6638999999999999</v>
      </c>
      <c r="O1328" s="184">
        <v>8.4654000000000007</v>
      </c>
      <c r="P1328" s="184">
        <v>7.3352000000000004</v>
      </c>
      <c r="Q1328" s="184">
        <v>8.3218999999999994</v>
      </c>
      <c r="R1328" s="184">
        <v>7.1521999999999997</v>
      </c>
      <c r="S1328" s="120" t="s">
        <v>1996</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1066</v>
      </c>
      <c r="B1329" s="180" t="s">
        <v>1086</v>
      </c>
      <c r="C1329" s="180">
        <v>108728</v>
      </c>
      <c r="D1329" s="183">
        <v>44531</v>
      </c>
      <c r="E1329" s="184">
        <v>37.773800000000001</v>
      </c>
      <c r="F1329" s="184">
        <v>-12.460699999999999</v>
      </c>
      <c r="G1329" s="184">
        <v>0.59909999999999997</v>
      </c>
      <c r="H1329" s="184">
        <v>3.6467999999999998</v>
      </c>
      <c r="I1329" s="184">
        <v>2.7776000000000001</v>
      </c>
      <c r="J1329" s="184">
        <v>6.1376999999999997</v>
      </c>
      <c r="K1329" s="184">
        <v>2.7143000000000002</v>
      </c>
      <c r="L1329" s="184">
        <v>4.1574999999999998</v>
      </c>
      <c r="M1329" s="184">
        <v>5.2873000000000001</v>
      </c>
      <c r="N1329" s="184">
        <v>2.95</v>
      </c>
      <c r="O1329" s="184">
        <v>7.7476000000000003</v>
      </c>
      <c r="P1329" s="184">
        <v>6.6242999999999999</v>
      </c>
      <c r="Q1329" s="184">
        <v>7.4844999999999997</v>
      </c>
      <c r="R1329" s="184">
        <v>6.4257</v>
      </c>
      <c r="S1329" s="120" t="s">
        <v>1996</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1066</v>
      </c>
      <c r="B1330" s="180" t="s">
        <v>1087</v>
      </c>
      <c r="C1330" s="180">
        <v>121153</v>
      </c>
      <c r="D1330" s="183"/>
      <c r="E1330" s="184"/>
      <c r="F1330" s="184"/>
      <c r="G1330" s="184"/>
      <c r="H1330" s="184"/>
      <c r="I1330" s="184"/>
      <c r="J1330" s="184"/>
      <c r="K1330" s="184"/>
      <c r="L1330" s="184"/>
      <c r="M1330" s="184"/>
      <c r="N1330" s="184"/>
      <c r="O1330" s="184"/>
      <c r="P1330" s="184"/>
      <c r="Q1330" s="184"/>
      <c r="R1330" s="184"/>
      <c r="S1330" s="120" t="s">
        <v>1995</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1066</v>
      </c>
      <c r="B1331" s="180" t="s">
        <v>1088</v>
      </c>
      <c r="C1331" s="180">
        <v>121158</v>
      </c>
      <c r="D1331" s="183"/>
      <c r="E1331" s="184"/>
      <c r="F1331" s="184"/>
      <c r="G1331" s="184"/>
      <c r="H1331" s="184"/>
      <c r="I1331" s="184"/>
      <c r="J1331" s="184"/>
      <c r="K1331" s="184"/>
      <c r="L1331" s="184"/>
      <c r="M1331" s="184"/>
      <c r="N1331" s="184"/>
      <c r="O1331" s="184"/>
      <c r="P1331" s="184"/>
      <c r="Q1331" s="184"/>
      <c r="R1331" s="184"/>
      <c r="S1331" s="120" t="s">
        <v>1995</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1066</v>
      </c>
      <c r="B1332" s="180" t="s">
        <v>1089</v>
      </c>
      <c r="C1332" s="180">
        <v>128009</v>
      </c>
      <c r="D1332" s="183">
        <v>44531</v>
      </c>
      <c r="E1332" s="184">
        <v>18.1767</v>
      </c>
      <c r="F1332" s="184">
        <v>8.4358000000000004</v>
      </c>
      <c r="G1332" s="184">
        <v>5.2247000000000003</v>
      </c>
      <c r="H1332" s="184">
        <v>5.8874000000000004</v>
      </c>
      <c r="I1332" s="184">
        <v>4.9435000000000002</v>
      </c>
      <c r="J1332" s="184">
        <v>6.1691000000000003</v>
      </c>
      <c r="K1332" s="184">
        <v>4.2910000000000004</v>
      </c>
      <c r="L1332" s="184">
        <v>6.1885000000000003</v>
      </c>
      <c r="M1332" s="184">
        <v>7.4766000000000004</v>
      </c>
      <c r="N1332" s="184">
        <v>5.14</v>
      </c>
      <c r="O1332" s="184">
        <v>7.0259</v>
      </c>
      <c r="P1332" s="184">
        <v>6.2843999999999998</v>
      </c>
      <c r="Q1332" s="184">
        <v>8.0650999999999993</v>
      </c>
      <c r="R1332" s="184">
        <v>6.4850000000000003</v>
      </c>
      <c r="S1332" s="120" t="s">
        <v>1998</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1066</v>
      </c>
      <c r="B1333" s="180" t="s">
        <v>1090</v>
      </c>
      <c r="C1333" s="180">
        <v>128006</v>
      </c>
      <c r="D1333" s="183">
        <v>44531</v>
      </c>
      <c r="E1333" s="184">
        <v>19.4924</v>
      </c>
      <c r="F1333" s="184">
        <v>9.3650000000000002</v>
      </c>
      <c r="G1333" s="184">
        <v>6.2971000000000004</v>
      </c>
      <c r="H1333" s="184">
        <v>6.9644000000000004</v>
      </c>
      <c r="I1333" s="184">
        <v>6.0058999999999996</v>
      </c>
      <c r="J1333" s="184">
        <v>7.2648000000000001</v>
      </c>
      <c r="K1333" s="184">
        <v>5.3526999999999996</v>
      </c>
      <c r="L1333" s="184">
        <v>7.2491000000000003</v>
      </c>
      <c r="M1333" s="184">
        <v>8.5039999999999996</v>
      </c>
      <c r="N1333" s="184">
        <v>6.1821999999999999</v>
      </c>
      <c r="O1333" s="184">
        <v>8.0010999999999992</v>
      </c>
      <c r="P1333" s="184">
        <v>7.2091000000000003</v>
      </c>
      <c r="Q1333" s="184">
        <v>9.0497999999999994</v>
      </c>
      <c r="R1333" s="184">
        <v>7.5019</v>
      </c>
      <c r="S1333" s="120" t="s">
        <v>1998</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1066</v>
      </c>
      <c r="B1334" s="180" t="s">
        <v>1091</v>
      </c>
      <c r="C1334" s="180">
        <v>133604</v>
      </c>
      <c r="D1334" s="183">
        <v>44531</v>
      </c>
      <c r="E1334" s="184">
        <v>17.4222</v>
      </c>
      <c r="F1334" s="184">
        <v>-8.1687999999999992</v>
      </c>
      <c r="G1334" s="184">
        <v>4.4442000000000004</v>
      </c>
      <c r="H1334" s="184">
        <v>7.1928999999999998</v>
      </c>
      <c r="I1334" s="184">
        <v>6.4958</v>
      </c>
      <c r="J1334" s="184">
        <v>6.593</v>
      </c>
      <c r="K1334" s="184">
        <v>4.5190000000000001</v>
      </c>
      <c r="L1334" s="184">
        <v>5.9916</v>
      </c>
      <c r="M1334" s="184">
        <v>7.2460000000000004</v>
      </c>
      <c r="N1334" s="184">
        <v>6.5155000000000003</v>
      </c>
      <c r="O1334" s="184">
        <v>8.4854000000000003</v>
      </c>
      <c r="P1334" s="184">
        <v>7.1806999999999999</v>
      </c>
      <c r="Q1334" s="184">
        <v>8.4640000000000004</v>
      </c>
      <c r="R1334" s="184">
        <v>8.1469000000000005</v>
      </c>
      <c r="S1334" s="120" t="s">
        <v>1998</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1066</v>
      </c>
      <c r="B1335" s="180" t="s">
        <v>1092</v>
      </c>
      <c r="C1335" s="180">
        <v>133607</v>
      </c>
      <c r="D1335" s="183">
        <v>44531</v>
      </c>
      <c r="E1335" s="184">
        <v>16.402799999999999</v>
      </c>
      <c r="F1335" s="184">
        <v>-8.8986999999999998</v>
      </c>
      <c r="G1335" s="184">
        <v>3.5621</v>
      </c>
      <c r="H1335" s="184">
        <v>6.3018000000000001</v>
      </c>
      <c r="I1335" s="184">
        <v>5.6069000000000004</v>
      </c>
      <c r="J1335" s="184">
        <v>5.6859999999999999</v>
      </c>
      <c r="K1335" s="184">
        <v>3.6097000000000001</v>
      </c>
      <c r="L1335" s="184">
        <v>5.0697999999999999</v>
      </c>
      <c r="M1335" s="184">
        <v>6.3018999999999998</v>
      </c>
      <c r="N1335" s="184">
        <v>5.5473999999999997</v>
      </c>
      <c r="O1335" s="184">
        <v>7.5107999999999997</v>
      </c>
      <c r="P1335" s="184">
        <v>6.2271999999999998</v>
      </c>
      <c r="Q1335" s="184">
        <v>7.5111999999999997</v>
      </c>
      <c r="R1335" s="184">
        <v>7.1509</v>
      </c>
      <c r="S1335" s="120" t="s">
        <v>1998</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1066</v>
      </c>
      <c r="B1336" s="180" t="s">
        <v>1093</v>
      </c>
      <c r="C1336" s="180">
        <v>130037</v>
      </c>
      <c r="D1336" s="183">
        <v>44531</v>
      </c>
      <c r="E1336" s="184">
        <v>12.4833</v>
      </c>
      <c r="F1336" s="184">
        <v>8.1888000000000005</v>
      </c>
      <c r="G1336" s="184">
        <v>0.52629999999999999</v>
      </c>
      <c r="H1336" s="184">
        <v>3.0928</v>
      </c>
      <c r="I1336" s="184">
        <v>2.1528999999999998</v>
      </c>
      <c r="J1336" s="184">
        <v>2.9016000000000002</v>
      </c>
      <c r="K1336" s="184">
        <v>1.6972</v>
      </c>
      <c r="L1336" s="184">
        <v>30.9377</v>
      </c>
      <c r="M1336" s="184">
        <v>23.444600000000001</v>
      </c>
      <c r="N1336" s="184">
        <v>18.055399999999999</v>
      </c>
      <c r="O1336" s="184">
        <v>-4.4329000000000001</v>
      </c>
      <c r="P1336" s="184">
        <v>-0.79720000000000002</v>
      </c>
      <c r="Q1336" s="184">
        <v>3.0268000000000002</v>
      </c>
      <c r="R1336" s="184">
        <v>-5.1845999999999997</v>
      </c>
      <c r="S1336" s="120" t="s">
        <v>1998</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1066</v>
      </c>
      <c r="B1337" s="180" t="s">
        <v>1094</v>
      </c>
      <c r="C1337" s="180">
        <v>130050</v>
      </c>
      <c r="D1337" s="183">
        <v>44531</v>
      </c>
      <c r="E1337" s="184">
        <v>13.257899999999999</v>
      </c>
      <c r="F1337" s="184">
        <v>8.5365000000000002</v>
      </c>
      <c r="G1337" s="184">
        <v>1.0463</v>
      </c>
      <c r="H1337" s="184">
        <v>3.6208</v>
      </c>
      <c r="I1337" s="184">
        <v>2.6968999999999999</v>
      </c>
      <c r="J1337" s="184">
        <v>3.4510999999999998</v>
      </c>
      <c r="K1337" s="184">
        <v>2.2483</v>
      </c>
      <c r="L1337" s="184">
        <v>31.567399999999999</v>
      </c>
      <c r="M1337" s="184">
        <v>24.089200000000002</v>
      </c>
      <c r="N1337" s="184">
        <v>18.703700000000001</v>
      </c>
      <c r="O1337" s="184">
        <v>-3.7806000000000002</v>
      </c>
      <c r="P1337" s="184">
        <v>4.7999999999999996E-3</v>
      </c>
      <c r="Q1337" s="184">
        <v>3.8641000000000001</v>
      </c>
      <c r="R1337" s="184">
        <v>-4.6238000000000001</v>
      </c>
      <c r="S1337" s="120" t="s">
        <v>1998</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1066</v>
      </c>
      <c r="B1338" s="180" t="s">
        <v>1095</v>
      </c>
      <c r="C1338" s="180">
        <v>148083</v>
      </c>
      <c r="D1338" s="183">
        <v>44531</v>
      </c>
      <c r="E1338" s="184">
        <v>4.4699999999999997E-2</v>
      </c>
      <c r="F1338" s="184">
        <v>0</v>
      </c>
      <c r="G1338" s="184">
        <v>0</v>
      </c>
      <c r="H1338" s="184">
        <v>11.6912</v>
      </c>
      <c r="I1338" s="184">
        <v>11.717499999999999</v>
      </c>
      <c r="J1338" s="184">
        <v>10.9857</v>
      </c>
      <c r="K1338" s="184">
        <v>10.1195</v>
      </c>
      <c r="L1338" s="184">
        <v>10.8194</v>
      </c>
      <c r="M1338" s="184">
        <v>11.275399999999999</v>
      </c>
      <c r="N1338" s="184">
        <v>-16.292100000000001</v>
      </c>
      <c r="O1338" s="184"/>
      <c r="P1338" s="184"/>
      <c r="Q1338" s="184">
        <v>-8.2064000000000004</v>
      </c>
      <c r="R1338" s="184"/>
      <c r="S1338" s="120" t="s">
        <v>1998</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1066</v>
      </c>
      <c r="B1339" s="180" t="s">
        <v>1096</v>
      </c>
      <c r="C1339" s="180">
        <v>148080</v>
      </c>
      <c r="D1339" s="183">
        <v>44531</v>
      </c>
      <c r="E1339" s="184">
        <v>4.7E-2</v>
      </c>
      <c r="F1339" s="184">
        <v>0</v>
      </c>
      <c r="G1339" s="184">
        <v>0</v>
      </c>
      <c r="H1339" s="184">
        <v>11.117900000000001</v>
      </c>
      <c r="I1339" s="184">
        <v>11.1416</v>
      </c>
      <c r="J1339" s="184">
        <v>10.4435</v>
      </c>
      <c r="K1339" s="184">
        <v>10.5091</v>
      </c>
      <c r="L1339" s="184">
        <v>10.732900000000001</v>
      </c>
      <c r="M1339" s="184">
        <v>11.3416</v>
      </c>
      <c r="N1339" s="184">
        <v>-16.370100000000001</v>
      </c>
      <c r="O1339" s="184"/>
      <c r="P1339" s="184"/>
      <c r="Q1339" s="184">
        <v>-8.2243999999999993</v>
      </c>
      <c r="R1339" s="184"/>
      <c r="S1339" s="120" t="s">
        <v>1998</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1066</v>
      </c>
      <c r="B1340" s="180" t="s">
        <v>1097</v>
      </c>
      <c r="C1340" s="180">
        <v>148286</v>
      </c>
      <c r="D1340" s="183"/>
      <c r="E1340" s="184"/>
      <c r="F1340" s="184"/>
      <c r="G1340" s="184"/>
      <c r="H1340" s="184"/>
      <c r="I1340" s="184"/>
      <c r="J1340" s="184"/>
      <c r="K1340" s="184"/>
      <c r="L1340" s="184"/>
      <c r="M1340" s="184"/>
      <c r="N1340" s="184"/>
      <c r="O1340" s="184"/>
      <c r="P1340" s="184"/>
      <c r="Q1340" s="184"/>
      <c r="R1340" s="184"/>
      <c r="S1340" s="120" t="s">
        <v>1998</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1066</v>
      </c>
      <c r="B1341" s="180" t="s">
        <v>1098</v>
      </c>
      <c r="C1341" s="180">
        <v>148285</v>
      </c>
      <c r="D1341" s="183"/>
      <c r="E1341" s="184"/>
      <c r="F1341" s="184"/>
      <c r="G1341" s="184"/>
      <c r="H1341" s="184"/>
      <c r="I1341" s="184"/>
      <c r="J1341" s="184"/>
      <c r="K1341" s="184"/>
      <c r="L1341" s="184"/>
      <c r="M1341" s="184"/>
      <c r="N1341" s="184"/>
      <c r="O1341" s="184"/>
      <c r="P1341" s="184"/>
      <c r="Q1341" s="184"/>
      <c r="R1341" s="184"/>
      <c r="S1341" s="120" t="s">
        <v>1998</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1066</v>
      </c>
      <c r="B1342" s="180" t="s">
        <v>1099</v>
      </c>
      <c r="C1342" s="180">
        <v>119824</v>
      </c>
      <c r="D1342" s="183">
        <v>44531</v>
      </c>
      <c r="E1342" s="184">
        <v>43.295000000000002</v>
      </c>
      <c r="F1342" s="184">
        <v>-10.282400000000001</v>
      </c>
      <c r="G1342" s="184">
        <v>3.9983</v>
      </c>
      <c r="H1342" s="184">
        <v>4.4840999999999998</v>
      </c>
      <c r="I1342" s="184">
        <v>4.2039999999999997</v>
      </c>
      <c r="J1342" s="184">
        <v>6.2337999999999996</v>
      </c>
      <c r="K1342" s="184">
        <v>4.3604000000000003</v>
      </c>
      <c r="L1342" s="184">
        <v>5.6337000000000002</v>
      </c>
      <c r="M1342" s="184">
        <v>6.5811000000000002</v>
      </c>
      <c r="N1342" s="184">
        <v>4.8903999999999996</v>
      </c>
      <c r="O1342" s="184">
        <v>9.8078000000000003</v>
      </c>
      <c r="P1342" s="184">
        <v>8.7946000000000009</v>
      </c>
      <c r="Q1342" s="184">
        <v>9.7987000000000002</v>
      </c>
      <c r="R1342" s="184">
        <v>8.7584999999999997</v>
      </c>
      <c r="S1342" s="120" t="s">
        <v>1998</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1066</v>
      </c>
      <c r="B1343" s="180" t="s">
        <v>1100</v>
      </c>
      <c r="C1343" s="180">
        <v>102053</v>
      </c>
      <c r="D1343" s="183">
        <v>44531</v>
      </c>
      <c r="E1343" s="184">
        <v>40.818399999999997</v>
      </c>
      <c r="F1343" s="184">
        <v>-10.816700000000001</v>
      </c>
      <c r="G1343" s="184">
        <v>3.4712000000000001</v>
      </c>
      <c r="H1343" s="184">
        <v>3.9630999999999998</v>
      </c>
      <c r="I1343" s="184">
        <v>3.6714000000000002</v>
      </c>
      <c r="J1343" s="184">
        <v>5.7018000000000004</v>
      </c>
      <c r="K1343" s="184">
        <v>3.8241999999999998</v>
      </c>
      <c r="L1343" s="184">
        <v>5.0896999999999997</v>
      </c>
      <c r="M1343" s="184">
        <v>6.0113000000000003</v>
      </c>
      <c r="N1343" s="184">
        <v>4.3163999999999998</v>
      </c>
      <c r="O1343" s="184">
        <v>9.3251000000000008</v>
      </c>
      <c r="P1343" s="184">
        <v>8.1254000000000008</v>
      </c>
      <c r="Q1343" s="184">
        <v>8.0878999999999994</v>
      </c>
      <c r="R1343" s="184">
        <v>8.2210000000000001</v>
      </c>
      <c r="S1343" s="120" t="s">
        <v>1998</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1066</v>
      </c>
      <c r="B1344" s="180" t="s">
        <v>1101</v>
      </c>
      <c r="C1344" s="180">
        <v>100603</v>
      </c>
      <c r="D1344" s="183">
        <v>44531</v>
      </c>
      <c r="E1344" s="184">
        <v>59.053699999999999</v>
      </c>
      <c r="F1344" s="184">
        <v>-17.298100000000002</v>
      </c>
      <c r="G1344" s="184">
        <v>1.6939</v>
      </c>
      <c r="H1344" s="184">
        <v>3.3397999999999999</v>
      </c>
      <c r="I1344" s="184">
        <v>3.8555000000000001</v>
      </c>
      <c r="J1344" s="184">
        <v>3.5560999999999998</v>
      </c>
      <c r="K1344" s="184">
        <v>1.5470999999999999</v>
      </c>
      <c r="L1344" s="184">
        <v>2.6128</v>
      </c>
      <c r="M1344" s="184">
        <v>3.9961000000000002</v>
      </c>
      <c r="N1344" s="184">
        <v>2.0285000000000002</v>
      </c>
      <c r="O1344" s="184">
        <v>5.7024999999999997</v>
      </c>
      <c r="P1344" s="184">
        <v>4.9249000000000001</v>
      </c>
      <c r="Q1344" s="184">
        <v>7.6901000000000002</v>
      </c>
      <c r="R1344" s="184">
        <v>4.0857999999999999</v>
      </c>
      <c r="S1344" s="120" t="s">
        <v>1998</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1066</v>
      </c>
      <c r="B1345" s="180" t="s">
        <v>1102</v>
      </c>
      <c r="C1345" s="180">
        <v>119675</v>
      </c>
      <c r="D1345" s="183">
        <v>44531</v>
      </c>
      <c r="E1345" s="184">
        <v>63.840800000000002</v>
      </c>
      <c r="F1345" s="184">
        <v>-16.287199999999999</v>
      </c>
      <c r="G1345" s="184">
        <v>2.7109999999999999</v>
      </c>
      <c r="H1345" s="184">
        <v>4.3570000000000002</v>
      </c>
      <c r="I1345" s="184">
        <v>4.8688000000000002</v>
      </c>
      <c r="J1345" s="184">
        <v>4.57</v>
      </c>
      <c r="K1345" s="184">
        <v>2.5627</v>
      </c>
      <c r="L1345" s="184">
        <v>3.6389999999999998</v>
      </c>
      <c r="M1345" s="184">
        <v>5.1036000000000001</v>
      </c>
      <c r="N1345" s="184">
        <v>3.0708000000000002</v>
      </c>
      <c r="O1345" s="184">
        <v>6.6364999999999998</v>
      </c>
      <c r="P1345" s="184">
        <v>5.9004000000000003</v>
      </c>
      <c r="Q1345" s="184">
        <v>7.5568</v>
      </c>
      <c r="R1345" s="184">
        <v>5.0815999999999999</v>
      </c>
      <c r="S1345" s="120" t="s">
        <v>1998</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1066</v>
      </c>
      <c r="B1346" s="180" t="s">
        <v>1103</v>
      </c>
      <c r="C1346" s="180">
        <v>119127</v>
      </c>
      <c r="D1346" s="183">
        <v>44531</v>
      </c>
      <c r="E1346" s="184">
        <v>32.197499999999998</v>
      </c>
      <c r="F1346" s="184">
        <v>2.6074999999999999</v>
      </c>
      <c r="G1346" s="184">
        <v>8.1940000000000008</v>
      </c>
      <c r="H1346" s="184">
        <v>10.726699999999999</v>
      </c>
      <c r="I1346" s="184">
        <v>9.0680999999999994</v>
      </c>
      <c r="J1346" s="184">
        <v>8.9568999999999992</v>
      </c>
      <c r="K1346" s="184">
        <v>5.3933999999999997</v>
      </c>
      <c r="L1346" s="184">
        <v>6.7150999999999996</v>
      </c>
      <c r="M1346" s="184">
        <v>8.3048999999999999</v>
      </c>
      <c r="N1346" s="184">
        <v>6.2270000000000003</v>
      </c>
      <c r="O1346" s="184">
        <v>3.1267999999999998</v>
      </c>
      <c r="P1346" s="184">
        <v>3.6217999999999999</v>
      </c>
      <c r="Q1346" s="184">
        <v>6.8335999999999997</v>
      </c>
      <c r="R1346" s="184">
        <v>9.2026000000000003</v>
      </c>
      <c r="S1346" s="120" t="s">
        <v>1998</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1066</v>
      </c>
      <c r="B1347" s="180" t="s">
        <v>1104</v>
      </c>
      <c r="C1347" s="180">
        <v>147385</v>
      </c>
      <c r="D1347" s="183">
        <v>44531</v>
      </c>
      <c r="E1347" s="184">
        <v>2.3515000000000001</v>
      </c>
      <c r="F1347" s="184">
        <v>55.9649</v>
      </c>
      <c r="G1347" s="184">
        <v>-45.657800000000002</v>
      </c>
      <c r="H1347" s="184">
        <v>-19.4406</v>
      </c>
      <c r="I1347" s="184">
        <v>-26.014399999999998</v>
      </c>
      <c r="J1347" s="184">
        <v>-7.0984999999999996</v>
      </c>
      <c r="K1347" s="184">
        <v>725.36</v>
      </c>
      <c r="L1347" s="184">
        <v>360.69819999999999</v>
      </c>
      <c r="M1347" s="184">
        <v>240.0282</v>
      </c>
      <c r="N1347" s="184">
        <v>180.8432</v>
      </c>
      <c r="O1347" s="184"/>
      <c r="P1347" s="184"/>
      <c r="Q1347" s="184">
        <v>23.457100000000001</v>
      </c>
      <c r="R1347" s="184">
        <v>29.671299999999999</v>
      </c>
      <c r="S1347" s="120" t="s">
        <v>1998</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1066</v>
      </c>
      <c r="B1348" s="180" t="s">
        <v>1105</v>
      </c>
      <c r="C1348" s="180">
        <v>101703</v>
      </c>
      <c r="D1348" s="183">
        <v>44531</v>
      </c>
      <c r="E1348" s="184">
        <v>29.495000000000001</v>
      </c>
      <c r="F1348" s="184">
        <v>1.7325999999999999</v>
      </c>
      <c r="G1348" s="184">
        <v>7.3085000000000004</v>
      </c>
      <c r="H1348" s="184">
        <v>9.8477999999999994</v>
      </c>
      <c r="I1348" s="184">
        <v>8.1843000000000004</v>
      </c>
      <c r="J1348" s="184">
        <v>8.0638000000000005</v>
      </c>
      <c r="K1348" s="184">
        <v>4.4702999999999999</v>
      </c>
      <c r="L1348" s="184">
        <v>5.7801999999999998</v>
      </c>
      <c r="M1348" s="184">
        <v>7.3262999999999998</v>
      </c>
      <c r="N1348" s="184">
        <v>5.2103999999999999</v>
      </c>
      <c r="O1348" s="184">
        <v>2.1587000000000001</v>
      </c>
      <c r="P1348" s="184">
        <v>2.6854</v>
      </c>
      <c r="Q1348" s="184">
        <v>5.8493000000000004</v>
      </c>
      <c r="R1348" s="184">
        <v>8.1967999999999996</v>
      </c>
      <c r="S1348" s="120" t="s">
        <v>1998</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1066</v>
      </c>
      <c r="B1349" s="180" t="s">
        <v>1106</v>
      </c>
      <c r="C1349" s="180">
        <v>147384</v>
      </c>
      <c r="D1349" s="183">
        <v>44531</v>
      </c>
      <c r="E1349" s="184">
        <v>2.2056</v>
      </c>
      <c r="F1349" s="184">
        <v>56.352699999999999</v>
      </c>
      <c r="G1349" s="184">
        <v>-45.717500000000001</v>
      </c>
      <c r="H1349" s="184">
        <v>-19.3139</v>
      </c>
      <c r="I1349" s="184">
        <v>-25.9801</v>
      </c>
      <c r="J1349" s="184">
        <v>-7.0746000000000002</v>
      </c>
      <c r="K1349" s="184">
        <v>725.43079999999998</v>
      </c>
      <c r="L1349" s="184">
        <v>360.73329999999999</v>
      </c>
      <c r="M1349" s="184">
        <v>240.05160000000001</v>
      </c>
      <c r="N1349" s="184">
        <v>180.86080000000001</v>
      </c>
      <c r="O1349" s="184"/>
      <c r="P1349" s="184"/>
      <c r="Q1349" s="184">
        <v>23.457999999999998</v>
      </c>
      <c r="R1349" s="184">
        <v>29.6721</v>
      </c>
      <c r="S1349" s="120" t="s">
        <v>1998</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1066</v>
      </c>
      <c r="B1350" s="180" t="s">
        <v>1929</v>
      </c>
      <c r="C1350" s="180">
        <v>148479</v>
      </c>
      <c r="D1350" s="183">
        <v>44531</v>
      </c>
      <c r="E1350" s="184">
        <v>10.6562</v>
      </c>
      <c r="F1350" s="184">
        <v>3.7681</v>
      </c>
      <c r="G1350" s="184">
        <v>6.0334000000000003</v>
      </c>
      <c r="H1350" s="184">
        <v>10.9838</v>
      </c>
      <c r="I1350" s="184">
        <v>7.2374999999999998</v>
      </c>
      <c r="J1350" s="184">
        <v>7.5940000000000003</v>
      </c>
      <c r="K1350" s="184">
        <v>3.585</v>
      </c>
      <c r="L1350" s="184">
        <v>5.0137</v>
      </c>
      <c r="M1350" s="184">
        <v>6.7759999999999998</v>
      </c>
      <c r="N1350" s="184">
        <v>4.0594000000000001</v>
      </c>
      <c r="O1350" s="184"/>
      <c r="P1350" s="184"/>
      <c r="Q1350" s="184">
        <v>5.3761999999999999</v>
      </c>
      <c r="R1350" s="184"/>
      <c r="S1350" s="120" t="s">
        <v>1995</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1066</v>
      </c>
      <c r="B1351" s="180" t="s">
        <v>1930</v>
      </c>
      <c r="C1351" s="180">
        <v>148477</v>
      </c>
      <c r="D1351" s="183">
        <v>44531</v>
      </c>
      <c r="E1351" s="184">
        <v>10.593999999999999</v>
      </c>
      <c r="F1351" s="184">
        <v>3.4457</v>
      </c>
      <c r="G1351" s="184">
        <v>5.5857000000000001</v>
      </c>
      <c r="H1351" s="184">
        <v>10.504799999999999</v>
      </c>
      <c r="I1351" s="184">
        <v>6.7605000000000004</v>
      </c>
      <c r="J1351" s="184">
        <v>7.1158000000000001</v>
      </c>
      <c r="K1351" s="184">
        <v>3.1211000000000002</v>
      </c>
      <c r="L1351" s="184">
        <v>4.5602</v>
      </c>
      <c r="M1351" s="184">
        <v>6.3101000000000003</v>
      </c>
      <c r="N1351" s="184">
        <v>3.5794000000000001</v>
      </c>
      <c r="O1351" s="184"/>
      <c r="P1351" s="184"/>
      <c r="Q1351" s="184">
        <v>4.8691000000000004</v>
      </c>
      <c r="R1351" s="184"/>
      <c r="S1351" s="120" t="s">
        <v>1995</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1066</v>
      </c>
      <c r="B1352" s="180" t="s">
        <v>1107</v>
      </c>
      <c r="C1352" s="180">
        <v>148257</v>
      </c>
      <c r="D1352" s="183"/>
      <c r="E1352" s="184"/>
      <c r="F1352" s="184"/>
      <c r="G1352" s="184"/>
      <c r="H1352" s="184"/>
      <c r="I1352" s="184"/>
      <c r="J1352" s="184"/>
      <c r="K1352" s="184"/>
      <c r="L1352" s="184"/>
      <c r="M1352" s="184"/>
      <c r="N1352" s="184"/>
      <c r="O1352" s="184"/>
      <c r="P1352" s="184"/>
      <c r="Q1352" s="184"/>
      <c r="R1352" s="184"/>
      <c r="S1352" s="120" t="s">
        <v>1996</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1066</v>
      </c>
      <c r="B1353" s="180" t="s">
        <v>1108</v>
      </c>
      <c r="C1353" s="180">
        <v>148252</v>
      </c>
      <c r="D1353" s="183"/>
      <c r="E1353" s="184"/>
      <c r="F1353" s="184"/>
      <c r="G1353" s="184"/>
      <c r="H1353" s="184"/>
      <c r="I1353" s="184"/>
      <c r="J1353" s="184"/>
      <c r="K1353" s="184"/>
      <c r="L1353" s="184"/>
      <c r="M1353" s="184"/>
      <c r="N1353" s="184"/>
      <c r="O1353" s="184"/>
      <c r="P1353" s="184"/>
      <c r="Q1353" s="184"/>
      <c r="R1353" s="184"/>
      <c r="S1353" s="120" t="s">
        <v>1996</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1066</v>
      </c>
      <c r="B1354" s="180" t="s">
        <v>1109</v>
      </c>
      <c r="C1354" s="180">
        <v>148136</v>
      </c>
      <c r="D1354" s="183">
        <v>44531</v>
      </c>
      <c r="E1354" s="184">
        <v>9.1600000000000001E-2</v>
      </c>
      <c r="F1354" s="184">
        <v>39.890700000000002</v>
      </c>
      <c r="G1354" s="184">
        <v>15.973699999999999</v>
      </c>
      <c r="H1354" s="184">
        <v>11.409800000000001</v>
      </c>
      <c r="I1354" s="184">
        <v>11.434799999999999</v>
      </c>
      <c r="J1354" s="184">
        <v>10.7195</v>
      </c>
      <c r="K1354" s="184">
        <v>10.7919</v>
      </c>
      <c r="L1354" s="184">
        <v>11.0297</v>
      </c>
      <c r="M1354" s="184">
        <v>11.322699999999999</v>
      </c>
      <c r="N1354" s="184">
        <v>-15.8088</v>
      </c>
      <c r="O1354" s="184"/>
      <c r="P1354" s="184"/>
      <c r="Q1354" s="184">
        <v>-5.6269999999999998</v>
      </c>
      <c r="R1354" s="184"/>
      <c r="S1354" s="120" t="s">
        <v>1996</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1066</v>
      </c>
      <c r="B1355" s="180" t="s">
        <v>1110</v>
      </c>
      <c r="C1355" s="180">
        <v>148138</v>
      </c>
      <c r="D1355" s="183">
        <v>44531</v>
      </c>
      <c r="E1355" s="184">
        <v>8.8200000000000001E-2</v>
      </c>
      <c r="F1355" s="184">
        <v>41.430199999999999</v>
      </c>
      <c r="G1355" s="184">
        <v>16.590900000000001</v>
      </c>
      <c r="H1355" s="184">
        <v>11.8506</v>
      </c>
      <c r="I1355" s="184">
        <v>11.877599999999999</v>
      </c>
      <c r="J1355" s="184">
        <v>11.1365</v>
      </c>
      <c r="K1355" s="184">
        <v>10.739599999999999</v>
      </c>
      <c r="L1355" s="184">
        <v>11.226699999999999</v>
      </c>
      <c r="M1355" s="184">
        <v>11.442</v>
      </c>
      <c r="N1355" s="184">
        <v>-15.9199</v>
      </c>
      <c r="O1355" s="184"/>
      <c r="P1355" s="184"/>
      <c r="Q1355" s="184">
        <v>-5.7191999999999998</v>
      </c>
      <c r="R1355" s="184"/>
      <c r="S1355" s="120" t="s">
        <v>1996</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1066</v>
      </c>
      <c r="B1356" s="180" t="s">
        <v>1111</v>
      </c>
      <c r="C1356" s="180">
        <v>134503</v>
      </c>
      <c r="D1356" s="183">
        <v>44531</v>
      </c>
      <c r="E1356" s="184">
        <v>15.6546</v>
      </c>
      <c r="F1356" s="184">
        <v>-15.6149</v>
      </c>
      <c r="G1356" s="184">
        <v>0</v>
      </c>
      <c r="H1356" s="184">
        <v>7.0374999999999996</v>
      </c>
      <c r="I1356" s="184">
        <v>4.9222999999999999</v>
      </c>
      <c r="J1356" s="184">
        <v>5.7314999999999996</v>
      </c>
      <c r="K1356" s="184">
        <v>16.435099999999998</v>
      </c>
      <c r="L1356" s="184">
        <v>11.715400000000001</v>
      </c>
      <c r="M1356" s="184">
        <v>10.2188</v>
      </c>
      <c r="N1356" s="184">
        <v>7.3085000000000004</v>
      </c>
      <c r="O1356" s="184">
        <v>5.0772000000000004</v>
      </c>
      <c r="P1356" s="184">
        <v>5.5349000000000004</v>
      </c>
      <c r="Q1356" s="184">
        <v>6.9429999999999996</v>
      </c>
      <c r="R1356" s="184">
        <v>3.6598000000000002</v>
      </c>
      <c r="S1356" s="120" t="s">
        <v>1996</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1066</v>
      </c>
      <c r="B1357" s="180" t="s">
        <v>1112</v>
      </c>
      <c r="C1357" s="180">
        <v>134499</v>
      </c>
      <c r="D1357" s="183">
        <v>44531</v>
      </c>
      <c r="E1357" s="184">
        <v>14.932700000000001</v>
      </c>
      <c r="F1357" s="184">
        <v>-16.125299999999999</v>
      </c>
      <c r="G1357" s="184">
        <v>-0.63549999999999995</v>
      </c>
      <c r="H1357" s="184">
        <v>6.3978999999999999</v>
      </c>
      <c r="I1357" s="184">
        <v>4.2846000000000002</v>
      </c>
      <c r="J1357" s="184">
        <v>5.0972999999999997</v>
      </c>
      <c r="K1357" s="184">
        <v>15.7729</v>
      </c>
      <c r="L1357" s="184">
        <v>10.8751</v>
      </c>
      <c r="M1357" s="184">
        <v>9.4262999999999995</v>
      </c>
      <c r="N1357" s="184">
        <v>6.5533000000000001</v>
      </c>
      <c r="O1357" s="184">
        <v>4.3457999999999997</v>
      </c>
      <c r="P1357" s="184">
        <v>4.8167</v>
      </c>
      <c r="Q1357" s="184">
        <v>6.1894999999999998</v>
      </c>
      <c r="R1357" s="184">
        <v>3.0228999999999999</v>
      </c>
      <c r="S1357" s="120" t="s">
        <v>1996</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1.8171634146341458</v>
      </c>
      <c r="G1358" s="186">
        <v>2.6072780487804876</v>
      </c>
      <c r="H1358" s="186">
        <v>5.460587804878049</v>
      </c>
      <c r="I1358" s="186">
        <v>4.5362536585365865</v>
      </c>
      <c r="J1358" s="186">
        <v>5.877036585365853</v>
      </c>
      <c r="K1358" s="186">
        <v>40.541902439024383</v>
      </c>
      <c r="L1358" s="186">
        <v>24.738402439024394</v>
      </c>
      <c r="M1358" s="186">
        <v>19.536541463414636</v>
      </c>
      <c r="N1358" s="186">
        <v>12.516809756097558</v>
      </c>
      <c r="O1358" s="186">
        <v>5.7275419354838712</v>
      </c>
      <c r="P1358" s="186">
        <v>5.5736387096774189</v>
      </c>
      <c r="Q1358" s="186">
        <v>5.7765975609756106</v>
      </c>
      <c r="R1358" s="186">
        <v>6.32118</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0</v>
      </c>
      <c r="G1359" s="186">
        <v>4.4442000000000004</v>
      </c>
      <c r="H1359" s="186">
        <v>6.4420000000000002</v>
      </c>
      <c r="I1359" s="186">
        <v>6.0058999999999996</v>
      </c>
      <c r="J1359" s="186">
        <v>6.4058000000000002</v>
      </c>
      <c r="K1359" s="186">
        <v>4.5038</v>
      </c>
      <c r="L1359" s="186">
        <v>5.7801999999999998</v>
      </c>
      <c r="M1359" s="186">
        <v>7.3085000000000004</v>
      </c>
      <c r="N1359" s="186">
        <v>5.2103999999999999</v>
      </c>
      <c r="O1359" s="186">
        <v>5.7294999999999998</v>
      </c>
      <c r="P1359" s="186">
        <v>6.0229999999999997</v>
      </c>
      <c r="Q1359" s="186">
        <v>7.5568</v>
      </c>
      <c r="R1359" s="186">
        <v>7.1509</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1113</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1114</v>
      </c>
      <c r="B1362" s="180" t="s">
        <v>1115</v>
      </c>
      <c r="C1362" s="180">
        <v>100038</v>
      </c>
      <c r="D1362" s="183">
        <v>44531</v>
      </c>
      <c r="E1362" s="184">
        <v>102.01649999999999</v>
      </c>
      <c r="F1362" s="184">
        <v>-27.242899999999999</v>
      </c>
      <c r="G1362" s="184">
        <v>3.4363999999999999</v>
      </c>
      <c r="H1362" s="184">
        <v>8.7856000000000005</v>
      </c>
      <c r="I1362" s="184">
        <v>7.0109000000000004</v>
      </c>
      <c r="J1362" s="184">
        <v>8.2126000000000001</v>
      </c>
      <c r="K1362" s="184">
        <v>4.7839</v>
      </c>
      <c r="L1362" s="184">
        <v>5.7682000000000002</v>
      </c>
      <c r="M1362" s="184">
        <v>8.2167999999999992</v>
      </c>
      <c r="N1362" s="184">
        <v>4.4565000000000001</v>
      </c>
      <c r="O1362" s="184">
        <v>9.1720000000000006</v>
      </c>
      <c r="P1362" s="184">
        <v>6.0435999999999996</v>
      </c>
      <c r="Q1362" s="184">
        <v>9.2949000000000002</v>
      </c>
      <c r="R1362" s="184">
        <v>8.1883999999999997</v>
      </c>
      <c r="S1362" s="120" t="s">
        <v>1995</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1114</v>
      </c>
      <c r="B1363" s="180" t="s">
        <v>1116</v>
      </c>
      <c r="C1363" s="180">
        <v>119657</v>
      </c>
      <c r="D1363" s="183">
        <v>44531</v>
      </c>
      <c r="E1363" s="184">
        <v>108.3083</v>
      </c>
      <c r="F1363" s="184">
        <v>-26.872900000000001</v>
      </c>
      <c r="G1363" s="184">
        <v>3.8371</v>
      </c>
      <c r="H1363" s="184">
        <v>9.1826000000000008</v>
      </c>
      <c r="I1363" s="184">
        <v>7.4109999999999996</v>
      </c>
      <c r="J1363" s="184">
        <v>8.6148000000000007</v>
      </c>
      <c r="K1363" s="184">
        <v>5.1886999999999999</v>
      </c>
      <c r="L1363" s="184">
        <v>6.1797000000000004</v>
      </c>
      <c r="M1363" s="184">
        <v>8.6411999999999995</v>
      </c>
      <c r="N1363" s="184">
        <v>4.8825000000000003</v>
      </c>
      <c r="O1363" s="184">
        <v>9.8008000000000006</v>
      </c>
      <c r="P1363" s="184">
        <v>6.7290000000000001</v>
      </c>
      <c r="Q1363" s="184">
        <v>8.6001999999999992</v>
      </c>
      <c r="R1363" s="184">
        <v>8.6903000000000006</v>
      </c>
      <c r="S1363" s="120" t="s">
        <v>1995</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1114</v>
      </c>
      <c r="B1364" s="180" t="s">
        <v>1117</v>
      </c>
      <c r="C1364" s="180">
        <v>118282</v>
      </c>
      <c r="D1364" s="183">
        <v>44531</v>
      </c>
      <c r="E1364" s="184">
        <v>50.030799999999999</v>
      </c>
      <c r="F1364" s="184">
        <v>-23.767900000000001</v>
      </c>
      <c r="G1364" s="184">
        <v>3.6642000000000001</v>
      </c>
      <c r="H1364" s="184">
        <v>10.6732</v>
      </c>
      <c r="I1364" s="184">
        <v>7.7195</v>
      </c>
      <c r="J1364" s="184">
        <v>9.5068000000000001</v>
      </c>
      <c r="K1364" s="184">
        <v>3.3035999999999999</v>
      </c>
      <c r="L1364" s="184">
        <v>4.3164999999999996</v>
      </c>
      <c r="M1364" s="184">
        <v>5.9382000000000001</v>
      </c>
      <c r="N1364" s="184">
        <v>3.7039</v>
      </c>
      <c r="O1364" s="184">
        <v>8.9636999999999993</v>
      </c>
      <c r="P1364" s="184">
        <v>6.7957999999999998</v>
      </c>
      <c r="Q1364" s="184">
        <v>8.5093999999999994</v>
      </c>
      <c r="R1364" s="184">
        <v>7.1212</v>
      </c>
      <c r="S1364" s="120" t="s">
        <v>1995</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1114</v>
      </c>
      <c r="B1365" s="180" t="s">
        <v>1118</v>
      </c>
      <c r="C1365" s="180">
        <v>101588</v>
      </c>
      <c r="D1365" s="183">
        <v>44531</v>
      </c>
      <c r="E1365" s="184">
        <v>46.462699999999998</v>
      </c>
      <c r="F1365" s="184">
        <v>-24.8858</v>
      </c>
      <c r="G1365" s="184">
        <v>2.5304000000000002</v>
      </c>
      <c r="H1365" s="184">
        <v>9.5454000000000008</v>
      </c>
      <c r="I1365" s="184">
        <v>6.5873999999999997</v>
      </c>
      <c r="J1365" s="184">
        <v>8.3712</v>
      </c>
      <c r="K1365" s="184">
        <v>2.1812</v>
      </c>
      <c r="L1365" s="184">
        <v>3.1810999999999998</v>
      </c>
      <c r="M1365" s="184">
        <v>4.7744</v>
      </c>
      <c r="N1365" s="184">
        <v>2.5470000000000002</v>
      </c>
      <c r="O1365" s="184">
        <v>7.7967000000000004</v>
      </c>
      <c r="P1365" s="184">
        <v>5.7481</v>
      </c>
      <c r="Q1365" s="184">
        <v>8.3229000000000006</v>
      </c>
      <c r="R1365" s="184">
        <v>5.9504999999999999</v>
      </c>
      <c r="S1365" s="120" t="s">
        <v>1995</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1114</v>
      </c>
      <c r="B1366" s="180" t="s">
        <v>1119</v>
      </c>
      <c r="C1366" s="180">
        <v>100124</v>
      </c>
      <c r="D1366" s="183">
        <v>44531</v>
      </c>
      <c r="E1366" s="184">
        <v>47.923200000000001</v>
      </c>
      <c r="F1366" s="184">
        <v>-14.008699999999999</v>
      </c>
      <c r="G1366" s="184">
        <v>6.8764000000000003</v>
      </c>
      <c r="H1366" s="184">
        <v>10.9579</v>
      </c>
      <c r="I1366" s="184">
        <v>8.6897000000000002</v>
      </c>
      <c r="J1366" s="184">
        <v>7.2530999999999999</v>
      </c>
      <c r="K1366" s="184">
        <v>3.222</v>
      </c>
      <c r="L1366" s="184">
        <v>3.7875999999999999</v>
      </c>
      <c r="M1366" s="184">
        <v>4.9085000000000001</v>
      </c>
      <c r="N1366" s="184">
        <v>2.8172000000000001</v>
      </c>
      <c r="O1366" s="184">
        <v>7.0812999999999997</v>
      </c>
      <c r="P1366" s="184">
        <v>4.1959</v>
      </c>
      <c r="Q1366" s="184">
        <v>7.6582999999999997</v>
      </c>
      <c r="R1366" s="184">
        <v>5.8190999999999997</v>
      </c>
      <c r="S1366" s="120" t="s">
        <v>1998</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1114</v>
      </c>
      <c r="B1367" s="180" t="s">
        <v>1120</v>
      </c>
      <c r="C1367" s="180">
        <v>119069</v>
      </c>
      <c r="D1367" s="183">
        <v>44531</v>
      </c>
      <c r="E1367" s="184">
        <v>51.196399999999997</v>
      </c>
      <c r="F1367" s="184">
        <v>-12.614699999999999</v>
      </c>
      <c r="G1367" s="184">
        <v>8.3508999999999993</v>
      </c>
      <c r="H1367" s="184">
        <v>12.434799999999999</v>
      </c>
      <c r="I1367" s="184">
        <v>10.132400000000001</v>
      </c>
      <c r="J1367" s="184">
        <v>8.7171000000000003</v>
      </c>
      <c r="K1367" s="184">
        <v>4.4431000000000003</v>
      </c>
      <c r="L1367" s="184">
        <v>4.8600000000000003</v>
      </c>
      <c r="M1367" s="184">
        <v>6.0023999999999997</v>
      </c>
      <c r="N1367" s="184">
        <v>3.8401000000000001</v>
      </c>
      <c r="O1367" s="184">
        <v>7.7888000000000002</v>
      </c>
      <c r="P1367" s="184">
        <v>4.8609</v>
      </c>
      <c r="Q1367" s="184">
        <v>7.6742999999999997</v>
      </c>
      <c r="R1367" s="184">
        <v>6.6184000000000003</v>
      </c>
      <c r="S1367" s="120" t="s">
        <v>1998</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1114</v>
      </c>
      <c r="B1368" s="180" t="s">
        <v>1121</v>
      </c>
      <c r="C1368" s="180">
        <v>101685</v>
      </c>
      <c r="D1368" s="183">
        <v>44531</v>
      </c>
      <c r="E1368" s="184">
        <v>35.486699999999999</v>
      </c>
      <c r="F1368" s="184">
        <v>-38.735300000000002</v>
      </c>
      <c r="G1368" s="184">
        <v>-1.9948999999999999</v>
      </c>
      <c r="H1368" s="184">
        <v>9.0817999999999994</v>
      </c>
      <c r="I1368" s="184">
        <v>6.1417000000000002</v>
      </c>
      <c r="J1368" s="184">
        <v>9.1921999999999997</v>
      </c>
      <c r="K1368" s="184">
        <v>3.3978999999999999</v>
      </c>
      <c r="L1368" s="184">
        <v>4.4924999999999997</v>
      </c>
      <c r="M1368" s="184">
        <v>5.8354999999999997</v>
      </c>
      <c r="N1368" s="184">
        <v>2.4268000000000001</v>
      </c>
      <c r="O1368" s="184">
        <v>7.4813999999999998</v>
      </c>
      <c r="P1368" s="184">
        <v>4.9090999999999996</v>
      </c>
      <c r="Q1368" s="184">
        <v>6.8975</v>
      </c>
      <c r="R1368" s="184">
        <v>5.4371999999999998</v>
      </c>
      <c r="S1368" s="120" t="s">
        <v>1995</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1114</v>
      </c>
      <c r="B1369" s="180" t="s">
        <v>1122</v>
      </c>
      <c r="C1369" s="180">
        <v>120059</v>
      </c>
      <c r="D1369" s="183">
        <v>44531</v>
      </c>
      <c r="E1369" s="184">
        <v>38.081699999999998</v>
      </c>
      <c r="F1369" s="184">
        <v>-38.011499999999998</v>
      </c>
      <c r="G1369" s="184">
        <v>-1.1691</v>
      </c>
      <c r="H1369" s="184">
        <v>9.9047000000000001</v>
      </c>
      <c r="I1369" s="184">
        <v>6.9743000000000004</v>
      </c>
      <c r="J1369" s="184">
        <v>10.030900000000001</v>
      </c>
      <c r="K1369" s="184">
        <v>4.2384000000000004</v>
      </c>
      <c r="L1369" s="184">
        <v>5.3472999999999997</v>
      </c>
      <c r="M1369" s="184">
        <v>6.7096999999999998</v>
      </c>
      <c r="N1369" s="184">
        <v>3.2860999999999998</v>
      </c>
      <c r="O1369" s="184">
        <v>8.3657000000000004</v>
      </c>
      <c r="P1369" s="184">
        <v>5.7427000000000001</v>
      </c>
      <c r="Q1369" s="184">
        <v>7.4775999999999998</v>
      </c>
      <c r="R1369" s="184">
        <v>6.3224</v>
      </c>
      <c r="S1369" s="120" t="s">
        <v>1995</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1114</v>
      </c>
      <c r="B1370" s="180" t="s">
        <v>1123</v>
      </c>
      <c r="C1370" s="180">
        <v>109740</v>
      </c>
      <c r="D1370" s="183">
        <v>44531</v>
      </c>
      <c r="E1370" s="184">
        <v>31.936399999999999</v>
      </c>
      <c r="F1370" s="184">
        <v>-6.9702999999999999</v>
      </c>
      <c r="G1370" s="184">
        <v>1.6233</v>
      </c>
      <c r="H1370" s="184">
        <v>5.3608000000000002</v>
      </c>
      <c r="I1370" s="184">
        <v>5.3007</v>
      </c>
      <c r="J1370" s="184">
        <v>8.0840999999999994</v>
      </c>
      <c r="K1370" s="184">
        <v>4.2956000000000003</v>
      </c>
      <c r="L1370" s="184">
        <v>4.4828000000000001</v>
      </c>
      <c r="M1370" s="184">
        <v>6.1729000000000003</v>
      </c>
      <c r="N1370" s="184">
        <v>3.3574000000000002</v>
      </c>
      <c r="O1370" s="184">
        <v>8.8171999999999997</v>
      </c>
      <c r="P1370" s="184">
        <v>6.7569999999999997</v>
      </c>
      <c r="Q1370" s="184">
        <v>9.1258999999999997</v>
      </c>
      <c r="R1370" s="184">
        <v>7.2042999999999999</v>
      </c>
      <c r="S1370" s="120" t="s">
        <v>1998</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1114</v>
      </c>
      <c r="B1371" s="180" t="s">
        <v>1124</v>
      </c>
      <c r="C1371" s="180">
        <v>120619</v>
      </c>
      <c r="D1371" s="183">
        <v>44531</v>
      </c>
      <c r="E1371" s="184">
        <v>33.266599999999997</v>
      </c>
      <c r="F1371" s="184">
        <v>-6.3625999999999996</v>
      </c>
      <c r="G1371" s="184">
        <v>2.2608999999999999</v>
      </c>
      <c r="H1371" s="184">
        <v>5.9943999999999997</v>
      </c>
      <c r="I1371" s="184">
        <v>5.9383999999999997</v>
      </c>
      <c r="J1371" s="184">
        <v>8.7263000000000002</v>
      </c>
      <c r="K1371" s="184">
        <v>4.9420999999999999</v>
      </c>
      <c r="L1371" s="184">
        <v>5.1383999999999999</v>
      </c>
      <c r="M1371" s="184">
        <v>6.8441999999999998</v>
      </c>
      <c r="N1371" s="184">
        <v>4.0191999999999997</v>
      </c>
      <c r="O1371" s="184">
        <v>9.4430999999999994</v>
      </c>
      <c r="P1371" s="184">
        <v>7.3773999999999997</v>
      </c>
      <c r="Q1371" s="184">
        <v>8.6731999999999996</v>
      </c>
      <c r="R1371" s="184">
        <v>7.8311999999999999</v>
      </c>
      <c r="S1371" s="120" t="s">
        <v>1998</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1114</v>
      </c>
      <c r="B1372" s="180" t="s">
        <v>1125</v>
      </c>
      <c r="C1372" s="180">
        <v>118394</v>
      </c>
      <c r="D1372" s="183">
        <v>44531</v>
      </c>
      <c r="E1372" s="184">
        <v>58.293999999999997</v>
      </c>
      <c r="F1372" s="184">
        <v>-14.896000000000001</v>
      </c>
      <c r="G1372" s="184">
        <v>0.21290000000000001</v>
      </c>
      <c r="H1372" s="184">
        <v>3.8759999999999999</v>
      </c>
      <c r="I1372" s="184">
        <v>2.8565</v>
      </c>
      <c r="J1372" s="184">
        <v>6.8823999999999996</v>
      </c>
      <c r="K1372" s="184">
        <v>2.9527000000000001</v>
      </c>
      <c r="L1372" s="184">
        <v>4.3756000000000004</v>
      </c>
      <c r="M1372" s="184">
        <v>5.9318</v>
      </c>
      <c r="N1372" s="184">
        <v>2.7383999999999999</v>
      </c>
      <c r="O1372" s="184">
        <v>8.9641000000000002</v>
      </c>
      <c r="P1372" s="184">
        <v>6.7817999999999996</v>
      </c>
      <c r="Q1372" s="184">
        <v>8.7432999999999996</v>
      </c>
      <c r="R1372" s="184">
        <v>7.1395999999999997</v>
      </c>
      <c r="S1372" s="120" t="s">
        <v>1995</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1114</v>
      </c>
      <c r="B1373" s="180" t="s">
        <v>1126</v>
      </c>
      <c r="C1373" s="180">
        <v>108765</v>
      </c>
      <c r="D1373" s="183">
        <v>44531</v>
      </c>
      <c r="E1373" s="184">
        <v>54.559699999999999</v>
      </c>
      <c r="F1373" s="184">
        <v>-15.5809</v>
      </c>
      <c r="G1373" s="184">
        <v>-0.4415</v>
      </c>
      <c r="H1373" s="184">
        <v>3.2227000000000001</v>
      </c>
      <c r="I1373" s="184">
        <v>2.2094999999999998</v>
      </c>
      <c r="J1373" s="184">
        <v>6.2287999999999997</v>
      </c>
      <c r="K1373" s="184">
        <v>2.2993999999999999</v>
      </c>
      <c r="L1373" s="184">
        <v>3.7136999999999998</v>
      </c>
      <c r="M1373" s="184">
        <v>5.2427000000000001</v>
      </c>
      <c r="N1373" s="184">
        <v>2.0693000000000001</v>
      </c>
      <c r="O1373" s="184">
        <v>8.2989999999999995</v>
      </c>
      <c r="P1373" s="184">
        <v>6.0068000000000001</v>
      </c>
      <c r="Q1373" s="184">
        <v>8.2523999999999997</v>
      </c>
      <c r="R1373" s="184">
        <v>6.4587000000000003</v>
      </c>
      <c r="S1373" s="120" t="s">
        <v>1995</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1114</v>
      </c>
      <c r="B1374" s="180" t="s">
        <v>1127</v>
      </c>
      <c r="C1374" s="180">
        <v>100223</v>
      </c>
      <c r="D1374" s="183">
        <v>44531</v>
      </c>
      <c r="E1374" s="184">
        <v>51.209800000000001</v>
      </c>
      <c r="F1374" s="184">
        <v>-40.084000000000003</v>
      </c>
      <c r="G1374" s="184">
        <v>-2.4794999999999998</v>
      </c>
      <c r="H1374" s="184">
        <v>8.8429000000000002</v>
      </c>
      <c r="I1374" s="184">
        <v>5.5509000000000004</v>
      </c>
      <c r="J1374" s="184">
        <v>8.6135999999999999</v>
      </c>
      <c r="K1374" s="184">
        <v>3.0606</v>
      </c>
      <c r="L1374" s="184">
        <v>4.7103999999999999</v>
      </c>
      <c r="M1374" s="184">
        <v>4.8808999999999996</v>
      </c>
      <c r="N1374" s="184">
        <v>2.2658</v>
      </c>
      <c r="O1374" s="184">
        <v>1.7272000000000001</v>
      </c>
      <c r="P1374" s="184">
        <v>2.2974000000000001</v>
      </c>
      <c r="Q1374" s="184">
        <v>6.2721999999999998</v>
      </c>
      <c r="R1374" s="184">
        <v>5.7104999999999997</v>
      </c>
      <c r="S1374" s="120" t="s">
        <v>1995</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1114</v>
      </c>
      <c r="B1375" s="180" t="s">
        <v>1128</v>
      </c>
      <c r="C1375" s="180">
        <v>120430</v>
      </c>
      <c r="D1375" s="183">
        <v>44531</v>
      </c>
      <c r="E1375" s="184">
        <v>55.976199999999999</v>
      </c>
      <c r="F1375" s="184">
        <v>-39.016800000000003</v>
      </c>
      <c r="G1375" s="184">
        <v>-1.4734</v>
      </c>
      <c r="H1375" s="184">
        <v>9.8460999999999999</v>
      </c>
      <c r="I1375" s="184">
        <v>6.5556999999999999</v>
      </c>
      <c r="J1375" s="184">
        <v>9.6217000000000006</v>
      </c>
      <c r="K1375" s="184">
        <v>4.0701000000000001</v>
      </c>
      <c r="L1375" s="184">
        <v>5.7363999999999997</v>
      </c>
      <c r="M1375" s="184">
        <v>5.9218000000000002</v>
      </c>
      <c r="N1375" s="184">
        <v>3.2936999999999999</v>
      </c>
      <c r="O1375" s="184">
        <v>2.7501000000000002</v>
      </c>
      <c r="P1375" s="184">
        <v>3.3254999999999999</v>
      </c>
      <c r="Q1375" s="184">
        <v>5.6817000000000002</v>
      </c>
      <c r="R1375" s="184">
        <v>6.7725</v>
      </c>
      <c r="S1375" s="120" t="s">
        <v>1995</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1114</v>
      </c>
      <c r="B1376" s="180" t="s">
        <v>1129</v>
      </c>
      <c r="C1376" s="180">
        <v>119735</v>
      </c>
      <c r="D1376" s="183">
        <v>44531</v>
      </c>
      <c r="E1376" s="184">
        <v>68.002499999999998</v>
      </c>
      <c r="F1376" s="184">
        <v>-16.846</v>
      </c>
      <c r="G1376" s="184">
        <v>10.093999999999999</v>
      </c>
      <c r="H1376" s="184">
        <v>15.5274</v>
      </c>
      <c r="I1376" s="184">
        <v>11.3941</v>
      </c>
      <c r="J1376" s="184">
        <v>11.7964</v>
      </c>
      <c r="K1376" s="184">
        <v>5.8830999999999998</v>
      </c>
      <c r="L1376" s="184">
        <v>7.2788000000000004</v>
      </c>
      <c r="M1376" s="184">
        <v>7.6069000000000004</v>
      </c>
      <c r="N1376" s="184">
        <v>4.8907999999999996</v>
      </c>
      <c r="O1376" s="184">
        <v>9.9245999999999999</v>
      </c>
      <c r="P1376" s="184">
        <v>6.5853999999999999</v>
      </c>
      <c r="Q1376" s="184">
        <v>8.3272999999999993</v>
      </c>
      <c r="R1376" s="184">
        <v>8.6849000000000007</v>
      </c>
      <c r="S1376" s="120" t="s">
        <v>1998</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1114</v>
      </c>
      <c r="B1377" s="180" t="s">
        <v>1130</v>
      </c>
      <c r="C1377" s="180">
        <v>100299</v>
      </c>
      <c r="D1377" s="183">
        <v>44531</v>
      </c>
      <c r="E1377" s="184">
        <v>62.933</v>
      </c>
      <c r="F1377" s="184">
        <v>-17.738800000000001</v>
      </c>
      <c r="G1377" s="184">
        <v>9.1868999999999996</v>
      </c>
      <c r="H1377" s="184">
        <v>14.6233</v>
      </c>
      <c r="I1377" s="184">
        <v>10.4816</v>
      </c>
      <c r="J1377" s="184">
        <v>10.8704</v>
      </c>
      <c r="K1377" s="184">
        <v>4.9467999999999996</v>
      </c>
      <c r="L1377" s="184">
        <v>6.2751999999999999</v>
      </c>
      <c r="M1377" s="184">
        <v>6.5441000000000003</v>
      </c>
      <c r="N1377" s="184">
        <v>3.8155999999999999</v>
      </c>
      <c r="O1377" s="184">
        <v>8.7804000000000002</v>
      </c>
      <c r="P1377" s="184">
        <v>5.5444000000000004</v>
      </c>
      <c r="Q1377" s="184">
        <v>8.7072000000000003</v>
      </c>
      <c r="R1377" s="184">
        <v>7.5465</v>
      </c>
      <c r="S1377" s="120" t="s">
        <v>1998</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1114</v>
      </c>
      <c r="B1378" s="180" t="s">
        <v>1131</v>
      </c>
      <c r="C1378" s="180">
        <v>120279</v>
      </c>
      <c r="D1378" s="183">
        <v>44531</v>
      </c>
      <c r="E1378" s="184">
        <v>60.740600000000001</v>
      </c>
      <c r="F1378" s="184">
        <v>-28.461200000000002</v>
      </c>
      <c r="G1378" s="184">
        <v>-1.1174999999999999</v>
      </c>
      <c r="H1378" s="184">
        <v>2.9376000000000002</v>
      </c>
      <c r="I1378" s="184">
        <v>2.8532000000000002</v>
      </c>
      <c r="J1378" s="184">
        <v>4.3419999999999996</v>
      </c>
      <c r="K1378" s="184">
        <v>1.3723000000000001</v>
      </c>
      <c r="L1378" s="184">
        <v>2.2025000000000001</v>
      </c>
      <c r="M1378" s="184">
        <v>3.7856000000000001</v>
      </c>
      <c r="N1378" s="184">
        <v>1.976</v>
      </c>
      <c r="O1378" s="184">
        <v>7.5892999999999997</v>
      </c>
      <c r="P1378" s="184">
        <v>5.6086999999999998</v>
      </c>
      <c r="Q1378" s="184">
        <v>7.3548999999999998</v>
      </c>
      <c r="R1378" s="184">
        <v>5.5766999999999998</v>
      </c>
      <c r="S1378" s="120" t="s">
        <v>1995</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1114</v>
      </c>
      <c r="B1379" s="180" t="s">
        <v>2029</v>
      </c>
      <c r="C1379" s="180">
        <v>100315</v>
      </c>
      <c r="D1379" s="183">
        <v>44531</v>
      </c>
      <c r="E1379" s="184">
        <v>57.941000000000003</v>
      </c>
      <c r="F1379" s="184">
        <v>-28.703199999999999</v>
      </c>
      <c r="G1379" s="184">
        <v>-1.3101</v>
      </c>
      <c r="H1379" s="184">
        <v>2.7282000000000002</v>
      </c>
      <c r="I1379" s="184">
        <v>2.6484999999999999</v>
      </c>
      <c r="J1379" s="184">
        <v>4.1402000000000001</v>
      </c>
      <c r="K1379" s="184">
        <v>1.1692</v>
      </c>
      <c r="L1379" s="184">
        <v>2.0104000000000002</v>
      </c>
      <c r="M1379" s="184">
        <v>3.5977000000000001</v>
      </c>
      <c r="N1379" s="184">
        <v>1.7282999999999999</v>
      </c>
      <c r="O1379" s="184">
        <v>6.9827000000000004</v>
      </c>
      <c r="P1379" s="184">
        <v>5.0515999999999996</v>
      </c>
      <c r="Q1379" s="184">
        <v>8.0059000000000005</v>
      </c>
      <c r="R1379" s="184">
        <v>4.9757999999999996</v>
      </c>
      <c r="S1379" s="120" t="s">
        <v>1995</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1114</v>
      </c>
      <c r="B1380" s="180" t="s">
        <v>1132</v>
      </c>
      <c r="C1380" s="180">
        <v>100387</v>
      </c>
      <c r="D1380" s="183">
        <v>44531</v>
      </c>
      <c r="E1380" s="184">
        <v>72.619500000000002</v>
      </c>
      <c r="F1380" s="184">
        <v>-34.0458</v>
      </c>
      <c r="G1380" s="184">
        <v>-11.582100000000001</v>
      </c>
      <c r="H1380" s="184">
        <v>-4.6342999999999996</v>
      </c>
      <c r="I1380" s="184">
        <v>-0.57789999999999997</v>
      </c>
      <c r="J1380" s="184">
        <v>4.5827</v>
      </c>
      <c r="K1380" s="184">
        <v>3.9106999999999998</v>
      </c>
      <c r="L1380" s="184">
        <v>4.0808</v>
      </c>
      <c r="M1380" s="184">
        <v>5.8490000000000002</v>
      </c>
      <c r="N1380" s="184">
        <v>2.1187</v>
      </c>
      <c r="O1380" s="184">
        <v>8.4821000000000009</v>
      </c>
      <c r="P1380" s="184">
        <v>5.7725999999999997</v>
      </c>
      <c r="Q1380" s="184">
        <v>8.6511999999999993</v>
      </c>
      <c r="R1380" s="184">
        <v>6.1098999999999997</v>
      </c>
      <c r="S1380" s="120" t="s">
        <v>1998</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1114</v>
      </c>
      <c r="B1381" s="180" t="s">
        <v>1133</v>
      </c>
      <c r="C1381" s="180">
        <v>118687</v>
      </c>
      <c r="D1381" s="183">
        <v>44531</v>
      </c>
      <c r="E1381" s="184">
        <v>78.486199999999997</v>
      </c>
      <c r="F1381" s="184">
        <v>-32.942300000000003</v>
      </c>
      <c r="G1381" s="184">
        <v>-10.439399999999999</v>
      </c>
      <c r="H1381" s="184">
        <v>-3.4855</v>
      </c>
      <c r="I1381" s="184">
        <v>0.57809999999999995</v>
      </c>
      <c r="J1381" s="184">
        <v>5.7470999999999997</v>
      </c>
      <c r="K1381" s="184">
        <v>5.0458999999999996</v>
      </c>
      <c r="L1381" s="184">
        <v>5.2328000000000001</v>
      </c>
      <c r="M1381" s="184">
        <v>7.0286999999999997</v>
      </c>
      <c r="N1381" s="184">
        <v>3.3012000000000001</v>
      </c>
      <c r="O1381" s="184">
        <v>9.4697999999999993</v>
      </c>
      <c r="P1381" s="184">
        <v>6.7038000000000002</v>
      </c>
      <c r="Q1381" s="184">
        <v>8.5088000000000008</v>
      </c>
      <c r="R1381" s="184">
        <v>7.1612</v>
      </c>
      <c r="S1381" s="120" t="s">
        <v>1998</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1114</v>
      </c>
      <c r="B1382" s="180" t="s">
        <v>1134</v>
      </c>
      <c r="C1382" s="180">
        <v>119714</v>
      </c>
      <c r="D1382" s="183">
        <v>44531</v>
      </c>
      <c r="E1382" s="184">
        <v>59.799500000000002</v>
      </c>
      <c r="F1382" s="184">
        <v>-9.2142999999999997</v>
      </c>
      <c r="G1382" s="184">
        <v>4.4218000000000002</v>
      </c>
      <c r="H1382" s="184">
        <v>5.3506</v>
      </c>
      <c r="I1382" s="184">
        <v>4.7915000000000001</v>
      </c>
      <c r="J1382" s="184">
        <v>6.8851000000000004</v>
      </c>
      <c r="K1382" s="184">
        <v>3.9352</v>
      </c>
      <c r="L1382" s="184">
        <v>5.4534000000000002</v>
      </c>
      <c r="M1382" s="184">
        <v>6.5468999999999999</v>
      </c>
      <c r="N1382" s="184">
        <v>4.6703000000000001</v>
      </c>
      <c r="O1382" s="184">
        <v>9.9856999999999996</v>
      </c>
      <c r="P1382" s="184">
        <v>8.0007000000000001</v>
      </c>
      <c r="Q1382" s="184">
        <v>8.7074999999999996</v>
      </c>
      <c r="R1382" s="184">
        <v>8.9847999999999999</v>
      </c>
      <c r="S1382" s="120" t="s">
        <v>1998</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1114</v>
      </c>
      <c r="B1383" s="180" t="s">
        <v>1135</v>
      </c>
      <c r="C1383" s="180">
        <v>100639</v>
      </c>
      <c r="D1383" s="183">
        <v>44531</v>
      </c>
      <c r="E1383" s="184">
        <v>56.768099999999997</v>
      </c>
      <c r="F1383" s="184">
        <v>-9.8989999999999991</v>
      </c>
      <c r="G1383" s="184">
        <v>3.7568999999999999</v>
      </c>
      <c r="H1383" s="184">
        <v>4.6703000000000001</v>
      </c>
      <c r="I1383" s="184">
        <v>4.1215000000000002</v>
      </c>
      <c r="J1383" s="184">
        <v>6.2168999999999999</v>
      </c>
      <c r="K1383" s="184">
        <v>3.2681</v>
      </c>
      <c r="L1383" s="184">
        <v>4.7744</v>
      </c>
      <c r="M1383" s="184">
        <v>5.8547000000000002</v>
      </c>
      <c r="N1383" s="184">
        <v>3.9876</v>
      </c>
      <c r="O1383" s="184">
        <v>9.3005999999999993</v>
      </c>
      <c r="P1383" s="184">
        <v>7.2271000000000001</v>
      </c>
      <c r="Q1383" s="184">
        <v>7.8026999999999997</v>
      </c>
      <c r="R1383" s="184">
        <v>8.3001000000000005</v>
      </c>
      <c r="S1383" s="120" t="s">
        <v>1998</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1114</v>
      </c>
      <c r="B1384" s="180" t="s">
        <v>1136</v>
      </c>
      <c r="C1384" s="180">
        <v>119876</v>
      </c>
      <c r="D1384" s="183">
        <v>44531</v>
      </c>
      <c r="E1384" s="184">
        <v>72.026399999999995</v>
      </c>
      <c r="F1384" s="184">
        <v>2.8887999999999998</v>
      </c>
      <c r="G1384" s="184">
        <v>8.8180999999999994</v>
      </c>
      <c r="H1384" s="184">
        <v>8.2224000000000004</v>
      </c>
      <c r="I1384" s="184">
        <v>9.4306999999999999</v>
      </c>
      <c r="J1384" s="184">
        <v>7.6337999999999999</v>
      </c>
      <c r="K1384" s="184">
        <v>4.4970999999999997</v>
      </c>
      <c r="L1384" s="184">
        <v>4.4980000000000002</v>
      </c>
      <c r="M1384" s="184">
        <v>6.4701000000000004</v>
      </c>
      <c r="N1384" s="184">
        <v>3.3302999999999998</v>
      </c>
      <c r="O1384" s="184">
        <v>8.8591999999999995</v>
      </c>
      <c r="P1384" s="184">
        <v>6.5369000000000002</v>
      </c>
      <c r="Q1384" s="184">
        <v>8.4741</v>
      </c>
      <c r="R1384" s="184">
        <v>7.7786</v>
      </c>
      <c r="S1384" s="120" t="s">
        <v>1998</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1114</v>
      </c>
      <c r="B1385" s="180" t="s">
        <v>1137</v>
      </c>
      <c r="C1385" s="180">
        <v>100418</v>
      </c>
      <c r="D1385" s="183">
        <v>44531</v>
      </c>
      <c r="E1385" s="184">
        <v>66.863100000000003</v>
      </c>
      <c r="F1385" s="184">
        <v>2.1837</v>
      </c>
      <c r="G1385" s="184">
        <v>8.1428999999999991</v>
      </c>
      <c r="H1385" s="184">
        <v>7.5442</v>
      </c>
      <c r="I1385" s="184">
        <v>8.7478999999999996</v>
      </c>
      <c r="J1385" s="184">
        <v>6.9615</v>
      </c>
      <c r="K1385" s="184">
        <v>3.8109000000000002</v>
      </c>
      <c r="L1385" s="184">
        <v>3.7955000000000001</v>
      </c>
      <c r="M1385" s="184">
        <v>5.7264999999999997</v>
      </c>
      <c r="N1385" s="184">
        <v>2.5577000000000001</v>
      </c>
      <c r="O1385" s="184">
        <v>7.9493</v>
      </c>
      <c r="P1385" s="184">
        <v>5.4976000000000003</v>
      </c>
      <c r="Q1385" s="184">
        <v>8.0261999999999993</v>
      </c>
      <c r="R1385" s="184">
        <v>6.9218000000000002</v>
      </c>
      <c r="S1385" s="120" t="s">
        <v>1998</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1114</v>
      </c>
      <c r="B1386" s="180" t="s">
        <v>1138</v>
      </c>
      <c r="C1386" s="180">
        <v>148086</v>
      </c>
      <c r="D1386" s="183">
        <v>44531</v>
      </c>
      <c r="E1386" s="184">
        <v>1.8380000000000001</v>
      </c>
      <c r="F1386" s="184">
        <v>9.9320000000000004</v>
      </c>
      <c r="G1386" s="184">
        <v>10.341100000000001</v>
      </c>
      <c r="H1386" s="184">
        <v>10.517799999999999</v>
      </c>
      <c r="I1386" s="184">
        <v>10.539099999999999</v>
      </c>
      <c r="J1386" s="184">
        <v>10.5495</v>
      </c>
      <c r="K1386" s="184">
        <v>10.732699999999999</v>
      </c>
      <c r="L1386" s="184">
        <v>11.027900000000001</v>
      </c>
      <c r="M1386" s="184">
        <v>11.3421</v>
      </c>
      <c r="N1386" s="184">
        <v>-15.7499</v>
      </c>
      <c r="O1386" s="184"/>
      <c r="P1386" s="184"/>
      <c r="Q1386" s="184">
        <v>-5.6307</v>
      </c>
      <c r="R1386" s="184"/>
      <c r="S1386" s="120" t="s">
        <v>1998</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1114</v>
      </c>
      <c r="B1387" s="180" t="s">
        <v>1139</v>
      </c>
      <c r="C1387" s="180">
        <v>148085</v>
      </c>
      <c r="D1387" s="183">
        <v>44531</v>
      </c>
      <c r="E1387" s="184">
        <v>1.72</v>
      </c>
      <c r="F1387" s="184">
        <v>10.6136</v>
      </c>
      <c r="G1387" s="184">
        <v>10.2003</v>
      </c>
      <c r="H1387" s="184">
        <v>10.3277</v>
      </c>
      <c r="I1387" s="184">
        <v>10.500999999999999</v>
      </c>
      <c r="J1387" s="184">
        <v>10.4879</v>
      </c>
      <c r="K1387" s="184">
        <v>10.726599999999999</v>
      </c>
      <c r="L1387" s="184">
        <v>11.025700000000001</v>
      </c>
      <c r="M1387" s="184">
        <v>11.341200000000001</v>
      </c>
      <c r="N1387" s="184">
        <v>-15.929399999999999</v>
      </c>
      <c r="O1387" s="184"/>
      <c r="P1387" s="184"/>
      <c r="Q1387" s="184">
        <v>-5.7436999999999996</v>
      </c>
      <c r="R1387" s="184"/>
      <c r="S1387" s="120" t="s">
        <v>1998</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1114</v>
      </c>
      <c r="B1388" s="180" t="s">
        <v>1140</v>
      </c>
      <c r="C1388" s="180">
        <v>120689</v>
      </c>
      <c r="D1388" s="183">
        <v>44531</v>
      </c>
      <c r="E1388" s="184">
        <v>59.747199999999999</v>
      </c>
      <c r="F1388" s="184">
        <v>-19.660599999999999</v>
      </c>
      <c r="G1388" s="184">
        <v>-3.0287999999999999</v>
      </c>
      <c r="H1388" s="184">
        <v>1.3181</v>
      </c>
      <c r="I1388" s="184">
        <v>1.9563999999999999</v>
      </c>
      <c r="J1388" s="184">
        <v>2.6120999999999999</v>
      </c>
      <c r="K1388" s="184">
        <v>33.021599999999999</v>
      </c>
      <c r="L1388" s="184">
        <v>18.763100000000001</v>
      </c>
      <c r="M1388" s="184">
        <v>14.594799999999999</v>
      </c>
      <c r="N1388" s="184">
        <v>10.3901</v>
      </c>
      <c r="O1388" s="184">
        <v>2.4701</v>
      </c>
      <c r="P1388" s="184">
        <v>2.6616</v>
      </c>
      <c r="Q1388" s="184">
        <v>6.4702000000000002</v>
      </c>
      <c r="R1388" s="184">
        <v>5.8186</v>
      </c>
      <c r="S1388" s="120" t="s">
        <v>1998</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1114</v>
      </c>
      <c r="B1389" s="180" t="s">
        <v>1141</v>
      </c>
      <c r="C1389" s="180">
        <v>100741</v>
      </c>
      <c r="D1389" s="183">
        <v>44531</v>
      </c>
      <c r="E1389" s="184">
        <v>55.551200000000001</v>
      </c>
      <c r="F1389" s="184">
        <v>-19.9634</v>
      </c>
      <c r="G1389" s="184">
        <v>-3.31</v>
      </c>
      <c r="H1389" s="184">
        <v>1.0327</v>
      </c>
      <c r="I1389" s="184">
        <v>1.6672</v>
      </c>
      <c r="J1389" s="184">
        <v>2.3237999999999999</v>
      </c>
      <c r="K1389" s="184">
        <v>32.693399999999997</v>
      </c>
      <c r="L1389" s="184">
        <v>18.391999999999999</v>
      </c>
      <c r="M1389" s="184">
        <v>14.181800000000001</v>
      </c>
      <c r="N1389" s="184">
        <v>9.9513999999999996</v>
      </c>
      <c r="O1389" s="184">
        <v>1.7757000000000001</v>
      </c>
      <c r="P1389" s="184">
        <v>1.9402999999999999</v>
      </c>
      <c r="Q1389" s="184">
        <v>7.5781999999999998</v>
      </c>
      <c r="R1389" s="184">
        <v>5.2980999999999998</v>
      </c>
      <c r="S1389" s="120" t="s">
        <v>1998</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-18.603814285714286</v>
      </c>
      <c r="G1390" s="186">
        <v>2.1217214285714285</v>
      </c>
      <c r="H1390" s="186">
        <v>6.9424785714285715</v>
      </c>
      <c r="I1390" s="186">
        <v>6.0075535714285717</v>
      </c>
      <c r="J1390" s="186">
        <v>7.614464285714285</v>
      </c>
      <c r="K1390" s="186">
        <v>6.3354607142857144</v>
      </c>
      <c r="L1390" s="186">
        <v>6.1035964285714295</v>
      </c>
      <c r="M1390" s="186">
        <v>7.0175392857142853</v>
      </c>
      <c r="N1390" s="186">
        <v>2.3836642857142851</v>
      </c>
      <c r="O1390" s="186">
        <v>7.6161769230769227</v>
      </c>
      <c r="P1390" s="186">
        <v>5.5654499999999993</v>
      </c>
      <c r="Q1390" s="186">
        <v>7.0151285714285709</v>
      </c>
      <c r="R1390" s="186">
        <v>6.8623576923076923</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-18.6997</v>
      </c>
      <c r="G1391" s="186">
        <v>2.3956499999999998</v>
      </c>
      <c r="H1391" s="186">
        <v>8.5040000000000013</v>
      </c>
      <c r="I1391" s="186">
        <v>6.3487</v>
      </c>
      <c r="J1391" s="186">
        <v>8.1483500000000006</v>
      </c>
      <c r="K1391" s="186">
        <v>4.1542500000000002</v>
      </c>
      <c r="L1391" s="186">
        <v>4.8171999999999997</v>
      </c>
      <c r="M1391" s="186">
        <v>6.08765</v>
      </c>
      <c r="N1391" s="186">
        <v>3.29745</v>
      </c>
      <c r="O1391" s="186">
        <v>8.4238999999999997</v>
      </c>
      <c r="P1391" s="186">
        <v>5.7603499999999999</v>
      </c>
      <c r="Q1391" s="186">
        <v>8.1392999999999986</v>
      </c>
      <c r="R1391" s="186">
        <v>6.8471500000000001</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1142</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1143</v>
      </c>
      <c r="B1394" s="180" t="s">
        <v>1144</v>
      </c>
      <c r="C1394" s="180">
        <v>101592</v>
      </c>
      <c r="D1394" s="183">
        <v>44531</v>
      </c>
      <c r="E1394" s="184">
        <v>465.96</v>
      </c>
      <c r="F1394" s="184">
        <v>0.67630000000000001</v>
      </c>
      <c r="G1394" s="184">
        <v>0.15909999999999999</v>
      </c>
      <c r="H1394" s="184">
        <v>-2.4289999999999998</v>
      </c>
      <c r="I1394" s="184">
        <v>-5.1886000000000001</v>
      </c>
      <c r="J1394" s="184">
        <v>-1.8473999999999999</v>
      </c>
      <c r="K1394" s="184">
        <v>5.8086000000000002</v>
      </c>
      <c r="L1394" s="184">
        <v>23.7774</v>
      </c>
      <c r="M1394" s="184">
        <v>33.119999999999997</v>
      </c>
      <c r="N1394" s="184">
        <v>54.557499999999997</v>
      </c>
      <c r="O1394" s="184">
        <v>18.333100000000002</v>
      </c>
      <c r="P1394" s="184">
        <v>13.930300000000001</v>
      </c>
      <c r="Q1394" s="184">
        <v>22.1813</v>
      </c>
      <c r="R1394" s="184">
        <v>30.2743</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1143</v>
      </c>
      <c r="B1395" s="180" t="s">
        <v>1145</v>
      </c>
      <c r="C1395" s="180">
        <v>119620</v>
      </c>
      <c r="D1395" s="183">
        <v>44531</v>
      </c>
      <c r="E1395" s="184">
        <v>503.07</v>
      </c>
      <c r="F1395" s="184">
        <v>0.6804</v>
      </c>
      <c r="G1395" s="184">
        <v>0.17119999999999999</v>
      </c>
      <c r="H1395" s="184">
        <v>-2.4113000000000002</v>
      </c>
      <c r="I1395" s="184">
        <v>-5.1562999999999999</v>
      </c>
      <c r="J1395" s="184">
        <v>-1.7767999999999999</v>
      </c>
      <c r="K1395" s="184">
        <v>6.0457000000000001</v>
      </c>
      <c r="L1395" s="184">
        <v>24.322299999999998</v>
      </c>
      <c r="M1395" s="184">
        <v>34.009099999999997</v>
      </c>
      <c r="N1395" s="184">
        <v>55.927799999999998</v>
      </c>
      <c r="O1395" s="184">
        <v>19.424600000000002</v>
      </c>
      <c r="P1395" s="184">
        <v>14.9834</v>
      </c>
      <c r="Q1395" s="184">
        <v>17.436</v>
      </c>
      <c r="R1395" s="184">
        <v>31.4815</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1143</v>
      </c>
      <c r="B1396" s="180" t="s">
        <v>1146</v>
      </c>
      <c r="C1396" s="180">
        <v>120505</v>
      </c>
      <c r="D1396" s="183">
        <v>44531</v>
      </c>
      <c r="E1396" s="184">
        <v>77.069999999999993</v>
      </c>
      <c r="F1396" s="184">
        <v>0.50860000000000005</v>
      </c>
      <c r="G1396" s="184">
        <v>0.63990000000000002</v>
      </c>
      <c r="H1396" s="184">
        <v>-1.8342000000000001</v>
      </c>
      <c r="I1396" s="184">
        <v>-5.3193999999999999</v>
      </c>
      <c r="J1396" s="184">
        <v>-2.3689</v>
      </c>
      <c r="K1396" s="184">
        <v>2.3641999999999999</v>
      </c>
      <c r="L1396" s="184">
        <v>20.0654</v>
      </c>
      <c r="M1396" s="184">
        <v>29.095500000000001</v>
      </c>
      <c r="N1396" s="184">
        <v>46.2151</v>
      </c>
      <c r="O1396" s="184">
        <v>27.6539</v>
      </c>
      <c r="P1396" s="184">
        <v>24.269400000000001</v>
      </c>
      <c r="Q1396" s="184">
        <v>21.3751</v>
      </c>
      <c r="R1396" s="184">
        <v>33.548000000000002</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1143</v>
      </c>
      <c r="B1397" s="180" t="s">
        <v>1147</v>
      </c>
      <c r="C1397" s="180">
        <v>114564</v>
      </c>
      <c r="D1397" s="183">
        <v>44531</v>
      </c>
      <c r="E1397" s="184">
        <v>69.06</v>
      </c>
      <c r="F1397" s="184">
        <v>0.49480000000000002</v>
      </c>
      <c r="G1397" s="184">
        <v>0.62649999999999995</v>
      </c>
      <c r="H1397" s="184">
        <v>-1.8615999999999999</v>
      </c>
      <c r="I1397" s="184">
        <v>-5.3712999999999997</v>
      </c>
      <c r="J1397" s="184">
        <v>-2.4714</v>
      </c>
      <c r="K1397" s="184">
        <v>2.0089000000000001</v>
      </c>
      <c r="L1397" s="184">
        <v>19.254000000000001</v>
      </c>
      <c r="M1397" s="184">
        <v>27.7942</v>
      </c>
      <c r="N1397" s="184">
        <v>44.265700000000002</v>
      </c>
      <c r="O1397" s="184">
        <v>25.9512</v>
      </c>
      <c r="P1397" s="184">
        <v>22.737200000000001</v>
      </c>
      <c r="Q1397" s="184">
        <v>19.609400000000001</v>
      </c>
      <c r="R1397" s="184">
        <v>31.7591</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1143</v>
      </c>
      <c r="B1398" s="180" t="s">
        <v>1148</v>
      </c>
      <c r="C1398" s="180">
        <v>113327</v>
      </c>
      <c r="D1398" s="183">
        <v>44531</v>
      </c>
      <c r="E1398" s="184">
        <v>17.43</v>
      </c>
      <c r="F1398" s="184">
        <v>0.57699999999999996</v>
      </c>
      <c r="G1398" s="184">
        <v>1.2783</v>
      </c>
      <c r="H1398" s="184">
        <v>-1.3024</v>
      </c>
      <c r="I1398" s="184">
        <v>-3.8079000000000001</v>
      </c>
      <c r="J1398" s="184">
        <v>-0.34310000000000002</v>
      </c>
      <c r="K1398" s="184">
        <v>9.3475999999999999</v>
      </c>
      <c r="L1398" s="184">
        <v>28.161799999999999</v>
      </c>
      <c r="M1398" s="184">
        <v>37.028300000000002</v>
      </c>
      <c r="N1398" s="184">
        <v>56.1828</v>
      </c>
      <c r="O1398" s="184">
        <v>26.594899999999999</v>
      </c>
      <c r="P1398" s="184">
        <v>18.4238</v>
      </c>
      <c r="Q1398" s="184">
        <v>5.1012000000000004</v>
      </c>
      <c r="R1398" s="184">
        <v>40.939300000000003</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1143</v>
      </c>
      <c r="B1399" s="180" t="s">
        <v>1149</v>
      </c>
      <c r="C1399" s="180">
        <v>119392</v>
      </c>
      <c r="D1399" s="183">
        <v>44531</v>
      </c>
      <c r="E1399" s="184">
        <v>18.760000000000002</v>
      </c>
      <c r="F1399" s="184">
        <v>0.53590000000000004</v>
      </c>
      <c r="G1399" s="184">
        <v>1.2412000000000001</v>
      </c>
      <c r="H1399" s="184">
        <v>-1.367</v>
      </c>
      <c r="I1399" s="184">
        <v>-3.7949000000000002</v>
      </c>
      <c r="J1399" s="184">
        <v>-0.26579999999999998</v>
      </c>
      <c r="K1399" s="184">
        <v>9.5793999999999997</v>
      </c>
      <c r="L1399" s="184">
        <v>28.6694</v>
      </c>
      <c r="M1399" s="184">
        <v>37.941200000000002</v>
      </c>
      <c r="N1399" s="184">
        <v>57.647100000000002</v>
      </c>
      <c r="O1399" s="184">
        <v>27.683900000000001</v>
      </c>
      <c r="P1399" s="184">
        <v>19.483000000000001</v>
      </c>
      <c r="Q1399" s="184">
        <v>10.957700000000001</v>
      </c>
      <c r="R1399" s="184">
        <v>42.052900000000001</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1143</v>
      </c>
      <c r="B1400" s="180" t="s">
        <v>1150</v>
      </c>
      <c r="C1400" s="180">
        <v>113566</v>
      </c>
      <c r="D1400" s="183">
        <v>44531</v>
      </c>
      <c r="E1400" s="184">
        <v>57.006999999999998</v>
      </c>
      <c r="F1400" s="184">
        <v>0.1071</v>
      </c>
      <c r="G1400" s="184">
        <v>0.315</v>
      </c>
      <c r="H1400" s="184">
        <v>-2.6819000000000002</v>
      </c>
      <c r="I1400" s="184">
        <v>-5.9554</v>
      </c>
      <c r="J1400" s="184">
        <v>-4.6738</v>
      </c>
      <c r="K1400" s="184">
        <v>-0.1996</v>
      </c>
      <c r="L1400" s="184">
        <v>15.1447</v>
      </c>
      <c r="M1400" s="184">
        <v>22.513999999999999</v>
      </c>
      <c r="N1400" s="184">
        <v>48.688099999999999</v>
      </c>
      <c r="O1400" s="184">
        <v>23.275300000000001</v>
      </c>
      <c r="P1400" s="184">
        <v>16.769500000000001</v>
      </c>
      <c r="Q1400" s="184">
        <v>11.808299999999999</v>
      </c>
      <c r="R1400" s="184">
        <v>32.205800000000004</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1143</v>
      </c>
      <c r="B1401" s="180" t="s">
        <v>1151</v>
      </c>
      <c r="C1401" s="180">
        <v>120002</v>
      </c>
      <c r="D1401" s="183">
        <v>44531</v>
      </c>
      <c r="E1401" s="184">
        <v>64.275999999999996</v>
      </c>
      <c r="F1401" s="184">
        <v>0.11210000000000001</v>
      </c>
      <c r="G1401" s="184">
        <v>0.3372</v>
      </c>
      <c r="H1401" s="184">
        <v>-2.6518999999999999</v>
      </c>
      <c r="I1401" s="184">
        <v>-5.8985000000000003</v>
      </c>
      <c r="J1401" s="184">
        <v>-4.5529000000000002</v>
      </c>
      <c r="K1401" s="184">
        <v>0.187</v>
      </c>
      <c r="L1401" s="184">
        <v>16.038399999999999</v>
      </c>
      <c r="M1401" s="184">
        <v>23.9223</v>
      </c>
      <c r="N1401" s="184">
        <v>50.9925</v>
      </c>
      <c r="O1401" s="184">
        <v>25.088799999999999</v>
      </c>
      <c r="P1401" s="184">
        <v>18.567399999999999</v>
      </c>
      <c r="Q1401" s="184">
        <v>20.191099999999999</v>
      </c>
      <c r="R1401" s="184">
        <v>34.169199999999996</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1143</v>
      </c>
      <c r="B1402" s="180" t="s">
        <v>1152</v>
      </c>
      <c r="C1402" s="180">
        <v>119071</v>
      </c>
      <c r="D1402" s="183">
        <v>44531</v>
      </c>
      <c r="E1402" s="184">
        <v>96.724999999999994</v>
      </c>
      <c r="F1402" s="184">
        <v>0.75939999999999996</v>
      </c>
      <c r="G1402" s="184">
        <v>1.4197</v>
      </c>
      <c r="H1402" s="184">
        <v>-1.484</v>
      </c>
      <c r="I1402" s="184">
        <v>-4.8113000000000001</v>
      </c>
      <c r="J1402" s="184">
        <v>-3.39</v>
      </c>
      <c r="K1402" s="184">
        <v>-0.33079999999999998</v>
      </c>
      <c r="L1402" s="184">
        <v>10.4419</v>
      </c>
      <c r="M1402" s="184">
        <v>19.2193</v>
      </c>
      <c r="N1402" s="184">
        <v>31.157900000000001</v>
      </c>
      <c r="O1402" s="184">
        <v>21.578099999999999</v>
      </c>
      <c r="P1402" s="184">
        <v>17.317299999999999</v>
      </c>
      <c r="Q1402" s="184">
        <v>19.203399999999998</v>
      </c>
      <c r="R1402" s="184">
        <v>27.35</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1143</v>
      </c>
      <c r="B1403" s="180" t="s">
        <v>1153</v>
      </c>
      <c r="C1403" s="180">
        <v>104481</v>
      </c>
      <c r="D1403" s="183">
        <v>44531</v>
      </c>
      <c r="E1403" s="184">
        <v>90.07</v>
      </c>
      <c r="F1403" s="184">
        <v>0.75729999999999997</v>
      </c>
      <c r="G1403" s="184">
        <v>1.4061999999999999</v>
      </c>
      <c r="H1403" s="184">
        <v>-1.5025999999999999</v>
      </c>
      <c r="I1403" s="184">
        <v>-4.8479000000000001</v>
      </c>
      <c r="J1403" s="184">
        <v>-3.4691999999999998</v>
      </c>
      <c r="K1403" s="184">
        <v>-0.57289999999999996</v>
      </c>
      <c r="L1403" s="184">
        <v>9.9085000000000001</v>
      </c>
      <c r="M1403" s="184">
        <v>18.346499999999999</v>
      </c>
      <c r="N1403" s="184">
        <v>29.879300000000001</v>
      </c>
      <c r="O1403" s="184">
        <v>20.43</v>
      </c>
      <c r="P1403" s="184">
        <v>16.262</v>
      </c>
      <c r="Q1403" s="184">
        <v>15.7166</v>
      </c>
      <c r="R1403" s="184">
        <v>26.1663</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1143</v>
      </c>
      <c r="B1404" s="180" t="s">
        <v>1154</v>
      </c>
      <c r="C1404" s="180">
        <v>140228</v>
      </c>
      <c r="D1404" s="183">
        <v>44531</v>
      </c>
      <c r="E1404" s="184">
        <v>55.103999999999999</v>
      </c>
      <c r="F1404" s="184">
        <v>0.81040000000000001</v>
      </c>
      <c r="G1404" s="184">
        <v>-8.6999999999999994E-2</v>
      </c>
      <c r="H1404" s="184">
        <v>-2.5777000000000001</v>
      </c>
      <c r="I1404" s="184">
        <v>-5.2496</v>
      </c>
      <c r="J1404" s="184">
        <v>-2.6311</v>
      </c>
      <c r="K1404" s="184">
        <v>3.4933999999999998</v>
      </c>
      <c r="L1404" s="184">
        <v>18.610399999999998</v>
      </c>
      <c r="M1404" s="184">
        <v>27.561499999999999</v>
      </c>
      <c r="N1404" s="184">
        <v>53.913200000000003</v>
      </c>
      <c r="O1404" s="184">
        <v>27.278099999999998</v>
      </c>
      <c r="P1404" s="184">
        <v>20.912400000000002</v>
      </c>
      <c r="Q1404" s="184">
        <v>22.246600000000001</v>
      </c>
      <c r="R1404" s="184">
        <v>37.787599999999998</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1143</v>
      </c>
      <c r="B1405" s="180" t="s">
        <v>1155</v>
      </c>
      <c r="C1405" s="180">
        <v>140225</v>
      </c>
      <c r="D1405" s="183">
        <v>44531</v>
      </c>
      <c r="E1405" s="184">
        <v>49.734999999999999</v>
      </c>
      <c r="F1405" s="184">
        <v>0.80869999999999997</v>
      </c>
      <c r="G1405" s="184">
        <v>-0.1065</v>
      </c>
      <c r="H1405" s="184">
        <v>-2.6044999999999998</v>
      </c>
      <c r="I1405" s="184">
        <v>-5.3026999999999997</v>
      </c>
      <c r="J1405" s="184">
        <v>-2.7492999999999999</v>
      </c>
      <c r="K1405" s="184">
        <v>3.1141000000000001</v>
      </c>
      <c r="L1405" s="184">
        <v>17.735499999999998</v>
      </c>
      <c r="M1405" s="184">
        <v>26.173300000000001</v>
      </c>
      <c r="N1405" s="184">
        <v>51.709699999999998</v>
      </c>
      <c r="O1405" s="184">
        <v>25.3324</v>
      </c>
      <c r="P1405" s="184">
        <v>19.369399999999999</v>
      </c>
      <c r="Q1405" s="184">
        <v>12.193300000000001</v>
      </c>
      <c r="R1405" s="184">
        <v>35.712400000000002</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1143</v>
      </c>
      <c r="B1406" s="180" t="s">
        <v>1156</v>
      </c>
      <c r="C1406" s="180">
        <v>100473</v>
      </c>
      <c r="D1406" s="183">
        <v>44531</v>
      </c>
      <c r="E1406" s="184">
        <v>1497.8810000000001</v>
      </c>
      <c r="F1406" s="184">
        <v>0.52470000000000006</v>
      </c>
      <c r="G1406" s="184">
        <v>0.41970000000000002</v>
      </c>
      <c r="H1406" s="184">
        <v>-2.4639000000000002</v>
      </c>
      <c r="I1406" s="184">
        <v>-5.8807</v>
      </c>
      <c r="J1406" s="184">
        <v>-4.5792999999999999</v>
      </c>
      <c r="K1406" s="184">
        <v>0.18720000000000001</v>
      </c>
      <c r="L1406" s="184">
        <v>12.851699999999999</v>
      </c>
      <c r="M1406" s="184">
        <v>17.8645</v>
      </c>
      <c r="N1406" s="184">
        <v>37.0535</v>
      </c>
      <c r="O1406" s="184">
        <v>18.156500000000001</v>
      </c>
      <c r="P1406" s="184">
        <v>15.084199999999999</v>
      </c>
      <c r="Q1406" s="184">
        <v>19.575600000000001</v>
      </c>
      <c r="R1406" s="184">
        <v>24.3523</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1143</v>
      </c>
      <c r="B1407" s="180" t="s">
        <v>1157</v>
      </c>
      <c r="C1407" s="180">
        <v>118533</v>
      </c>
      <c r="D1407" s="183">
        <v>44531</v>
      </c>
      <c r="E1407" s="184">
        <v>1634.3158000000001</v>
      </c>
      <c r="F1407" s="184">
        <v>0.52690000000000003</v>
      </c>
      <c r="G1407" s="184">
        <v>0.43049999999999999</v>
      </c>
      <c r="H1407" s="184">
        <v>-2.4491999999999998</v>
      </c>
      <c r="I1407" s="184">
        <v>-5.8526999999999996</v>
      </c>
      <c r="J1407" s="184">
        <v>-4.5193000000000003</v>
      </c>
      <c r="K1407" s="184">
        <v>0.37790000000000001</v>
      </c>
      <c r="L1407" s="184">
        <v>13.294</v>
      </c>
      <c r="M1407" s="184">
        <v>18.569800000000001</v>
      </c>
      <c r="N1407" s="184">
        <v>38.152200000000001</v>
      </c>
      <c r="O1407" s="184">
        <v>19.175799999999999</v>
      </c>
      <c r="P1407" s="184">
        <v>16.149699999999999</v>
      </c>
      <c r="Q1407" s="184">
        <v>19.5154</v>
      </c>
      <c r="R1407" s="184">
        <v>25.368099999999998</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1143</v>
      </c>
      <c r="B1408" s="180" t="s">
        <v>1158</v>
      </c>
      <c r="C1408" s="180">
        <v>105758</v>
      </c>
      <c r="D1408" s="183">
        <v>44531</v>
      </c>
      <c r="E1408" s="184">
        <v>89.658000000000001</v>
      </c>
      <c r="F1408" s="184">
        <v>0.45379999999999998</v>
      </c>
      <c r="G1408" s="184">
        <v>1.1198999999999999</v>
      </c>
      <c r="H1408" s="184">
        <v>-2.0827</v>
      </c>
      <c r="I1408" s="184">
        <v>-4.7488999999999999</v>
      </c>
      <c r="J1408" s="184">
        <v>-2.8149999999999999</v>
      </c>
      <c r="K1408" s="184">
        <v>2.0731999999999999</v>
      </c>
      <c r="L1408" s="184">
        <v>13.047499999999999</v>
      </c>
      <c r="M1408" s="184">
        <v>21.736899999999999</v>
      </c>
      <c r="N1408" s="184">
        <v>43.212200000000003</v>
      </c>
      <c r="O1408" s="184">
        <v>19.8093</v>
      </c>
      <c r="P1408" s="184">
        <v>15.5207</v>
      </c>
      <c r="Q1408" s="184">
        <v>16.3962</v>
      </c>
      <c r="R1408" s="184">
        <v>29.387799999999999</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1143</v>
      </c>
      <c r="B1409" s="180" t="s">
        <v>1159</v>
      </c>
      <c r="C1409" s="180">
        <v>118989</v>
      </c>
      <c r="D1409" s="183">
        <v>44531</v>
      </c>
      <c r="E1409" s="184">
        <v>96.349000000000004</v>
      </c>
      <c r="F1409" s="184">
        <v>0.4556</v>
      </c>
      <c r="G1409" s="184">
        <v>1.1294</v>
      </c>
      <c r="H1409" s="184">
        <v>-2.0714000000000001</v>
      </c>
      <c r="I1409" s="184">
        <v>-4.7256999999999998</v>
      </c>
      <c r="J1409" s="184">
        <v>-2.7622</v>
      </c>
      <c r="K1409" s="184">
        <v>2.2401</v>
      </c>
      <c r="L1409" s="184">
        <v>13.4292</v>
      </c>
      <c r="M1409" s="184">
        <v>22.369700000000002</v>
      </c>
      <c r="N1409" s="184">
        <v>44.189700000000002</v>
      </c>
      <c r="O1409" s="184">
        <v>20.650600000000001</v>
      </c>
      <c r="P1409" s="184">
        <v>16.497</v>
      </c>
      <c r="Q1409" s="184">
        <v>20.2121</v>
      </c>
      <c r="R1409" s="184">
        <v>30.272200000000002</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1143</v>
      </c>
      <c r="B1410" s="180" t="s">
        <v>1160</v>
      </c>
      <c r="C1410" s="180">
        <v>102528</v>
      </c>
      <c r="D1410" s="183">
        <v>44531</v>
      </c>
      <c r="E1410" s="184">
        <v>160.51</v>
      </c>
      <c r="F1410" s="184">
        <v>0.55759999999999998</v>
      </c>
      <c r="G1410" s="184">
        <v>0.32500000000000001</v>
      </c>
      <c r="H1410" s="184">
        <v>-2.2233999999999998</v>
      </c>
      <c r="I1410" s="184">
        <v>-5.2591000000000001</v>
      </c>
      <c r="J1410" s="184">
        <v>-2.5558999999999998</v>
      </c>
      <c r="K1410" s="184">
        <v>3.4613999999999998</v>
      </c>
      <c r="L1410" s="184">
        <v>15.8499</v>
      </c>
      <c r="M1410" s="184">
        <v>26.555199999999999</v>
      </c>
      <c r="N1410" s="184">
        <v>50.079500000000003</v>
      </c>
      <c r="O1410" s="184">
        <v>19.779199999999999</v>
      </c>
      <c r="P1410" s="184">
        <v>16.404800000000002</v>
      </c>
      <c r="Q1410" s="184">
        <v>17.619800000000001</v>
      </c>
      <c r="R1410" s="184">
        <v>29.411000000000001</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1143</v>
      </c>
      <c r="B1411" s="180" t="s">
        <v>1161</v>
      </c>
      <c r="C1411" s="180">
        <v>120381</v>
      </c>
      <c r="D1411" s="183">
        <v>44531</v>
      </c>
      <c r="E1411" s="184">
        <v>174.21</v>
      </c>
      <c r="F1411" s="184">
        <v>0.55989999999999995</v>
      </c>
      <c r="G1411" s="184">
        <v>0.33400000000000002</v>
      </c>
      <c r="H1411" s="184">
        <v>-2.2006000000000001</v>
      </c>
      <c r="I1411" s="184">
        <v>-5.2228000000000003</v>
      </c>
      <c r="J1411" s="184">
        <v>-2.4798</v>
      </c>
      <c r="K1411" s="184">
        <v>3.6964000000000001</v>
      </c>
      <c r="L1411" s="184">
        <v>16.396100000000001</v>
      </c>
      <c r="M1411" s="184">
        <v>27.449000000000002</v>
      </c>
      <c r="N1411" s="184">
        <v>51.460599999999999</v>
      </c>
      <c r="O1411" s="184">
        <v>20.915800000000001</v>
      </c>
      <c r="P1411" s="184">
        <v>17.593399999999999</v>
      </c>
      <c r="Q1411" s="184">
        <v>20.057400000000001</v>
      </c>
      <c r="R1411" s="184">
        <v>30.602499999999999</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1143</v>
      </c>
      <c r="B1412" s="180" t="s">
        <v>1162</v>
      </c>
      <c r="C1412" s="180">
        <v>140460</v>
      </c>
      <c r="D1412" s="183">
        <v>44531</v>
      </c>
      <c r="E1412" s="184">
        <v>17.2</v>
      </c>
      <c r="F1412" s="184">
        <v>0.64370000000000005</v>
      </c>
      <c r="G1412" s="184">
        <v>0.40860000000000002</v>
      </c>
      <c r="H1412" s="184">
        <v>-2.3281999999999998</v>
      </c>
      <c r="I1412" s="184">
        <v>-6.0622999999999996</v>
      </c>
      <c r="J1412" s="184">
        <v>-4.6562999999999999</v>
      </c>
      <c r="K1412" s="184">
        <v>0.46729999999999999</v>
      </c>
      <c r="L1412" s="184">
        <v>14.9733</v>
      </c>
      <c r="M1412" s="184">
        <v>19.196100000000001</v>
      </c>
      <c r="N1412" s="184">
        <v>38.933799999999998</v>
      </c>
      <c r="O1412" s="184">
        <v>17.771799999999999</v>
      </c>
      <c r="P1412" s="184"/>
      <c r="Q1412" s="184">
        <v>11.825799999999999</v>
      </c>
      <c r="R1412" s="184">
        <v>28.346800000000002</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1143</v>
      </c>
      <c r="B1413" s="180" t="s">
        <v>1163</v>
      </c>
      <c r="C1413" s="180">
        <v>140461</v>
      </c>
      <c r="D1413" s="183">
        <v>44531</v>
      </c>
      <c r="E1413" s="184">
        <v>18.59</v>
      </c>
      <c r="F1413" s="184">
        <v>0.59519999999999995</v>
      </c>
      <c r="G1413" s="184">
        <v>0.378</v>
      </c>
      <c r="H1413" s="184">
        <v>-2.3121</v>
      </c>
      <c r="I1413" s="184">
        <v>-6.0162000000000004</v>
      </c>
      <c r="J1413" s="184">
        <v>-4.6177999999999999</v>
      </c>
      <c r="K1413" s="184">
        <v>0.70420000000000005</v>
      </c>
      <c r="L1413" s="184">
        <v>15.537599999999999</v>
      </c>
      <c r="M1413" s="184">
        <v>20.012899999999998</v>
      </c>
      <c r="N1413" s="184">
        <v>40.196100000000001</v>
      </c>
      <c r="O1413" s="184">
        <v>19.003900000000002</v>
      </c>
      <c r="P1413" s="184"/>
      <c r="Q1413" s="184">
        <v>13.6313</v>
      </c>
      <c r="R1413" s="184">
        <v>29.392700000000001</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1143</v>
      </c>
      <c r="B1414" s="180" t="s">
        <v>1164</v>
      </c>
      <c r="C1414" s="180">
        <v>105503</v>
      </c>
      <c r="D1414" s="183">
        <v>44531</v>
      </c>
      <c r="E1414" s="184">
        <v>87.12</v>
      </c>
      <c r="F1414" s="184">
        <v>0.78669999999999995</v>
      </c>
      <c r="G1414" s="184">
        <v>1.2199</v>
      </c>
      <c r="H1414" s="184">
        <v>-1.8476999999999999</v>
      </c>
      <c r="I1414" s="184">
        <v>-4.3372999999999999</v>
      </c>
      <c r="J1414" s="184">
        <v>-1.9692000000000001</v>
      </c>
      <c r="K1414" s="184">
        <v>5.7667000000000002</v>
      </c>
      <c r="L1414" s="184">
        <v>18.853999999999999</v>
      </c>
      <c r="M1414" s="184">
        <v>24.974900000000002</v>
      </c>
      <c r="N1414" s="184">
        <v>45.905200000000001</v>
      </c>
      <c r="O1414" s="184">
        <v>22.7592</v>
      </c>
      <c r="P1414" s="184">
        <v>19.013200000000001</v>
      </c>
      <c r="Q1414" s="184">
        <v>15.946899999999999</v>
      </c>
      <c r="R1414" s="184">
        <v>32.658499999999997</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1143</v>
      </c>
      <c r="B1415" s="180" t="s">
        <v>1165</v>
      </c>
      <c r="C1415" s="180">
        <v>120403</v>
      </c>
      <c r="D1415" s="183">
        <v>44531</v>
      </c>
      <c r="E1415" s="184">
        <v>99.85</v>
      </c>
      <c r="F1415" s="184">
        <v>0.7873</v>
      </c>
      <c r="G1415" s="184">
        <v>1.2472000000000001</v>
      </c>
      <c r="H1415" s="184">
        <v>-1.8093999999999999</v>
      </c>
      <c r="I1415" s="184">
        <v>-4.2849000000000004</v>
      </c>
      <c r="J1415" s="184">
        <v>-1.8576999999999999</v>
      </c>
      <c r="K1415" s="184">
        <v>6.1330999999999998</v>
      </c>
      <c r="L1415" s="184">
        <v>19.709900000000001</v>
      </c>
      <c r="M1415" s="184">
        <v>26.3444</v>
      </c>
      <c r="N1415" s="184">
        <v>48.079500000000003</v>
      </c>
      <c r="O1415" s="184">
        <v>24.579899999999999</v>
      </c>
      <c r="P1415" s="184">
        <v>20.9162</v>
      </c>
      <c r="Q1415" s="184">
        <v>21.441600000000001</v>
      </c>
      <c r="R1415" s="184">
        <v>34.5501</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1143</v>
      </c>
      <c r="B1416" s="180" t="s">
        <v>1931</v>
      </c>
      <c r="C1416" s="180">
        <v>148733</v>
      </c>
      <c r="D1416" s="183">
        <v>44531</v>
      </c>
      <c r="E1416" s="184">
        <v>11.7019</v>
      </c>
      <c r="F1416" s="184">
        <v>0.86799999999999999</v>
      </c>
      <c r="G1416" s="184">
        <v>-0.36020000000000002</v>
      </c>
      <c r="H1416" s="184">
        <v>-3.0432999999999999</v>
      </c>
      <c r="I1416" s="184">
        <v>-5.3956</v>
      </c>
      <c r="J1416" s="184">
        <v>-4.7674000000000003</v>
      </c>
      <c r="K1416" s="184">
        <v>-0.52959999999999996</v>
      </c>
      <c r="L1416" s="184">
        <v>10.530799999999999</v>
      </c>
      <c r="M1416" s="184"/>
      <c r="N1416" s="184"/>
      <c r="O1416" s="184"/>
      <c r="P1416" s="184"/>
      <c r="Q1416" s="184">
        <v>17.018999999999998</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1143</v>
      </c>
      <c r="B1417" s="180" t="s">
        <v>1932</v>
      </c>
      <c r="C1417" s="180">
        <v>148732</v>
      </c>
      <c r="D1417" s="183">
        <v>44531</v>
      </c>
      <c r="E1417" s="184">
        <v>11.501300000000001</v>
      </c>
      <c r="F1417" s="184">
        <v>0.86209999999999998</v>
      </c>
      <c r="G1417" s="184">
        <v>-0.39150000000000001</v>
      </c>
      <c r="H1417" s="184">
        <v>-3.0857000000000001</v>
      </c>
      <c r="I1417" s="184">
        <v>-5.4782999999999999</v>
      </c>
      <c r="J1417" s="184">
        <v>-4.9470999999999998</v>
      </c>
      <c r="K1417" s="184">
        <v>-1.0981000000000001</v>
      </c>
      <c r="L1417" s="184">
        <v>9.2645999999999997</v>
      </c>
      <c r="M1417" s="184"/>
      <c r="N1417" s="184"/>
      <c r="O1417" s="184"/>
      <c r="P1417" s="184"/>
      <c r="Q1417" s="184">
        <v>15.013</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1143</v>
      </c>
      <c r="B1418" s="180" t="s">
        <v>1166</v>
      </c>
      <c r="C1418" s="180">
        <v>104908</v>
      </c>
      <c r="D1418" s="183">
        <v>44531</v>
      </c>
      <c r="E1418" s="184">
        <v>71.417000000000002</v>
      </c>
      <c r="F1418" s="184">
        <v>0.56889999999999996</v>
      </c>
      <c r="G1418" s="184">
        <v>1.2576000000000001</v>
      </c>
      <c r="H1418" s="184">
        <v>-1.194</v>
      </c>
      <c r="I1418" s="184">
        <v>-3.7972999999999999</v>
      </c>
      <c r="J1418" s="184">
        <v>-0.56799999999999995</v>
      </c>
      <c r="K1418" s="184">
        <v>3.0310000000000001</v>
      </c>
      <c r="L1418" s="184">
        <v>16.8262</v>
      </c>
      <c r="M1418" s="184">
        <v>25.409600000000001</v>
      </c>
      <c r="N1418" s="184">
        <v>49.689799999999998</v>
      </c>
      <c r="O1418" s="184">
        <v>25.491099999999999</v>
      </c>
      <c r="P1418" s="184">
        <v>18.876300000000001</v>
      </c>
      <c r="Q1418" s="184">
        <v>14.324999999999999</v>
      </c>
      <c r="R1418" s="184">
        <v>33.189700000000002</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1143</v>
      </c>
      <c r="B1419" s="180" t="s">
        <v>1167</v>
      </c>
      <c r="C1419" s="180">
        <v>119775</v>
      </c>
      <c r="D1419" s="183">
        <v>44531</v>
      </c>
      <c r="E1419" s="184">
        <v>79.305999999999997</v>
      </c>
      <c r="F1419" s="184">
        <v>0.57069999999999999</v>
      </c>
      <c r="G1419" s="184">
        <v>1.2732000000000001</v>
      </c>
      <c r="H1419" s="184">
        <v>-1.1726000000000001</v>
      </c>
      <c r="I1419" s="184">
        <v>-3.7536999999999998</v>
      </c>
      <c r="J1419" s="184">
        <v>-0.46939999999999998</v>
      </c>
      <c r="K1419" s="184">
        <v>3.3504999999999998</v>
      </c>
      <c r="L1419" s="184">
        <v>17.5566</v>
      </c>
      <c r="M1419" s="184">
        <v>26.603999999999999</v>
      </c>
      <c r="N1419" s="184">
        <v>51.578699999999998</v>
      </c>
      <c r="O1419" s="184">
        <v>27.092700000000001</v>
      </c>
      <c r="P1419" s="184">
        <v>20.3904</v>
      </c>
      <c r="Q1419" s="184">
        <v>21.543500000000002</v>
      </c>
      <c r="R1419" s="184">
        <v>34.888199999999998</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1143</v>
      </c>
      <c r="B1420" s="180" t="s">
        <v>1168</v>
      </c>
      <c r="C1420" s="180">
        <v>119807</v>
      </c>
      <c r="D1420" s="183">
        <v>44531</v>
      </c>
      <c r="E1420" s="184">
        <v>220.72</v>
      </c>
      <c r="F1420" s="184">
        <v>0.43230000000000002</v>
      </c>
      <c r="G1420" s="184">
        <v>-0.22600000000000001</v>
      </c>
      <c r="H1420" s="184">
        <v>-2.3147000000000002</v>
      </c>
      <c r="I1420" s="184">
        <v>-5.4530000000000003</v>
      </c>
      <c r="J1420" s="184">
        <v>-3.8214999999999999</v>
      </c>
      <c r="K1420" s="184">
        <v>-3.1699999999999999E-2</v>
      </c>
      <c r="L1420" s="184">
        <v>11.7287</v>
      </c>
      <c r="M1420" s="184">
        <v>18.871200000000002</v>
      </c>
      <c r="N1420" s="184">
        <v>34.972200000000001</v>
      </c>
      <c r="O1420" s="184">
        <v>16.963999999999999</v>
      </c>
      <c r="P1420" s="184">
        <v>16.276800000000001</v>
      </c>
      <c r="Q1420" s="184">
        <v>20.165800000000001</v>
      </c>
      <c r="R1420" s="184">
        <v>25.173400000000001</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1143</v>
      </c>
      <c r="B1421" s="180" t="s">
        <v>1169</v>
      </c>
      <c r="C1421" s="180">
        <v>112496</v>
      </c>
      <c r="D1421" s="183">
        <v>44531</v>
      </c>
      <c r="E1421" s="184">
        <v>203.12</v>
      </c>
      <c r="F1421" s="184">
        <v>0.43020000000000003</v>
      </c>
      <c r="G1421" s="184">
        <v>-0.2407</v>
      </c>
      <c r="H1421" s="184">
        <v>-2.3368000000000002</v>
      </c>
      <c r="I1421" s="184">
        <v>-5.4947999999999997</v>
      </c>
      <c r="J1421" s="184">
        <v>-3.9077000000000002</v>
      </c>
      <c r="K1421" s="184">
        <v>-0.31409999999999999</v>
      </c>
      <c r="L1421" s="184">
        <v>11.085599999999999</v>
      </c>
      <c r="M1421" s="184">
        <v>17.846399999999999</v>
      </c>
      <c r="N1421" s="184">
        <v>33.447200000000002</v>
      </c>
      <c r="O1421" s="184">
        <v>15.606299999999999</v>
      </c>
      <c r="P1421" s="184">
        <v>15.0611</v>
      </c>
      <c r="Q1421" s="184">
        <v>18.9847</v>
      </c>
      <c r="R1421" s="184">
        <v>23.7194</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1143</v>
      </c>
      <c r="B1422" s="180" t="s">
        <v>1170</v>
      </c>
      <c r="C1422" s="180">
        <v>142110</v>
      </c>
      <c r="D1422" s="183">
        <v>44531</v>
      </c>
      <c r="E1422" s="184">
        <v>18.136500000000002</v>
      </c>
      <c r="F1422" s="184">
        <v>0.99739999999999995</v>
      </c>
      <c r="G1422" s="184">
        <v>6.5699999999999995E-2</v>
      </c>
      <c r="H1422" s="184">
        <v>-2.6436999999999999</v>
      </c>
      <c r="I1422" s="184">
        <v>-4.7693000000000003</v>
      </c>
      <c r="J1422" s="184">
        <v>-4.3368000000000002</v>
      </c>
      <c r="K1422" s="184">
        <v>3.5419</v>
      </c>
      <c r="L1422" s="184">
        <v>15.8874</v>
      </c>
      <c r="M1422" s="184">
        <v>28.36</v>
      </c>
      <c r="N1422" s="184">
        <v>56.372100000000003</v>
      </c>
      <c r="O1422" s="184">
        <v>24.9299</v>
      </c>
      <c r="P1422" s="184"/>
      <c r="Q1422" s="184">
        <v>16.777799999999999</v>
      </c>
      <c r="R1422" s="184">
        <v>33.949399999999997</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1143</v>
      </c>
      <c r="B1423" s="180" t="s">
        <v>1171</v>
      </c>
      <c r="C1423" s="180">
        <v>142109</v>
      </c>
      <c r="D1423" s="183">
        <v>44531</v>
      </c>
      <c r="E1423" s="184">
        <v>16.956399999999999</v>
      </c>
      <c r="F1423" s="184">
        <v>0.99229999999999996</v>
      </c>
      <c r="G1423" s="184">
        <v>4.19E-2</v>
      </c>
      <c r="H1423" s="184">
        <v>-2.6747000000000001</v>
      </c>
      <c r="I1423" s="184">
        <v>-4.8308</v>
      </c>
      <c r="J1423" s="184">
        <v>-4.4703999999999997</v>
      </c>
      <c r="K1423" s="184">
        <v>3.0910000000000002</v>
      </c>
      <c r="L1423" s="184">
        <v>14.8924</v>
      </c>
      <c r="M1423" s="184">
        <v>26.741800000000001</v>
      </c>
      <c r="N1423" s="184">
        <v>53.800899999999999</v>
      </c>
      <c r="O1423" s="184">
        <v>22.9163</v>
      </c>
      <c r="P1423" s="184"/>
      <c r="Q1423" s="184">
        <v>14.748699999999999</v>
      </c>
      <c r="R1423" s="184">
        <v>31.782900000000001</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1143</v>
      </c>
      <c r="B1424" s="180" t="s">
        <v>1172</v>
      </c>
      <c r="C1424" s="180">
        <v>147445</v>
      </c>
      <c r="D1424" s="183">
        <v>44531</v>
      </c>
      <c r="E1424" s="184">
        <v>21.286999999999999</v>
      </c>
      <c r="F1424" s="184">
        <v>0.29680000000000001</v>
      </c>
      <c r="G1424" s="184">
        <v>-0.18290000000000001</v>
      </c>
      <c r="H1424" s="184">
        <v>-2.9321000000000002</v>
      </c>
      <c r="I1424" s="184">
        <v>-5.2984999999999998</v>
      </c>
      <c r="J1424" s="184">
        <v>-3.2541000000000002</v>
      </c>
      <c r="K1424" s="184">
        <v>2.8755000000000002</v>
      </c>
      <c r="L1424" s="184">
        <v>16.743400000000001</v>
      </c>
      <c r="M1424" s="184">
        <v>28.723500000000001</v>
      </c>
      <c r="N1424" s="184">
        <v>56.200499999999998</v>
      </c>
      <c r="O1424" s="184"/>
      <c r="P1424" s="184"/>
      <c r="Q1424" s="184">
        <v>38.009399999999999</v>
      </c>
      <c r="R1424" s="184">
        <v>37.547600000000003</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1143</v>
      </c>
      <c r="B1425" s="180" t="s">
        <v>1173</v>
      </c>
      <c r="C1425" s="180">
        <v>147479</v>
      </c>
      <c r="D1425" s="183">
        <v>44531</v>
      </c>
      <c r="E1425" s="184">
        <v>20.515999999999998</v>
      </c>
      <c r="F1425" s="184">
        <v>0.29330000000000001</v>
      </c>
      <c r="G1425" s="184">
        <v>-0.20430000000000001</v>
      </c>
      <c r="H1425" s="184">
        <v>-2.9563000000000001</v>
      </c>
      <c r="I1425" s="184">
        <v>-5.3472</v>
      </c>
      <c r="J1425" s="184">
        <v>-3.3632</v>
      </c>
      <c r="K1425" s="184">
        <v>2.5287000000000002</v>
      </c>
      <c r="L1425" s="184">
        <v>15.9293</v>
      </c>
      <c r="M1425" s="184">
        <v>27.357399999999998</v>
      </c>
      <c r="N1425" s="184">
        <v>53.943100000000001</v>
      </c>
      <c r="O1425" s="184"/>
      <c r="P1425" s="184"/>
      <c r="Q1425" s="184">
        <v>35.855400000000003</v>
      </c>
      <c r="R1425" s="184">
        <v>35.447200000000002</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1143</v>
      </c>
      <c r="B1426" s="180" t="s">
        <v>1174</v>
      </c>
      <c r="C1426" s="180">
        <v>127042</v>
      </c>
      <c r="D1426" s="183">
        <v>44531</v>
      </c>
      <c r="E1426" s="184">
        <v>48.635800000000003</v>
      </c>
      <c r="F1426" s="184">
        <v>0.95940000000000003</v>
      </c>
      <c r="G1426" s="184">
        <v>1.4897</v>
      </c>
      <c r="H1426" s="184">
        <v>-1.5986</v>
      </c>
      <c r="I1426" s="184">
        <v>-3.7296</v>
      </c>
      <c r="J1426" s="184">
        <v>0.83779999999999999</v>
      </c>
      <c r="K1426" s="184">
        <v>12.0106</v>
      </c>
      <c r="L1426" s="184">
        <v>29.950500000000002</v>
      </c>
      <c r="M1426" s="184">
        <v>36.520000000000003</v>
      </c>
      <c r="N1426" s="184">
        <v>58.4223</v>
      </c>
      <c r="O1426" s="184">
        <v>24.775600000000001</v>
      </c>
      <c r="P1426" s="184">
        <v>16.3842</v>
      </c>
      <c r="Q1426" s="184">
        <v>22.569299999999998</v>
      </c>
      <c r="R1426" s="184">
        <v>30.5761</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1143</v>
      </c>
      <c r="B1427" s="180" t="s">
        <v>1175</v>
      </c>
      <c r="C1427" s="180">
        <v>127039</v>
      </c>
      <c r="D1427" s="183">
        <v>44531</v>
      </c>
      <c r="E1427" s="184">
        <v>44.1676</v>
      </c>
      <c r="F1427" s="184">
        <v>0.95640000000000003</v>
      </c>
      <c r="G1427" s="184">
        <v>1.4738</v>
      </c>
      <c r="H1427" s="184">
        <v>-1.6202000000000001</v>
      </c>
      <c r="I1427" s="184">
        <v>-3.7722000000000002</v>
      </c>
      <c r="J1427" s="184">
        <v>0.73970000000000002</v>
      </c>
      <c r="K1427" s="184">
        <v>11.6751</v>
      </c>
      <c r="L1427" s="184">
        <v>29.161300000000001</v>
      </c>
      <c r="M1427" s="184">
        <v>35.261000000000003</v>
      </c>
      <c r="N1427" s="184">
        <v>56.436300000000003</v>
      </c>
      <c r="O1427" s="184">
        <v>23.2896</v>
      </c>
      <c r="P1427" s="184">
        <v>14.930300000000001</v>
      </c>
      <c r="Q1427" s="184">
        <v>21.059000000000001</v>
      </c>
      <c r="R1427" s="184">
        <v>28.9754</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1143</v>
      </c>
      <c r="B1428" s="180" t="s">
        <v>1176</v>
      </c>
      <c r="C1428" s="180">
        <v>100377</v>
      </c>
      <c r="D1428" s="183">
        <v>44531</v>
      </c>
      <c r="E1428" s="184">
        <v>2009.9785999999999</v>
      </c>
      <c r="F1428" s="184">
        <v>0.78639999999999999</v>
      </c>
      <c r="G1428" s="184">
        <v>7.9899999999999999E-2</v>
      </c>
      <c r="H1428" s="184">
        <v>-3.3369</v>
      </c>
      <c r="I1428" s="184">
        <v>-6.3711000000000002</v>
      </c>
      <c r="J1428" s="184">
        <v>-4.0968999999999998</v>
      </c>
      <c r="K1428" s="184">
        <v>2.8712</v>
      </c>
      <c r="L1428" s="184">
        <v>20.168500000000002</v>
      </c>
      <c r="M1428" s="184">
        <v>27.361999999999998</v>
      </c>
      <c r="N1428" s="184">
        <v>51.706499999999998</v>
      </c>
      <c r="O1428" s="184">
        <v>24.3384</v>
      </c>
      <c r="P1428" s="184">
        <v>18.697299999999998</v>
      </c>
      <c r="Q1428" s="184">
        <v>22.466799999999999</v>
      </c>
      <c r="R1428" s="184">
        <v>32.8123</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1143</v>
      </c>
      <c r="B1429" s="180" t="s">
        <v>1177</v>
      </c>
      <c r="C1429" s="180">
        <v>118668</v>
      </c>
      <c r="D1429" s="183">
        <v>44531</v>
      </c>
      <c r="E1429" s="184">
        <v>2138.9218000000001</v>
      </c>
      <c r="F1429" s="184">
        <v>0.78879999999999995</v>
      </c>
      <c r="G1429" s="184">
        <v>9.1999999999999998E-2</v>
      </c>
      <c r="H1429" s="184">
        <v>-3.3212000000000002</v>
      </c>
      <c r="I1429" s="184">
        <v>-6.3417000000000003</v>
      </c>
      <c r="J1429" s="184">
        <v>-4.0324</v>
      </c>
      <c r="K1429" s="184">
        <v>3.0802</v>
      </c>
      <c r="L1429" s="184">
        <v>20.628599999999999</v>
      </c>
      <c r="M1429" s="184">
        <v>28.092199999999998</v>
      </c>
      <c r="N1429" s="184">
        <v>52.838799999999999</v>
      </c>
      <c r="O1429" s="184">
        <v>25.184100000000001</v>
      </c>
      <c r="P1429" s="184">
        <v>19.536300000000001</v>
      </c>
      <c r="Q1429" s="184">
        <v>17.5547</v>
      </c>
      <c r="R1429" s="184">
        <v>33.762700000000002</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1143</v>
      </c>
      <c r="B1430" s="180" t="s">
        <v>1178</v>
      </c>
      <c r="C1430" s="180">
        <v>125307</v>
      </c>
      <c r="D1430" s="183">
        <v>44531</v>
      </c>
      <c r="E1430" s="184">
        <v>46.68</v>
      </c>
      <c r="F1430" s="184">
        <v>0.36549999999999999</v>
      </c>
      <c r="G1430" s="184">
        <v>0.3871</v>
      </c>
      <c r="H1430" s="184">
        <v>-2.2818000000000001</v>
      </c>
      <c r="I1430" s="184">
        <v>-5.8491</v>
      </c>
      <c r="J1430" s="184">
        <v>-3.1133000000000002</v>
      </c>
      <c r="K1430" s="184">
        <v>4.4295</v>
      </c>
      <c r="L1430" s="184">
        <v>23.328900000000001</v>
      </c>
      <c r="M1430" s="184">
        <v>37.7804</v>
      </c>
      <c r="N1430" s="184">
        <v>68.398300000000006</v>
      </c>
      <c r="O1430" s="184">
        <v>36.284599999999998</v>
      </c>
      <c r="P1430" s="184">
        <v>23.912199999999999</v>
      </c>
      <c r="Q1430" s="184">
        <v>21.230699999999999</v>
      </c>
      <c r="R1430" s="184">
        <v>56.3322</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1143</v>
      </c>
      <c r="B1431" s="180" t="s">
        <v>1179</v>
      </c>
      <c r="C1431" s="180">
        <v>125305</v>
      </c>
      <c r="D1431" s="183">
        <v>44531</v>
      </c>
      <c r="E1431" s="184">
        <v>42.37</v>
      </c>
      <c r="F1431" s="184">
        <v>0.3553</v>
      </c>
      <c r="G1431" s="184">
        <v>0.3553</v>
      </c>
      <c r="H1431" s="184">
        <v>-2.3283</v>
      </c>
      <c r="I1431" s="184">
        <v>-5.9280999999999997</v>
      </c>
      <c r="J1431" s="184">
        <v>-3.2869000000000002</v>
      </c>
      <c r="K1431" s="184">
        <v>3.9245000000000001</v>
      </c>
      <c r="L1431" s="184">
        <v>22.1389</v>
      </c>
      <c r="M1431" s="184">
        <v>35.801299999999998</v>
      </c>
      <c r="N1431" s="184">
        <v>65.120800000000003</v>
      </c>
      <c r="O1431" s="184">
        <v>33.977600000000002</v>
      </c>
      <c r="P1431" s="184">
        <v>21.8888</v>
      </c>
      <c r="Q1431" s="184">
        <v>19.771999999999998</v>
      </c>
      <c r="R1431" s="184">
        <v>53.495399999999997</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1143</v>
      </c>
      <c r="B1432" s="180" t="s">
        <v>1180</v>
      </c>
      <c r="C1432" s="180">
        <v>147778</v>
      </c>
      <c r="D1432" s="183">
        <v>44531</v>
      </c>
      <c r="E1432" s="184">
        <v>18.350000000000001</v>
      </c>
      <c r="F1432" s="184">
        <v>0.60309999999999997</v>
      </c>
      <c r="G1432" s="184">
        <v>0.60309999999999997</v>
      </c>
      <c r="H1432" s="184">
        <v>-2.4455</v>
      </c>
      <c r="I1432" s="184">
        <v>-5.5098000000000003</v>
      </c>
      <c r="J1432" s="184">
        <v>-2.4973000000000001</v>
      </c>
      <c r="K1432" s="184">
        <v>6.0080999999999998</v>
      </c>
      <c r="L1432" s="184">
        <v>20.8032</v>
      </c>
      <c r="M1432" s="184">
        <v>31.071400000000001</v>
      </c>
      <c r="N1432" s="184">
        <v>54.9831</v>
      </c>
      <c r="O1432" s="184"/>
      <c r="P1432" s="184"/>
      <c r="Q1432" s="184">
        <v>37.112099999999998</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1143</v>
      </c>
      <c r="B1433" s="180" t="s">
        <v>1181</v>
      </c>
      <c r="C1433" s="180">
        <v>147779</v>
      </c>
      <c r="D1433" s="183">
        <v>44531</v>
      </c>
      <c r="E1433" s="184">
        <v>17.690000000000001</v>
      </c>
      <c r="F1433" s="184">
        <v>0.56850000000000001</v>
      </c>
      <c r="G1433" s="184">
        <v>0.56850000000000001</v>
      </c>
      <c r="H1433" s="184">
        <v>-2.4807000000000001</v>
      </c>
      <c r="I1433" s="184">
        <v>-5.5526</v>
      </c>
      <c r="J1433" s="184">
        <v>-2.6417000000000002</v>
      </c>
      <c r="K1433" s="184">
        <v>5.5488999999999997</v>
      </c>
      <c r="L1433" s="184">
        <v>19.688800000000001</v>
      </c>
      <c r="M1433" s="184">
        <v>29.407499999999999</v>
      </c>
      <c r="N1433" s="184">
        <v>52.1066</v>
      </c>
      <c r="O1433" s="184"/>
      <c r="P1433" s="184"/>
      <c r="Q1433" s="184">
        <v>34.525399999999998</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1143</v>
      </c>
      <c r="B1434" s="180" t="s">
        <v>1182</v>
      </c>
      <c r="C1434" s="180">
        <v>101065</v>
      </c>
      <c r="D1434" s="183">
        <v>44531</v>
      </c>
      <c r="E1434" s="184">
        <v>118.0757</v>
      </c>
      <c r="F1434" s="184">
        <v>1.6007</v>
      </c>
      <c r="G1434" s="184">
        <v>0.57420000000000004</v>
      </c>
      <c r="H1434" s="184">
        <v>-1.2159</v>
      </c>
      <c r="I1434" s="184">
        <v>-1.9159999999999999</v>
      </c>
      <c r="J1434" s="184">
        <v>2.1928999999999998</v>
      </c>
      <c r="K1434" s="184">
        <v>7.548</v>
      </c>
      <c r="L1434" s="184">
        <v>18.118300000000001</v>
      </c>
      <c r="M1434" s="184">
        <v>44.296900000000001</v>
      </c>
      <c r="N1434" s="184">
        <v>64.789100000000005</v>
      </c>
      <c r="O1434" s="184">
        <v>27.709299999999999</v>
      </c>
      <c r="P1434" s="184">
        <v>21.5716</v>
      </c>
      <c r="Q1434" s="184">
        <v>12.617900000000001</v>
      </c>
      <c r="R1434" s="184">
        <v>44.444699999999997</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1143</v>
      </c>
      <c r="B1435" s="180" t="s">
        <v>1183</v>
      </c>
      <c r="C1435" s="180">
        <v>120841</v>
      </c>
      <c r="D1435" s="183">
        <v>44531</v>
      </c>
      <c r="E1435" s="184">
        <v>125.2689</v>
      </c>
      <c r="F1435" s="184">
        <v>1.6066</v>
      </c>
      <c r="G1435" s="184">
        <v>0.60289999999999999</v>
      </c>
      <c r="H1435" s="184">
        <v>-1.1763999999999999</v>
      </c>
      <c r="I1435" s="184">
        <v>-1.8384</v>
      </c>
      <c r="J1435" s="184">
        <v>2.3664000000000001</v>
      </c>
      <c r="K1435" s="184">
        <v>8.1592000000000002</v>
      </c>
      <c r="L1435" s="184">
        <v>19.408000000000001</v>
      </c>
      <c r="M1435" s="184">
        <v>46.943300000000001</v>
      </c>
      <c r="N1435" s="184">
        <v>68.317700000000002</v>
      </c>
      <c r="O1435" s="184">
        <v>29.8079</v>
      </c>
      <c r="P1435" s="184">
        <v>22.885899999999999</v>
      </c>
      <c r="Q1435" s="184">
        <v>17.1477</v>
      </c>
      <c r="R1435" s="184">
        <v>47.248399999999997</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1143</v>
      </c>
      <c r="B1436" s="180" t="s">
        <v>1184</v>
      </c>
      <c r="C1436" s="180">
        <v>119716</v>
      </c>
      <c r="D1436" s="183">
        <v>44531</v>
      </c>
      <c r="E1436" s="184">
        <v>149.36580000000001</v>
      </c>
      <c r="F1436" s="184">
        <v>-0.2717</v>
      </c>
      <c r="G1436" s="184">
        <v>7.2999999999999995E-2</v>
      </c>
      <c r="H1436" s="184">
        <v>-2.8104</v>
      </c>
      <c r="I1436" s="184">
        <v>-4.7286000000000001</v>
      </c>
      <c r="J1436" s="184">
        <v>0.25929999999999997</v>
      </c>
      <c r="K1436" s="184">
        <v>6.6139000000000001</v>
      </c>
      <c r="L1436" s="184">
        <v>22.175699999999999</v>
      </c>
      <c r="M1436" s="184">
        <v>29.680700000000002</v>
      </c>
      <c r="N1436" s="184">
        <v>59.2637</v>
      </c>
      <c r="O1436" s="184">
        <v>26.5807</v>
      </c>
      <c r="P1436" s="184">
        <v>16.6997</v>
      </c>
      <c r="Q1436" s="184">
        <v>20.726900000000001</v>
      </c>
      <c r="R1436" s="184">
        <v>39.846499999999999</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1143</v>
      </c>
      <c r="B1437" s="180" t="s">
        <v>1185</v>
      </c>
      <c r="C1437" s="180">
        <v>102941</v>
      </c>
      <c r="D1437" s="183">
        <v>44531</v>
      </c>
      <c r="E1437" s="184">
        <v>137.57050000000001</v>
      </c>
      <c r="F1437" s="184">
        <v>-0.2742</v>
      </c>
      <c r="G1437" s="184">
        <v>6.1699999999999998E-2</v>
      </c>
      <c r="H1437" s="184">
        <v>-2.8258999999999999</v>
      </c>
      <c r="I1437" s="184">
        <v>-4.7603999999999997</v>
      </c>
      <c r="J1437" s="184">
        <v>0.18479999999999999</v>
      </c>
      <c r="K1437" s="184">
        <v>6.3841000000000001</v>
      </c>
      <c r="L1437" s="184">
        <v>21.631799999999998</v>
      </c>
      <c r="M1437" s="184">
        <v>28.802800000000001</v>
      </c>
      <c r="N1437" s="184">
        <v>57.8322</v>
      </c>
      <c r="O1437" s="184">
        <v>25.483899999999998</v>
      </c>
      <c r="P1437" s="184">
        <v>15.564399999999999</v>
      </c>
      <c r="Q1437" s="184">
        <v>17.0107</v>
      </c>
      <c r="R1437" s="184">
        <v>38.594200000000001</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1143</v>
      </c>
      <c r="B1438" s="180" t="s">
        <v>1186</v>
      </c>
      <c r="C1438" s="180">
        <v>101539</v>
      </c>
      <c r="D1438" s="183">
        <v>44531</v>
      </c>
      <c r="E1438" s="184">
        <v>697.69140000000004</v>
      </c>
      <c r="F1438" s="184">
        <v>0.65910000000000002</v>
      </c>
      <c r="G1438" s="184">
        <v>0.25330000000000003</v>
      </c>
      <c r="H1438" s="184">
        <v>-2.6667000000000001</v>
      </c>
      <c r="I1438" s="184">
        <v>-5.7674000000000003</v>
      </c>
      <c r="J1438" s="184">
        <v>-2.8706999999999998</v>
      </c>
      <c r="K1438" s="184">
        <v>1.4031</v>
      </c>
      <c r="L1438" s="184">
        <v>16.270199999999999</v>
      </c>
      <c r="M1438" s="184">
        <v>19.609500000000001</v>
      </c>
      <c r="N1438" s="184">
        <v>41.936100000000003</v>
      </c>
      <c r="O1438" s="184">
        <v>15.7911</v>
      </c>
      <c r="P1438" s="184">
        <v>12.255100000000001</v>
      </c>
      <c r="Q1438" s="184">
        <v>24.484400000000001</v>
      </c>
      <c r="R1438" s="184">
        <v>23.194900000000001</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1143</v>
      </c>
      <c r="B1439" s="180" t="s">
        <v>1187</v>
      </c>
      <c r="C1439" s="180">
        <v>119581</v>
      </c>
      <c r="D1439" s="183">
        <v>44531</v>
      </c>
      <c r="E1439" s="184">
        <v>738.33789999999999</v>
      </c>
      <c r="F1439" s="184">
        <v>0.6613</v>
      </c>
      <c r="G1439" s="184">
        <v>0.26379999999999998</v>
      </c>
      <c r="H1439" s="184">
        <v>-2.6524999999999999</v>
      </c>
      <c r="I1439" s="184">
        <v>-5.74</v>
      </c>
      <c r="J1439" s="184">
        <v>-2.8111999999999999</v>
      </c>
      <c r="K1439" s="184">
        <v>1.591</v>
      </c>
      <c r="L1439" s="184">
        <v>16.721499999999999</v>
      </c>
      <c r="M1439" s="184">
        <v>20.3415</v>
      </c>
      <c r="N1439" s="184">
        <v>43.078400000000002</v>
      </c>
      <c r="O1439" s="184">
        <v>16.725899999999999</v>
      </c>
      <c r="P1439" s="184">
        <v>13.115500000000001</v>
      </c>
      <c r="Q1439" s="184">
        <v>17.611699999999999</v>
      </c>
      <c r="R1439" s="184">
        <v>24.18</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1143</v>
      </c>
      <c r="B1440" s="180" t="s">
        <v>1188</v>
      </c>
      <c r="C1440" s="180">
        <v>102328</v>
      </c>
      <c r="D1440" s="183">
        <v>44531</v>
      </c>
      <c r="E1440" s="184">
        <v>242.53530000000001</v>
      </c>
      <c r="F1440" s="184">
        <v>0.65439999999999998</v>
      </c>
      <c r="G1440" s="184">
        <v>1.0902000000000001</v>
      </c>
      <c r="H1440" s="184">
        <v>-1.4278999999999999</v>
      </c>
      <c r="I1440" s="184">
        <v>-4.5243000000000002</v>
      </c>
      <c r="J1440" s="184">
        <v>-2.0876000000000001</v>
      </c>
      <c r="K1440" s="184">
        <v>1.6205000000000001</v>
      </c>
      <c r="L1440" s="184">
        <v>17.536899999999999</v>
      </c>
      <c r="M1440" s="184">
        <v>25.3233</v>
      </c>
      <c r="N1440" s="184">
        <v>44.652700000000003</v>
      </c>
      <c r="O1440" s="184">
        <v>23.782699999999998</v>
      </c>
      <c r="P1440" s="184">
        <v>18.476600000000001</v>
      </c>
      <c r="Q1440" s="184">
        <v>12.323</v>
      </c>
      <c r="R1440" s="184">
        <v>30.8566</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1143</v>
      </c>
      <c r="B1441" s="180" t="s">
        <v>1189</v>
      </c>
      <c r="C1441" s="180">
        <v>119178</v>
      </c>
      <c r="D1441" s="183">
        <v>44531</v>
      </c>
      <c r="E1441" s="184">
        <v>263.84399999999999</v>
      </c>
      <c r="F1441" s="184">
        <v>0.65780000000000005</v>
      </c>
      <c r="G1441" s="184">
        <v>1.1083000000000001</v>
      </c>
      <c r="H1441" s="184">
        <v>-1.4038999999999999</v>
      </c>
      <c r="I1441" s="184">
        <v>-4.4782000000000002</v>
      </c>
      <c r="J1441" s="184">
        <v>-1.9879</v>
      </c>
      <c r="K1441" s="184">
        <v>1.9343999999999999</v>
      </c>
      <c r="L1441" s="184">
        <v>18.263500000000001</v>
      </c>
      <c r="M1441" s="184">
        <v>26.473299999999998</v>
      </c>
      <c r="N1441" s="184">
        <v>46.417099999999998</v>
      </c>
      <c r="O1441" s="184">
        <v>25.381599999999999</v>
      </c>
      <c r="P1441" s="184">
        <v>19.782299999999999</v>
      </c>
      <c r="Q1441" s="184">
        <v>20.688800000000001</v>
      </c>
      <c r="R1441" s="184">
        <v>32.507100000000001</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1143</v>
      </c>
      <c r="B1442" s="180" t="s">
        <v>1190</v>
      </c>
      <c r="C1442" s="180">
        <v>118872</v>
      </c>
      <c r="D1442" s="183">
        <v>44531</v>
      </c>
      <c r="E1442" s="184">
        <v>75.260000000000005</v>
      </c>
      <c r="F1442" s="184">
        <v>0.97950000000000004</v>
      </c>
      <c r="G1442" s="184">
        <v>0.64190000000000003</v>
      </c>
      <c r="H1442" s="184">
        <v>-2.5129999999999999</v>
      </c>
      <c r="I1442" s="184">
        <v>-5.4641000000000002</v>
      </c>
      <c r="J1442" s="184">
        <v>-4.2249999999999996</v>
      </c>
      <c r="K1442" s="184">
        <v>1.6615</v>
      </c>
      <c r="L1442" s="184">
        <v>10.351900000000001</v>
      </c>
      <c r="M1442" s="184">
        <v>19.4224</v>
      </c>
      <c r="N1442" s="184">
        <v>38.421900000000001</v>
      </c>
      <c r="O1442" s="184">
        <v>20.434200000000001</v>
      </c>
      <c r="P1442" s="184">
        <v>17.751899999999999</v>
      </c>
      <c r="Q1442" s="184">
        <v>17.6083</v>
      </c>
      <c r="R1442" s="184">
        <v>29.315799999999999</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1143</v>
      </c>
      <c r="B1443" s="180" t="s">
        <v>1191</v>
      </c>
      <c r="C1443" s="180">
        <v>100477</v>
      </c>
      <c r="D1443" s="183">
        <v>44531</v>
      </c>
      <c r="E1443" s="184">
        <v>72.25</v>
      </c>
      <c r="F1443" s="184">
        <v>0.97829999999999995</v>
      </c>
      <c r="G1443" s="184">
        <v>0.64080000000000004</v>
      </c>
      <c r="H1443" s="184">
        <v>-2.5228999999999999</v>
      </c>
      <c r="I1443" s="184">
        <v>-5.4813999999999998</v>
      </c>
      <c r="J1443" s="184">
        <v>-4.2538999999999998</v>
      </c>
      <c r="K1443" s="184">
        <v>1.5603</v>
      </c>
      <c r="L1443" s="184">
        <v>10.1372</v>
      </c>
      <c r="M1443" s="184">
        <v>19.0672</v>
      </c>
      <c r="N1443" s="184">
        <v>37.908000000000001</v>
      </c>
      <c r="O1443" s="184">
        <v>19.923200000000001</v>
      </c>
      <c r="P1443" s="184">
        <v>17.264399999999998</v>
      </c>
      <c r="Q1443" s="184">
        <v>7.5247000000000002</v>
      </c>
      <c r="R1443" s="184">
        <v>28.816700000000001</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1143</v>
      </c>
      <c r="B1444" s="180" t="s">
        <v>1192</v>
      </c>
      <c r="C1444" s="180">
        <v>148073</v>
      </c>
      <c r="D1444" s="183">
        <v>44531</v>
      </c>
      <c r="E1444" s="184">
        <v>28.01</v>
      </c>
      <c r="F1444" s="184">
        <v>0.43030000000000002</v>
      </c>
      <c r="G1444" s="184">
        <v>0.50229999999999997</v>
      </c>
      <c r="H1444" s="184">
        <v>-1.8914</v>
      </c>
      <c r="I1444" s="184">
        <v>-5.1794000000000002</v>
      </c>
      <c r="J1444" s="184">
        <v>-1.0597000000000001</v>
      </c>
      <c r="K1444" s="184">
        <v>3.6640000000000001</v>
      </c>
      <c r="L1444" s="184">
        <v>23.938099999999999</v>
      </c>
      <c r="M1444" s="184">
        <v>33.6355</v>
      </c>
      <c r="N1444" s="184">
        <v>58.876899999999999</v>
      </c>
      <c r="O1444" s="184"/>
      <c r="P1444" s="184"/>
      <c r="Q1444" s="184">
        <v>83.734099999999998</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1143</v>
      </c>
      <c r="B1445" s="180" t="s">
        <v>1193</v>
      </c>
      <c r="C1445" s="180">
        <v>148071</v>
      </c>
      <c r="D1445" s="183">
        <v>44531</v>
      </c>
      <c r="E1445" s="184">
        <v>27.46</v>
      </c>
      <c r="F1445" s="184">
        <v>0.47570000000000001</v>
      </c>
      <c r="G1445" s="184">
        <v>0.51239999999999997</v>
      </c>
      <c r="H1445" s="184">
        <v>-1.8585</v>
      </c>
      <c r="I1445" s="184">
        <v>-5.1795999999999998</v>
      </c>
      <c r="J1445" s="184">
        <v>-1.1518999999999999</v>
      </c>
      <c r="K1445" s="184">
        <v>3.3496000000000001</v>
      </c>
      <c r="L1445" s="184">
        <v>23.138999999999999</v>
      </c>
      <c r="M1445" s="184">
        <v>32.273600000000002</v>
      </c>
      <c r="N1445" s="184">
        <v>56.914299999999997</v>
      </c>
      <c r="O1445" s="184"/>
      <c r="P1445" s="184"/>
      <c r="Q1445" s="184">
        <v>81.594700000000003</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1143</v>
      </c>
      <c r="B1446" s="180" t="s">
        <v>1933</v>
      </c>
      <c r="C1446" s="180">
        <v>120726</v>
      </c>
      <c r="D1446" s="183">
        <v>44531</v>
      </c>
      <c r="E1446" s="184">
        <v>200.06630000000001</v>
      </c>
      <c r="F1446" s="184">
        <v>0.32940000000000003</v>
      </c>
      <c r="G1446" s="184">
        <v>0.2838</v>
      </c>
      <c r="H1446" s="184">
        <v>-2.0524</v>
      </c>
      <c r="I1446" s="184">
        <v>-5.5006000000000004</v>
      </c>
      <c r="J1446" s="184">
        <v>-1.8552</v>
      </c>
      <c r="K1446" s="184">
        <v>3.0217999999999998</v>
      </c>
      <c r="L1446" s="184">
        <v>20.290199999999999</v>
      </c>
      <c r="M1446" s="184">
        <v>28.6602</v>
      </c>
      <c r="N1446" s="184">
        <v>49.7697</v>
      </c>
      <c r="O1446" s="184">
        <v>24.325299999999999</v>
      </c>
      <c r="P1446" s="184">
        <v>18.058199999999999</v>
      </c>
      <c r="Q1446" s="184">
        <v>21.0718</v>
      </c>
      <c r="R1446" s="184">
        <v>37.930199999999999</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1143</v>
      </c>
      <c r="B1447" s="180" t="s">
        <v>1990</v>
      </c>
      <c r="C1447" s="180">
        <v>120727</v>
      </c>
      <c r="D1447" s="183">
        <v>44531</v>
      </c>
      <c r="E1447" s="184">
        <v>136.43927601618</v>
      </c>
      <c r="F1447" s="184">
        <v>0.32940000000000003</v>
      </c>
      <c r="G1447" s="184">
        <v>0.2838</v>
      </c>
      <c r="H1447" s="184">
        <v>-2.0522999999999998</v>
      </c>
      <c r="I1447" s="184">
        <v>-5.5006000000000004</v>
      </c>
      <c r="J1447" s="184">
        <v>-1.8552</v>
      </c>
      <c r="K1447" s="184">
        <v>3.0217999999999998</v>
      </c>
      <c r="L1447" s="184">
        <v>20.290700000000001</v>
      </c>
      <c r="M1447" s="184">
        <v>28.660900000000002</v>
      </c>
      <c r="N1447" s="184">
        <v>49.770499999999998</v>
      </c>
      <c r="O1447" s="184">
        <v>24.326699999999999</v>
      </c>
      <c r="P1447" s="184">
        <v>18.0593</v>
      </c>
      <c r="Q1447" s="184">
        <v>21.0733</v>
      </c>
      <c r="R1447" s="184">
        <v>37.932499999999997</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1143</v>
      </c>
      <c r="B1448" s="180" t="s">
        <v>1934</v>
      </c>
      <c r="C1448" s="180">
        <v>102394</v>
      </c>
      <c r="D1448" s="183">
        <v>44531</v>
      </c>
      <c r="E1448" s="184">
        <v>185.7824</v>
      </c>
      <c r="F1448" s="184">
        <v>0.32629999999999998</v>
      </c>
      <c r="G1448" s="184">
        <v>0.27050000000000002</v>
      </c>
      <c r="H1448" s="184">
        <v>-2.0710000000000002</v>
      </c>
      <c r="I1448" s="184">
        <v>-5.5362999999999998</v>
      </c>
      <c r="J1448" s="184">
        <v>-1.9327000000000001</v>
      </c>
      <c r="K1448" s="184">
        <v>2.7711000000000001</v>
      </c>
      <c r="L1448" s="184">
        <v>19.708300000000001</v>
      </c>
      <c r="M1448" s="184">
        <v>27.735199999999999</v>
      </c>
      <c r="N1448" s="184">
        <v>48.361800000000002</v>
      </c>
      <c r="O1448" s="184">
        <v>23.231000000000002</v>
      </c>
      <c r="P1448" s="184">
        <v>16.997599999999998</v>
      </c>
      <c r="Q1448" s="184">
        <v>16.3</v>
      </c>
      <c r="R1448" s="184">
        <v>36.671999999999997</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1143</v>
      </c>
      <c r="B1449" s="180" t="s">
        <v>1991</v>
      </c>
      <c r="C1449" s="180">
        <v>102393</v>
      </c>
      <c r="D1449" s="183">
        <v>44531</v>
      </c>
      <c r="E1449" s="184">
        <v>203.886851792063</v>
      </c>
      <c r="F1449" s="184">
        <v>0.32629999999999998</v>
      </c>
      <c r="G1449" s="184">
        <v>0.27039999999999997</v>
      </c>
      <c r="H1449" s="184">
        <v>-2.0710000000000002</v>
      </c>
      <c r="I1449" s="184">
        <v>-5.5364000000000004</v>
      </c>
      <c r="J1449" s="184">
        <v>-1.9327000000000001</v>
      </c>
      <c r="K1449" s="184">
        <v>2.7711000000000001</v>
      </c>
      <c r="L1449" s="184">
        <v>19.708300000000001</v>
      </c>
      <c r="M1449" s="184">
        <v>27.735499999999998</v>
      </c>
      <c r="N1449" s="184">
        <v>48.362099999999998</v>
      </c>
      <c r="O1449" s="184">
        <v>23.231100000000001</v>
      </c>
      <c r="P1449" s="184">
        <v>16.998100000000001</v>
      </c>
      <c r="Q1449" s="184">
        <v>18.6128</v>
      </c>
      <c r="R1449" s="184">
        <v>36.671999999999997</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0.60507142857142882</v>
      </c>
      <c r="G1450" s="186">
        <v>0.49872321428571409</v>
      </c>
      <c r="H1450" s="186">
        <v>-2.2049267857142865</v>
      </c>
      <c r="I1450" s="186">
        <v>-5.0517642857142873</v>
      </c>
      <c r="J1450" s="186">
        <v>-2.4708767857142857</v>
      </c>
      <c r="K1450" s="186">
        <v>3.3753874999999995</v>
      </c>
      <c r="L1450" s="186">
        <v>18.037074999999998</v>
      </c>
      <c r="M1450" s="186">
        <v>27.438335185185192</v>
      </c>
      <c r="N1450" s="186">
        <v>49.686822222222219</v>
      </c>
      <c r="O1450" s="186">
        <v>23.308564583333336</v>
      </c>
      <c r="P1450" s="186">
        <v>17.991786363636358</v>
      </c>
      <c r="Q1450" s="186">
        <v>21.305450000000004</v>
      </c>
      <c r="R1450" s="186">
        <v>33.553038000000008</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0.57384999999999997</v>
      </c>
      <c r="G1451" s="186">
        <v>0.38255</v>
      </c>
      <c r="H1451" s="186">
        <v>-2.3134000000000001</v>
      </c>
      <c r="I1451" s="186">
        <v>-5.3005999999999993</v>
      </c>
      <c r="J1451" s="186">
        <v>-2.6364000000000001</v>
      </c>
      <c r="K1451" s="186">
        <v>3.0217999999999998</v>
      </c>
      <c r="L1451" s="186">
        <v>17.9269</v>
      </c>
      <c r="M1451" s="186">
        <v>27.4055</v>
      </c>
      <c r="N1451" s="186">
        <v>50.536000000000001</v>
      </c>
      <c r="O1451" s="186">
        <v>23.536149999999999</v>
      </c>
      <c r="P1451" s="186">
        <v>17.672649999999997</v>
      </c>
      <c r="Q1451" s="186">
        <v>19.359400000000001</v>
      </c>
      <c r="R1451" s="186">
        <v>32.582799999999999</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1194</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1195</v>
      </c>
      <c r="B1454" s="180" t="s">
        <v>1196</v>
      </c>
      <c r="C1454" s="180">
        <v>101976</v>
      </c>
      <c r="D1454" s="183">
        <v>44531</v>
      </c>
      <c r="E1454" s="184">
        <v>292.27339999999998</v>
      </c>
      <c r="F1454" s="184">
        <v>4.6087999999999996</v>
      </c>
      <c r="G1454" s="184">
        <v>4.0084</v>
      </c>
      <c r="H1454" s="184">
        <v>4.0833000000000004</v>
      </c>
      <c r="I1454" s="184">
        <v>3.8117999999999999</v>
      </c>
      <c r="J1454" s="184">
        <v>4.3019999999999996</v>
      </c>
      <c r="K1454" s="184">
        <v>3.3573</v>
      </c>
      <c r="L1454" s="184">
        <v>3.7547999999999999</v>
      </c>
      <c r="M1454" s="184">
        <v>3.95</v>
      </c>
      <c r="N1454" s="184">
        <v>3.8022999999999998</v>
      </c>
      <c r="O1454" s="184">
        <v>6.3209</v>
      </c>
      <c r="P1454" s="184">
        <v>6.6646999999999998</v>
      </c>
      <c r="Q1454" s="184">
        <v>6.8676000000000004</v>
      </c>
      <c r="R1454" s="184">
        <v>5.2779999999999996</v>
      </c>
      <c r="S1454" s="120" t="s">
        <v>1996</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1195</v>
      </c>
      <c r="B1455" s="180" t="s">
        <v>1197</v>
      </c>
      <c r="C1455" s="180">
        <v>119511</v>
      </c>
      <c r="D1455" s="183">
        <v>44531</v>
      </c>
      <c r="E1455" s="184">
        <v>294.7543</v>
      </c>
      <c r="F1455" s="184">
        <v>4.7434000000000003</v>
      </c>
      <c r="G1455" s="184">
        <v>4.1284000000000001</v>
      </c>
      <c r="H1455" s="184">
        <v>4.2047999999999996</v>
      </c>
      <c r="I1455" s="184">
        <v>3.9340999999999999</v>
      </c>
      <c r="J1455" s="184">
        <v>4.4244000000000003</v>
      </c>
      <c r="K1455" s="184">
        <v>3.4781</v>
      </c>
      <c r="L1455" s="184">
        <v>3.8702000000000001</v>
      </c>
      <c r="M1455" s="184">
        <v>4.0590999999999999</v>
      </c>
      <c r="N1455" s="184">
        <v>3.9150999999999998</v>
      </c>
      <c r="O1455" s="184">
        <v>6.4485000000000001</v>
      </c>
      <c r="P1455" s="184">
        <v>6.7904999999999998</v>
      </c>
      <c r="Q1455" s="184">
        <v>7.6581000000000001</v>
      </c>
      <c r="R1455" s="184">
        <v>5.3990999999999998</v>
      </c>
      <c r="S1455" s="120" t="s">
        <v>1996</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1195</v>
      </c>
      <c r="B1456" s="180" t="s">
        <v>1198</v>
      </c>
      <c r="C1456" s="180">
        <v>147567</v>
      </c>
      <c r="D1456" s="183">
        <v>44531</v>
      </c>
      <c r="E1456" s="184">
        <v>1135.7266999999999</v>
      </c>
      <c r="F1456" s="184">
        <v>4.0498000000000003</v>
      </c>
      <c r="G1456" s="184">
        <v>3.9146000000000001</v>
      </c>
      <c r="H1456" s="184">
        <v>3.9030999999999998</v>
      </c>
      <c r="I1456" s="184">
        <v>3.7639999999999998</v>
      </c>
      <c r="J1456" s="184">
        <v>4.2012</v>
      </c>
      <c r="K1456" s="184">
        <v>3.4540000000000002</v>
      </c>
      <c r="L1456" s="184">
        <v>3.8279000000000001</v>
      </c>
      <c r="M1456" s="184">
        <v>3.9819</v>
      </c>
      <c r="N1456" s="184">
        <v>3.8717999999999999</v>
      </c>
      <c r="O1456" s="184"/>
      <c r="P1456" s="184"/>
      <c r="Q1456" s="184">
        <v>5.6310000000000002</v>
      </c>
      <c r="R1456" s="184">
        <v>5.1835000000000004</v>
      </c>
      <c r="S1456" s="120" t="s">
        <v>1995</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1195</v>
      </c>
      <c r="B1457" s="180" t="s">
        <v>1199</v>
      </c>
      <c r="C1457" s="180">
        <v>147568</v>
      </c>
      <c r="D1457" s="183">
        <v>44531</v>
      </c>
      <c r="E1457" s="184">
        <v>1131.8308999999999</v>
      </c>
      <c r="F1457" s="184">
        <v>3.9154</v>
      </c>
      <c r="G1457" s="184">
        <v>3.7783000000000002</v>
      </c>
      <c r="H1457" s="184">
        <v>3.7675000000000001</v>
      </c>
      <c r="I1457" s="184">
        <v>3.6162000000000001</v>
      </c>
      <c r="J1457" s="184">
        <v>4.0537999999999998</v>
      </c>
      <c r="K1457" s="184">
        <v>3.3081999999999998</v>
      </c>
      <c r="L1457" s="184">
        <v>3.6779999999999999</v>
      </c>
      <c r="M1457" s="184">
        <v>3.8206000000000002</v>
      </c>
      <c r="N1457" s="184">
        <v>3.7113</v>
      </c>
      <c r="O1457" s="184"/>
      <c r="P1457" s="184"/>
      <c r="Q1457" s="184">
        <v>5.4748000000000001</v>
      </c>
      <c r="R1457" s="184">
        <v>5.0266999999999999</v>
      </c>
      <c r="S1457" s="120" t="s">
        <v>1995</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1195</v>
      </c>
      <c r="B1458" s="180" t="s">
        <v>1200</v>
      </c>
      <c r="C1458" s="180">
        <v>147377</v>
      </c>
      <c r="D1458" s="183">
        <v>44531</v>
      </c>
      <c r="E1458" s="184">
        <v>1114.8163999999999</v>
      </c>
      <c r="F1458" s="184">
        <v>-0.17680000000000001</v>
      </c>
      <c r="G1458" s="184">
        <v>2.5507</v>
      </c>
      <c r="H1458" s="184">
        <v>3.1852999999999998</v>
      </c>
      <c r="I1458" s="184">
        <v>4.1391999999999998</v>
      </c>
      <c r="J1458" s="184">
        <v>4.0583999999999998</v>
      </c>
      <c r="K1458" s="184">
        <v>3.4832000000000001</v>
      </c>
      <c r="L1458" s="184">
        <v>3.3719999999999999</v>
      </c>
      <c r="M1458" s="184">
        <v>3.2509000000000001</v>
      </c>
      <c r="N1458" s="184">
        <v>3.1598000000000002</v>
      </c>
      <c r="O1458" s="184"/>
      <c r="P1458" s="184"/>
      <c r="Q1458" s="184">
        <v>4.5270999999999999</v>
      </c>
      <c r="R1458" s="184">
        <v>3.7831999999999999</v>
      </c>
      <c r="S1458" s="120" t="s">
        <v>1996</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1195</v>
      </c>
      <c r="B1459" s="180" t="s">
        <v>1201</v>
      </c>
      <c r="C1459" s="180">
        <v>147382</v>
      </c>
      <c r="D1459" s="183">
        <v>44531</v>
      </c>
      <c r="E1459" s="184">
        <v>1106.6212</v>
      </c>
      <c r="F1459" s="184">
        <v>-0.38919999999999999</v>
      </c>
      <c r="G1459" s="184">
        <v>2.3405999999999998</v>
      </c>
      <c r="H1459" s="184">
        <v>2.9748999999999999</v>
      </c>
      <c r="I1459" s="184">
        <v>3.9287999999999998</v>
      </c>
      <c r="J1459" s="184">
        <v>3.8235999999999999</v>
      </c>
      <c r="K1459" s="184">
        <v>3.2094</v>
      </c>
      <c r="L1459" s="184">
        <v>3.0909</v>
      </c>
      <c r="M1459" s="184">
        <v>2.9590000000000001</v>
      </c>
      <c r="N1459" s="184">
        <v>2.8595999999999999</v>
      </c>
      <c r="O1459" s="184"/>
      <c r="P1459" s="184"/>
      <c r="Q1459" s="184">
        <v>4.2134</v>
      </c>
      <c r="R1459" s="184">
        <v>3.4685999999999999</v>
      </c>
      <c r="S1459" s="120" t="s">
        <v>1996</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1195</v>
      </c>
      <c r="B1460" s="180" t="s">
        <v>1202</v>
      </c>
      <c r="C1460" s="180">
        <v>119106</v>
      </c>
      <c r="D1460" s="183">
        <v>44531</v>
      </c>
      <c r="E1460" s="184">
        <v>43.207799999999999</v>
      </c>
      <c r="F1460" s="184">
        <v>3.8862999999999999</v>
      </c>
      <c r="G1460" s="184">
        <v>3.7187999999999999</v>
      </c>
      <c r="H1460" s="184">
        <v>3.8403999999999998</v>
      </c>
      <c r="I1460" s="184">
        <v>3.8675000000000002</v>
      </c>
      <c r="J1460" s="184">
        <v>4.5107999999999997</v>
      </c>
      <c r="K1460" s="184">
        <v>3.2256</v>
      </c>
      <c r="L1460" s="184">
        <v>3.7688000000000001</v>
      </c>
      <c r="M1460" s="184">
        <v>4.1021999999999998</v>
      </c>
      <c r="N1460" s="184">
        <v>3.8250000000000002</v>
      </c>
      <c r="O1460" s="184">
        <v>6.1058000000000003</v>
      </c>
      <c r="P1460" s="184">
        <v>6.2965999999999998</v>
      </c>
      <c r="Q1460" s="184">
        <v>7.2329999999999997</v>
      </c>
      <c r="R1460" s="184">
        <v>4.9259000000000004</v>
      </c>
      <c r="S1460" s="120" t="s">
        <v>1996</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1195</v>
      </c>
      <c r="B1461" s="180" t="s">
        <v>1203</v>
      </c>
      <c r="C1461" s="180">
        <v>100087</v>
      </c>
      <c r="D1461" s="183">
        <v>44531</v>
      </c>
      <c r="E1461" s="184">
        <v>42.289000000000001</v>
      </c>
      <c r="F1461" s="184">
        <v>3.6254</v>
      </c>
      <c r="G1461" s="184">
        <v>3.4712999999999998</v>
      </c>
      <c r="H1461" s="184">
        <v>3.6029</v>
      </c>
      <c r="I1461" s="184">
        <v>3.6238999999999999</v>
      </c>
      <c r="J1461" s="184">
        <v>4.2701000000000002</v>
      </c>
      <c r="K1461" s="184">
        <v>2.9870000000000001</v>
      </c>
      <c r="L1461" s="184">
        <v>3.5367000000000002</v>
      </c>
      <c r="M1461" s="184">
        <v>3.8759999999999999</v>
      </c>
      <c r="N1461" s="184">
        <v>3.5905999999999998</v>
      </c>
      <c r="O1461" s="184">
        <v>5.8627000000000002</v>
      </c>
      <c r="P1461" s="184">
        <v>6.0448000000000004</v>
      </c>
      <c r="Q1461" s="184">
        <v>6.7150999999999996</v>
      </c>
      <c r="R1461" s="184">
        <v>4.6970999999999998</v>
      </c>
      <c r="S1461" s="120" t="s">
        <v>1996</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1195</v>
      </c>
      <c r="B1462" s="180" t="s">
        <v>1768</v>
      </c>
      <c r="C1462" s="180">
        <v>140237</v>
      </c>
      <c r="D1462" s="183">
        <v>44531</v>
      </c>
      <c r="E1462" s="184">
        <v>24.9575</v>
      </c>
      <c r="F1462" s="184">
        <v>4.8268000000000004</v>
      </c>
      <c r="G1462" s="184">
        <v>3.7458999999999998</v>
      </c>
      <c r="H1462" s="184">
        <v>3.5960000000000001</v>
      </c>
      <c r="I1462" s="184">
        <v>3.2738</v>
      </c>
      <c r="J1462" s="184">
        <v>3.8831000000000002</v>
      </c>
      <c r="K1462" s="184">
        <v>3.1993999999999998</v>
      </c>
      <c r="L1462" s="184">
        <v>3.6490999999999998</v>
      </c>
      <c r="M1462" s="184">
        <v>3.7833999999999999</v>
      </c>
      <c r="N1462" s="184">
        <v>3.6324999999999998</v>
      </c>
      <c r="O1462" s="184">
        <v>8.5585000000000004</v>
      </c>
      <c r="P1462" s="184">
        <v>6.5936000000000003</v>
      </c>
      <c r="Q1462" s="184">
        <v>7.8722000000000003</v>
      </c>
      <c r="R1462" s="184">
        <v>5.2549000000000001</v>
      </c>
      <c r="S1462" s="120" t="s">
        <v>1998</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1195</v>
      </c>
      <c r="B1463" s="180" t="s">
        <v>1769</v>
      </c>
      <c r="C1463" s="180">
        <v>140230</v>
      </c>
      <c r="D1463" s="183">
        <v>44531</v>
      </c>
      <c r="E1463" s="184">
        <v>19.869700000000002</v>
      </c>
      <c r="F1463" s="184">
        <v>4.0418000000000003</v>
      </c>
      <c r="G1463" s="184">
        <v>2.9771000000000001</v>
      </c>
      <c r="H1463" s="184">
        <v>2.8357000000000001</v>
      </c>
      <c r="I1463" s="184">
        <v>2.5217000000000001</v>
      </c>
      <c r="J1463" s="184">
        <v>3.1246999999999998</v>
      </c>
      <c r="K1463" s="184">
        <v>2.4043999999999999</v>
      </c>
      <c r="L1463" s="184">
        <v>2.8538999999999999</v>
      </c>
      <c r="M1463" s="184">
        <v>2.9841000000000002</v>
      </c>
      <c r="N1463" s="184">
        <v>2.8245</v>
      </c>
      <c r="O1463" s="184">
        <v>7.7023000000000001</v>
      </c>
      <c r="P1463" s="184">
        <v>6.0133000000000001</v>
      </c>
      <c r="Q1463" s="184">
        <v>5.2398999999999996</v>
      </c>
      <c r="R1463" s="184">
        <v>4.4524999999999997</v>
      </c>
      <c r="S1463" s="120" t="s">
        <v>1998</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1195</v>
      </c>
      <c r="B1464" s="180" t="s">
        <v>1770</v>
      </c>
      <c r="C1464" s="180">
        <v>140229</v>
      </c>
      <c r="D1464" s="183">
        <v>44531</v>
      </c>
      <c r="E1464" s="184">
        <v>23.2164</v>
      </c>
      <c r="F1464" s="184">
        <v>4.0880999999999998</v>
      </c>
      <c r="G1464" s="184">
        <v>2.9883000000000002</v>
      </c>
      <c r="H1464" s="184">
        <v>2.8313999999999999</v>
      </c>
      <c r="I1464" s="184">
        <v>2.5291000000000001</v>
      </c>
      <c r="J1464" s="184">
        <v>3.1261000000000001</v>
      </c>
      <c r="K1464" s="184">
        <v>2.4089</v>
      </c>
      <c r="L1464" s="184">
        <v>2.8582000000000001</v>
      </c>
      <c r="M1464" s="184">
        <v>2.9864999999999999</v>
      </c>
      <c r="N1464" s="184">
        <v>2.8256999999999999</v>
      </c>
      <c r="O1464" s="184">
        <v>7.7020999999999997</v>
      </c>
      <c r="P1464" s="184">
        <v>5.8388999999999998</v>
      </c>
      <c r="Q1464" s="184">
        <v>6.4683000000000002</v>
      </c>
      <c r="R1464" s="184">
        <v>4.4528999999999996</v>
      </c>
      <c r="S1464" s="120" t="s">
        <v>1998</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1195</v>
      </c>
      <c r="B1465" s="180" t="s">
        <v>1204</v>
      </c>
      <c r="C1465" s="180">
        <v>101357</v>
      </c>
      <c r="D1465" s="183">
        <v>44531</v>
      </c>
      <c r="E1465" s="184">
        <v>39.878399999999999</v>
      </c>
      <c r="F1465" s="184">
        <v>3.1122000000000001</v>
      </c>
      <c r="G1465" s="184">
        <v>3.5164</v>
      </c>
      <c r="H1465" s="184">
        <v>3.5066000000000002</v>
      </c>
      <c r="I1465" s="184">
        <v>3.5548000000000002</v>
      </c>
      <c r="J1465" s="184">
        <v>4.0221999999999998</v>
      </c>
      <c r="K1465" s="184">
        <v>3.1852999999999998</v>
      </c>
      <c r="L1465" s="184">
        <v>3.5958000000000001</v>
      </c>
      <c r="M1465" s="184">
        <v>3.7153999999999998</v>
      </c>
      <c r="N1465" s="184">
        <v>3.5516999999999999</v>
      </c>
      <c r="O1465" s="184">
        <v>6.1718000000000002</v>
      </c>
      <c r="P1465" s="184">
        <v>6.5460000000000003</v>
      </c>
      <c r="Q1465" s="184">
        <v>7.2297000000000002</v>
      </c>
      <c r="R1465" s="184">
        <v>4.8324999999999996</v>
      </c>
      <c r="S1465" s="120" t="s">
        <v>1996</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1195</v>
      </c>
      <c r="B1466" s="180" t="s">
        <v>1205</v>
      </c>
      <c r="C1466" s="180">
        <v>118506</v>
      </c>
      <c r="D1466" s="183">
        <v>44531</v>
      </c>
      <c r="E1466" s="184">
        <v>40.968800000000002</v>
      </c>
      <c r="F1466" s="184">
        <v>3.2075999999999998</v>
      </c>
      <c r="G1466" s="184">
        <v>3.6724000000000001</v>
      </c>
      <c r="H1466" s="184">
        <v>3.6680999999999999</v>
      </c>
      <c r="I1466" s="184">
        <v>3.7216999999999998</v>
      </c>
      <c r="J1466" s="184">
        <v>4.1898</v>
      </c>
      <c r="K1466" s="184">
        <v>3.3515999999999999</v>
      </c>
      <c r="L1466" s="184">
        <v>3.7639</v>
      </c>
      <c r="M1466" s="184">
        <v>3.883</v>
      </c>
      <c r="N1466" s="184">
        <v>3.7174</v>
      </c>
      <c r="O1466" s="184">
        <v>6.3349000000000002</v>
      </c>
      <c r="P1466" s="184">
        <v>6.7233000000000001</v>
      </c>
      <c r="Q1466" s="184">
        <v>7.7999000000000001</v>
      </c>
      <c r="R1466" s="184">
        <v>4.9970999999999997</v>
      </c>
      <c r="S1466" s="120" t="s">
        <v>1996</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1195</v>
      </c>
      <c r="B1467" s="180" t="s">
        <v>1206</v>
      </c>
      <c r="C1467" s="180">
        <v>101993</v>
      </c>
      <c r="D1467" s="183">
        <v>44531</v>
      </c>
      <c r="E1467" s="184">
        <v>4530.4377999999997</v>
      </c>
      <c r="F1467" s="184">
        <v>4.6984000000000004</v>
      </c>
      <c r="G1467" s="184">
        <v>4.1614000000000004</v>
      </c>
      <c r="H1467" s="184">
        <v>3.8388</v>
      </c>
      <c r="I1467" s="184">
        <v>3.7279</v>
      </c>
      <c r="J1467" s="184">
        <v>4.2359</v>
      </c>
      <c r="K1467" s="184">
        <v>3.3142999999999998</v>
      </c>
      <c r="L1467" s="184">
        <v>3.6962999999999999</v>
      </c>
      <c r="M1467" s="184">
        <v>3.9247999999999998</v>
      </c>
      <c r="N1467" s="184">
        <v>3.7349000000000001</v>
      </c>
      <c r="O1467" s="184">
        <v>6.2549999999999999</v>
      </c>
      <c r="P1467" s="184">
        <v>6.4771000000000001</v>
      </c>
      <c r="Q1467" s="184">
        <v>7.0785</v>
      </c>
      <c r="R1467" s="184">
        <v>5.1924000000000001</v>
      </c>
      <c r="S1467" s="120" t="s">
        <v>1996</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1195</v>
      </c>
      <c r="B1468" s="180" t="s">
        <v>1207</v>
      </c>
      <c r="C1468" s="180">
        <v>119092</v>
      </c>
      <c r="D1468" s="183">
        <v>44531</v>
      </c>
      <c r="E1468" s="184">
        <v>4591.4404999999997</v>
      </c>
      <c r="F1468" s="184">
        <v>4.8388</v>
      </c>
      <c r="G1468" s="184">
        <v>4.3014999999999999</v>
      </c>
      <c r="H1468" s="184">
        <v>3.9790999999999999</v>
      </c>
      <c r="I1468" s="184">
        <v>3.8671000000000002</v>
      </c>
      <c r="J1468" s="184">
        <v>4.3758999999999997</v>
      </c>
      <c r="K1468" s="184">
        <v>3.4552999999999998</v>
      </c>
      <c r="L1468" s="184">
        <v>3.8388</v>
      </c>
      <c r="M1468" s="184">
        <v>4.0688000000000004</v>
      </c>
      <c r="N1468" s="184">
        <v>3.8803000000000001</v>
      </c>
      <c r="O1468" s="184">
        <v>6.4363999999999999</v>
      </c>
      <c r="P1468" s="184">
        <v>6.6715</v>
      </c>
      <c r="Q1468" s="184">
        <v>7.5448000000000004</v>
      </c>
      <c r="R1468" s="184">
        <v>5.3567</v>
      </c>
      <c r="S1468" s="120" t="s">
        <v>1996</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1195</v>
      </c>
      <c r="B1469" s="180" t="s">
        <v>1208</v>
      </c>
      <c r="C1469" s="180">
        <v>103633</v>
      </c>
      <c r="D1469" s="183">
        <v>44531</v>
      </c>
      <c r="E1469" s="184">
        <v>300.32479999999998</v>
      </c>
      <c r="F1469" s="184">
        <v>3.4519000000000002</v>
      </c>
      <c r="G1469" s="184">
        <v>3.6625000000000001</v>
      </c>
      <c r="H1469" s="184">
        <v>3.5808</v>
      </c>
      <c r="I1469" s="184">
        <v>3.6798999999999999</v>
      </c>
      <c r="J1469" s="184">
        <v>4.1512000000000002</v>
      </c>
      <c r="K1469" s="184">
        <v>3.3123</v>
      </c>
      <c r="L1469" s="184">
        <v>3.6536</v>
      </c>
      <c r="M1469" s="184">
        <v>3.8083</v>
      </c>
      <c r="N1469" s="184">
        <v>3.6677</v>
      </c>
      <c r="O1469" s="184">
        <v>6.0670999999999999</v>
      </c>
      <c r="P1469" s="184">
        <v>6.4542999999999999</v>
      </c>
      <c r="Q1469" s="184">
        <v>7.234</v>
      </c>
      <c r="R1469" s="184">
        <v>4.9973999999999998</v>
      </c>
      <c r="S1469" s="120" t="s">
        <v>1996</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1195</v>
      </c>
      <c r="B1470" s="180" t="s">
        <v>1209</v>
      </c>
      <c r="C1470" s="180">
        <v>120211</v>
      </c>
      <c r="D1470" s="183">
        <v>44531</v>
      </c>
      <c r="E1470" s="184">
        <v>302.83</v>
      </c>
      <c r="F1470" s="184">
        <v>3.5680000000000001</v>
      </c>
      <c r="G1470" s="184">
        <v>3.7841999999999998</v>
      </c>
      <c r="H1470" s="184">
        <v>3.7029000000000001</v>
      </c>
      <c r="I1470" s="184">
        <v>3.8005</v>
      </c>
      <c r="J1470" s="184">
        <v>4.2717000000000001</v>
      </c>
      <c r="K1470" s="184">
        <v>3.4333999999999998</v>
      </c>
      <c r="L1470" s="184">
        <v>3.7759</v>
      </c>
      <c r="M1470" s="184">
        <v>3.9318</v>
      </c>
      <c r="N1470" s="184">
        <v>3.7921999999999998</v>
      </c>
      <c r="O1470" s="184">
        <v>6.1936999999999998</v>
      </c>
      <c r="P1470" s="184">
        <v>6.5773000000000001</v>
      </c>
      <c r="Q1470" s="184">
        <v>7.4954000000000001</v>
      </c>
      <c r="R1470" s="184">
        <v>5.1223999999999998</v>
      </c>
      <c r="S1470" s="120" t="s">
        <v>1996</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1195</v>
      </c>
      <c r="B1471" s="180" t="s">
        <v>1210</v>
      </c>
      <c r="C1471" s="180">
        <v>118384</v>
      </c>
      <c r="D1471" s="183">
        <v>44531</v>
      </c>
      <c r="E1471" s="184">
        <v>34.456800000000001</v>
      </c>
      <c r="F1471" s="184">
        <v>0.84750000000000003</v>
      </c>
      <c r="G1471" s="184">
        <v>2.9247999999999998</v>
      </c>
      <c r="H1471" s="184">
        <v>3.3010000000000002</v>
      </c>
      <c r="I1471" s="184">
        <v>3.4548999999999999</v>
      </c>
      <c r="J1471" s="184">
        <v>3.9462999999999999</v>
      </c>
      <c r="K1471" s="184">
        <v>3.2565</v>
      </c>
      <c r="L1471" s="184">
        <v>3.5484</v>
      </c>
      <c r="M1471" s="184">
        <v>3.7456</v>
      </c>
      <c r="N1471" s="184">
        <v>3.6017000000000001</v>
      </c>
      <c r="O1471" s="184">
        <v>5.7731000000000003</v>
      </c>
      <c r="P1471" s="184">
        <v>6.0434000000000001</v>
      </c>
      <c r="Q1471" s="184">
        <v>7.4264999999999999</v>
      </c>
      <c r="R1471" s="184">
        <v>4.7652999999999999</v>
      </c>
      <c r="S1471" s="120" t="s">
        <v>1996</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1195</v>
      </c>
      <c r="B1472" s="180" t="s">
        <v>1211</v>
      </c>
      <c r="C1472" s="180">
        <v>108756</v>
      </c>
      <c r="D1472" s="183">
        <v>44531</v>
      </c>
      <c r="E1472" s="184">
        <v>32.521900000000002</v>
      </c>
      <c r="F1472" s="184">
        <v>0.11219999999999999</v>
      </c>
      <c r="G1472" s="184">
        <v>2.2452999999999999</v>
      </c>
      <c r="H1472" s="184">
        <v>2.6307999999999998</v>
      </c>
      <c r="I1472" s="184">
        <v>2.7847</v>
      </c>
      <c r="J1472" s="184">
        <v>3.2747000000000002</v>
      </c>
      <c r="K1472" s="184">
        <v>2.5855999999999999</v>
      </c>
      <c r="L1472" s="184">
        <v>2.8685999999999998</v>
      </c>
      <c r="M1472" s="184">
        <v>3.0562</v>
      </c>
      <c r="N1472" s="184">
        <v>2.8956</v>
      </c>
      <c r="O1472" s="184">
        <v>5.0147000000000004</v>
      </c>
      <c r="P1472" s="184">
        <v>5.3388999999999998</v>
      </c>
      <c r="Q1472" s="184">
        <v>6.4748999999999999</v>
      </c>
      <c r="R1472" s="184">
        <v>4.0042</v>
      </c>
      <c r="S1472" s="120" t="s">
        <v>1996</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1195</v>
      </c>
      <c r="B1473" s="180" t="s">
        <v>1212</v>
      </c>
      <c r="C1473" s="180">
        <v>144994</v>
      </c>
      <c r="D1473" s="183"/>
      <c r="E1473" s="184"/>
      <c r="F1473" s="184"/>
      <c r="G1473" s="184"/>
      <c r="H1473" s="184"/>
      <c r="I1473" s="184"/>
      <c r="J1473" s="184"/>
      <c r="K1473" s="184"/>
      <c r="L1473" s="184"/>
      <c r="M1473" s="184"/>
      <c r="N1473" s="184"/>
      <c r="O1473" s="184"/>
      <c r="P1473" s="184"/>
      <c r="Q1473" s="184"/>
      <c r="R1473" s="184"/>
      <c r="S1473" s="120" t="s">
        <v>1996</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1195</v>
      </c>
      <c r="B1474" s="180" t="s">
        <v>1213</v>
      </c>
      <c r="C1474" s="180">
        <v>144997</v>
      </c>
      <c r="D1474" s="183"/>
      <c r="E1474" s="184"/>
      <c r="F1474" s="184"/>
      <c r="G1474" s="184"/>
      <c r="H1474" s="184"/>
      <c r="I1474" s="184"/>
      <c r="J1474" s="184"/>
      <c r="K1474" s="184"/>
      <c r="L1474" s="184"/>
      <c r="M1474" s="184"/>
      <c r="N1474" s="184"/>
      <c r="O1474" s="184"/>
      <c r="P1474" s="184"/>
      <c r="Q1474" s="184"/>
      <c r="R1474" s="184"/>
      <c r="S1474" s="120" t="s">
        <v>1996</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1195</v>
      </c>
      <c r="B1475" s="180" t="s">
        <v>1214</v>
      </c>
      <c r="C1475" s="180">
        <v>112123</v>
      </c>
      <c r="D1475" s="183">
        <v>44531</v>
      </c>
      <c r="E1475" s="184">
        <v>2447.7820000000002</v>
      </c>
      <c r="F1475" s="184">
        <v>2.4843999999999999</v>
      </c>
      <c r="G1475" s="184">
        <v>3.3014000000000001</v>
      </c>
      <c r="H1475" s="184">
        <v>3.4131</v>
      </c>
      <c r="I1475" s="184">
        <v>3.5108999999999999</v>
      </c>
      <c r="J1475" s="184">
        <v>4.0350000000000001</v>
      </c>
      <c r="K1475" s="184">
        <v>2.8763000000000001</v>
      </c>
      <c r="L1475" s="184">
        <v>3.3692000000000002</v>
      </c>
      <c r="M1475" s="184">
        <v>3.6960999999999999</v>
      </c>
      <c r="N1475" s="184">
        <v>3.4965000000000002</v>
      </c>
      <c r="O1475" s="184">
        <v>5.5350000000000001</v>
      </c>
      <c r="P1475" s="184">
        <v>6.1308999999999996</v>
      </c>
      <c r="Q1475" s="184">
        <v>7.5693999999999999</v>
      </c>
      <c r="R1475" s="184">
        <v>4.6788999999999996</v>
      </c>
      <c r="S1475" s="120" t="s">
        <v>1996</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1195</v>
      </c>
      <c r="B1476" s="180" t="s">
        <v>1215</v>
      </c>
      <c r="C1476" s="180">
        <v>120507</v>
      </c>
      <c r="D1476" s="183">
        <v>44531</v>
      </c>
      <c r="E1476" s="184">
        <v>2507.7329</v>
      </c>
      <c r="F1476" s="184">
        <v>2.8340999999999998</v>
      </c>
      <c r="G1476" s="184">
        <v>3.6518999999999999</v>
      </c>
      <c r="H1476" s="184">
        <v>3.7635000000000001</v>
      </c>
      <c r="I1476" s="184">
        <v>3.8614999999999999</v>
      </c>
      <c r="J1476" s="184">
        <v>4.3863000000000003</v>
      </c>
      <c r="K1476" s="184">
        <v>3.2265999999999999</v>
      </c>
      <c r="L1476" s="184">
        <v>3.7242999999999999</v>
      </c>
      <c r="M1476" s="184">
        <v>4.0559000000000003</v>
      </c>
      <c r="N1476" s="184">
        <v>3.859</v>
      </c>
      <c r="O1476" s="184">
        <v>5.8602999999999996</v>
      </c>
      <c r="P1476" s="184">
        <v>6.4339000000000004</v>
      </c>
      <c r="Q1476" s="184">
        <v>7.8925000000000001</v>
      </c>
      <c r="R1476" s="184">
        <v>5.0320999999999998</v>
      </c>
      <c r="S1476" s="120" t="s">
        <v>1996</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1195</v>
      </c>
      <c r="B1477" s="180" t="s">
        <v>1216</v>
      </c>
      <c r="C1477" s="180">
        <v>143598</v>
      </c>
      <c r="D1477" s="183"/>
      <c r="E1477" s="184"/>
      <c r="F1477" s="184"/>
      <c r="G1477" s="184"/>
      <c r="H1477" s="184"/>
      <c r="I1477" s="184"/>
      <c r="J1477" s="184"/>
      <c r="K1477" s="184"/>
      <c r="L1477" s="184"/>
      <c r="M1477" s="184"/>
      <c r="N1477" s="184"/>
      <c r="O1477" s="184"/>
      <c r="P1477" s="184"/>
      <c r="Q1477" s="184"/>
      <c r="R1477" s="184"/>
      <c r="S1477" s="120" t="s">
        <v>1996</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1195</v>
      </c>
      <c r="B1478" s="180" t="s">
        <v>1217</v>
      </c>
      <c r="C1478" s="180">
        <v>143597</v>
      </c>
      <c r="D1478" s="183"/>
      <c r="E1478" s="184"/>
      <c r="F1478" s="184"/>
      <c r="G1478" s="184"/>
      <c r="H1478" s="184"/>
      <c r="I1478" s="184"/>
      <c r="J1478" s="184"/>
      <c r="K1478" s="184"/>
      <c r="L1478" s="184"/>
      <c r="M1478" s="184"/>
      <c r="N1478" s="184"/>
      <c r="O1478" s="184"/>
      <c r="P1478" s="184"/>
      <c r="Q1478" s="184"/>
      <c r="R1478" s="184"/>
      <c r="S1478" s="120" t="s">
        <v>1996</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1195</v>
      </c>
      <c r="B1479" s="180" t="s">
        <v>1218</v>
      </c>
      <c r="C1479" s="180">
        <v>101893</v>
      </c>
      <c r="D1479" s="183">
        <v>44531</v>
      </c>
      <c r="E1479" s="184">
        <v>3552.1505000000002</v>
      </c>
      <c r="F1479" s="184">
        <v>4.7344999999999997</v>
      </c>
      <c r="G1479" s="184">
        <v>3.9479000000000002</v>
      </c>
      <c r="H1479" s="184">
        <v>4.0336999999999996</v>
      </c>
      <c r="I1479" s="184">
        <v>3.6343999999999999</v>
      </c>
      <c r="J1479" s="184">
        <v>4.1189</v>
      </c>
      <c r="K1479" s="184">
        <v>3.3226</v>
      </c>
      <c r="L1479" s="184">
        <v>3.6756000000000002</v>
      </c>
      <c r="M1479" s="184">
        <v>3.7778</v>
      </c>
      <c r="N1479" s="184">
        <v>3.6440000000000001</v>
      </c>
      <c r="O1479" s="184">
        <v>5.9326999999999996</v>
      </c>
      <c r="P1479" s="184">
        <v>6.3791000000000002</v>
      </c>
      <c r="Q1479" s="184">
        <v>7.1327999999999996</v>
      </c>
      <c r="R1479" s="184">
        <v>4.7051999999999996</v>
      </c>
      <c r="S1479" s="120" t="s">
        <v>1996</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1195</v>
      </c>
      <c r="B1480" s="180" t="s">
        <v>1219</v>
      </c>
      <c r="C1480" s="180">
        <v>119746</v>
      </c>
      <c r="D1480" s="183">
        <v>44531</v>
      </c>
      <c r="E1480" s="184">
        <v>3571.2323000000001</v>
      </c>
      <c r="F1480" s="184">
        <v>4.8074000000000003</v>
      </c>
      <c r="G1480" s="184">
        <v>4.0217999999999998</v>
      </c>
      <c r="H1480" s="184">
        <v>4.1074999999999999</v>
      </c>
      <c r="I1480" s="184">
        <v>3.7088000000000001</v>
      </c>
      <c r="J1480" s="184">
        <v>4.1932</v>
      </c>
      <c r="K1480" s="184">
        <v>3.3971</v>
      </c>
      <c r="L1480" s="184">
        <v>3.7509999999999999</v>
      </c>
      <c r="M1480" s="184">
        <v>3.859</v>
      </c>
      <c r="N1480" s="184">
        <v>3.7321</v>
      </c>
      <c r="O1480" s="184">
        <v>6.0170000000000003</v>
      </c>
      <c r="P1480" s="184">
        <v>6.4520999999999997</v>
      </c>
      <c r="Q1480" s="184">
        <v>7.4448999999999996</v>
      </c>
      <c r="R1480" s="184">
        <v>4.7995000000000001</v>
      </c>
      <c r="S1480" s="120" t="s">
        <v>1996</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1195</v>
      </c>
      <c r="B1481" s="180" t="s">
        <v>1220</v>
      </c>
      <c r="C1481" s="180">
        <v>119431</v>
      </c>
      <c r="D1481" s="183">
        <v>44531</v>
      </c>
      <c r="E1481" s="184">
        <v>32.927553622318896</v>
      </c>
      <c r="F1481" s="184">
        <v>4.1570999999999998</v>
      </c>
      <c r="G1481" s="184">
        <v>3.7263000000000002</v>
      </c>
      <c r="H1481" s="184">
        <v>3.8031000000000001</v>
      </c>
      <c r="I1481" s="184">
        <v>3.9011999999999998</v>
      </c>
      <c r="J1481" s="184">
        <v>4.3272000000000004</v>
      </c>
      <c r="K1481" s="184">
        <v>3.2565</v>
      </c>
      <c r="L1481" s="184">
        <v>3.4954999999999998</v>
      </c>
      <c r="M1481" s="184">
        <v>3.4470000000000001</v>
      </c>
      <c r="N1481" s="184">
        <v>3.3452000000000002</v>
      </c>
      <c r="O1481" s="184">
        <v>6.1414999999999997</v>
      </c>
      <c r="P1481" s="184">
        <v>6.7587000000000002</v>
      </c>
      <c r="Q1481" s="184">
        <v>7.8045</v>
      </c>
      <c r="R1481" s="184">
        <v>4.6540999999999997</v>
      </c>
      <c r="S1481" s="120" t="s">
        <v>1996</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1195</v>
      </c>
      <c r="B1482" s="180" t="s">
        <v>1221</v>
      </c>
      <c r="C1482" s="180">
        <v>114216</v>
      </c>
      <c r="D1482" s="183">
        <v>44531</v>
      </c>
      <c r="E1482" s="184">
        <v>31.770811459427001</v>
      </c>
      <c r="F1482" s="184">
        <v>3.4466999999999999</v>
      </c>
      <c r="G1482" s="184">
        <v>3.2065000000000001</v>
      </c>
      <c r="H1482" s="184">
        <v>3.3008000000000002</v>
      </c>
      <c r="I1482" s="184">
        <v>3.4138999999999999</v>
      </c>
      <c r="J1482" s="184">
        <v>3.8376000000000001</v>
      </c>
      <c r="K1482" s="184">
        <v>2.7704</v>
      </c>
      <c r="L1482" s="184">
        <v>3.0061</v>
      </c>
      <c r="M1482" s="184">
        <v>2.9548999999999999</v>
      </c>
      <c r="N1482" s="184">
        <v>2.8513000000000002</v>
      </c>
      <c r="O1482" s="184">
        <v>5.6403999999999996</v>
      </c>
      <c r="P1482" s="184">
        <v>6.2408000000000001</v>
      </c>
      <c r="Q1482" s="184">
        <v>7.3396999999999997</v>
      </c>
      <c r="R1482" s="184">
        <v>4.1494</v>
      </c>
      <c r="S1482" s="120" t="s">
        <v>1996</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1195</v>
      </c>
      <c r="B1483" s="180" t="s">
        <v>1222</v>
      </c>
      <c r="C1483" s="180">
        <v>103048</v>
      </c>
      <c r="D1483" s="183">
        <v>44531</v>
      </c>
      <c r="E1483" s="184">
        <v>3275.6516000000001</v>
      </c>
      <c r="F1483" s="184">
        <v>5.6135000000000002</v>
      </c>
      <c r="G1483" s="184">
        <v>4.1151</v>
      </c>
      <c r="H1483" s="184">
        <v>4.0292000000000003</v>
      </c>
      <c r="I1483" s="184">
        <v>3.9039999999999999</v>
      </c>
      <c r="J1483" s="184">
        <v>4.3959000000000001</v>
      </c>
      <c r="K1483" s="184">
        <v>3.3607</v>
      </c>
      <c r="L1483" s="184">
        <v>3.7012999999999998</v>
      </c>
      <c r="M1483" s="184">
        <v>3.8321999999999998</v>
      </c>
      <c r="N1483" s="184">
        <v>3.7568999999999999</v>
      </c>
      <c r="O1483" s="184">
        <v>6.1032000000000002</v>
      </c>
      <c r="P1483" s="184">
        <v>6.4962</v>
      </c>
      <c r="Q1483" s="184">
        <v>7.4680999999999997</v>
      </c>
      <c r="R1483" s="184">
        <v>4.9248000000000003</v>
      </c>
      <c r="S1483" s="120" t="s">
        <v>1996</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1195</v>
      </c>
      <c r="B1484" s="180" t="s">
        <v>1223</v>
      </c>
      <c r="C1484" s="180">
        <v>118719</v>
      </c>
      <c r="D1484" s="183">
        <v>44531</v>
      </c>
      <c r="E1484" s="184">
        <v>3303.1289000000002</v>
      </c>
      <c r="F1484" s="184">
        <v>5.7138</v>
      </c>
      <c r="G1484" s="184">
        <v>4.2149999999999999</v>
      </c>
      <c r="H1484" s="184">
        <v>4.1292</v>
      </c>
      <c r="I1484" s="184">
        <v>4.0041000000000002</v>
      </c>
      <c r="J1484" s="184">
        <v>4.4962</v>
      </c>
      <c r="K1484" s="184">
        <v>3.4615</v>
      </c>
      <c r="L1484" s="184">
        <v>3.8031999999999999</v>
      </c>
      <c r="M1484" s="184">
        <v>3.9352</v>
      </c>
      <c r="N1484" s="184">
        <v>3.8607</v>
      </c>
      <c r="O1484" s="184">
        <v>6.2091000000000003</v>
      </c>
      <c r="P1484" s="184">
        <v>6.6028000000000002</v>
      </c>
      <c r="Q1484" s="184">
        <v>7.5178000000000003</v>
      </c>
      <c r="R1484" s="184">
        <v>5.0297000000000001</v>
      </c>
      <c r="S1484" s="120" t="s">
        <v>1996</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1195</v>
      </c>
      <c r="B1485" s="180" t="s">
        <v>1224</v>
      </c>
      <c r="C1485" s="180">
        <v>148161</v>
      </c>
      <c r="D1485" s="183">
        <v>44531</v>
      </c>
      <c r="E1485" s="184">
        <v>1079.5120999999999</v>
      </c>
      <c r="F1485" s="184">
        <v>-5.9227999999999996</v>
      </c>
      <c r="G1485" s="184">
        <v>1.5170999999999999</v>
      </c>
      <c r="H1485" s="184">
        <v>2.9011999999999998</v>
      </c>
      <c r="I1485" s="184">
        <v>3.8014000000000001</v>
      </c>
      <c r="J1485" s="184">
        <v>4.1471999999999998</v>
      </c>
      <c r="K1485" s="184">
        <v>3.3109999999999999</v>
      </c>
      <c r="L1485" s="184">
        <v>3.8123</v>
      </c>
      <c r="M1485" s="184">
        <v>3.7890999999999999</v>
      </c>
      <c r="N1485" s="184">
        <v>3.7103000000000002</v>
      </c>
      <c r="O1485" s="184"/>
      <c r="P1485" s="184"/>
      <c r="Q1485" s="184">
        <v>4.4958999999999998</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1195</v>
      </c>
      <c r="B1486" s="180" t="s">
        <v>1225</v>
      </c>
      <c r="C1486" s="180">
        <v>148159</v>
      </c>
      <c r="D1486" s="183">
        <v>44531</v>
      </c>
      <c r="E1486" s="184">
        <v>1063.2855</v>
      </c>
      <c r="F1486" s="184">
        <v>-6.8025000000000002</v>
      </c>
      <c r="G1486" s="184">
        <v>0.63439999999999996</v>
      </c>
      <c r="H1486" s="184">
        <v>2.0211999999999999</v>
      </c>
      <c r="I1486" s="184">
        <v>2.9186999999999999</v>
      </c>
      <c r="J1486" s="184">
        <v>3.2627999999999999</v>
      </c>
      <c r="K1486" s="184">
        <v>2.4256000000000002</v>
      </c>
      <c r="L1486" s="184">
        <v>2.9119000000000002</v>
      </c>
      <c r="M1486" s="184">
        <v>2.8778999999999999</v>
      </c>
      <c r="N1486" s="184">
        <v>2.7966000000000002</v>
      </c>
      <c r="O1486" s="184"/>
      <c r="P1486" s="184"/>
      <c r="Q1486" s="184">
        <v>3.5901000000000001</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1195</v>
      </c>
      <c r="B1487" s="180" t="s">
        <v>1226</v>
      </c>
      <c r="C1487" s="180">
        <v>103464</v>
      </c>
      <c r="D1487" s="183"/>
      <c r="E1487" s="184"/>
      <c r="F1487" s="184"/>
      <c r="G1487" s="184"/>
      <c r="H1487" s="184"/>
      <c r="I1487" s="184"/>
      <c r="J1487" s="184"/>
      <c r="K1487" s="184"/>
      <c r="L1487" s="184"/>
      <c r="M1487" s="184"/>
      <c r="N1487" s="184"/>
      <c r="O1487" s="184"/>
      <c r="P1487" s="184"/>
      <c r="Q1487" s="184"/>
      <c r="R1487" s="184"/>
      <c r="S1487" s="120" t="s">
        <v>1995</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1195</v>
      </c>
      <c r="B1488" s="180" t="s">
        <v>1227</v>
      </c>
      <c r="C1488" s="180">
        <v>120845</v>
      </c>
      <c r="D1488" s="183"/>
      <c r="E1488" s="184"/>
      <c r="F1488" s="184"/>
      <c r="G1488" s="184"/>
      <c r="H1488" s="184"/>
      <c r="I1488" s="184"/>
      <c r="J1488" s="184"/>
      <c r="K1488" s="184"/>
      <c r="L1488" s="184"/>
      <c r="M1488" s="184"/>
      <c r="N1488" s="184"/>
      <c r="O1488" s="184"/>
      <c r="P1488" s="184"/>
      <c r="Q1488" s="184"/>
      <c r="R1488" s="184"/>
      <c r="S1488" s="120" t="s">
        <v>1995</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1195</v>
      </c>
      <c r="B1489" s="180" t="s">
        <v>1228</v>
      </c>
      <c r="C1489" s="180">
        <v>119821</v>
      </c>
      <c r="D1489" s="183">
        <v>44531</v>
      </c>
      <c r="E1489" s="184">
        <v>35.074100000000001</v>
      </c>
      <c r="F1489" s="184">
        <v>3.4344999999999999</v>
      </c>
      <c r="G1489" s="184">
        <v>3.7273999999999998</v>
      </c>
      <c r="H1489" s="184">
        <v>3.8681999999999999</v>
      </c>
      <c r="I1489" s="184">
        <v>3.7145000000000001</v>
      </c>
      <c r="J1489" s="184">
        <v>4.2083000000000004</v>
      </c>
      <c r="K1489" s="184">
        <v>3.4510000000000001</v>
      </c>
      <c r="L1489" s="184">
        <v>3.7873999999999999</v>
      </c>
      <c r="M1489" s="184">
        <v>3.9438</v>
      </c>
      <c r="N1489" s="184">
        <v>3.8386</v>
      </c>
      <c r="O1489" s="184">
        <v>6.3033000000000001</v>
      </c>
      <c r="P1489" s="184">
        <v>6.6498999999999997</v>
      </c>
      <c r="Q1489" s="184">
        <v>7.8558000000000003</v>
      </c>
      <c r="R1489" s="184">
        <v>5.1181000000000001</v>
      </c>
      <c r="S1489" s="120" t="s">
        <v>1996</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1195</v>
      </c>
      <c r="B1490" s="180" t="s">
        <v>1229</v>
      </c>
      <c r="C1490" s="180">
        <v>102503</v>
      </c>
      <c r="D1490" s="183">
        <v>44531</v>
      </c>
      <c r="E1490" s="184">
        <v>33.289000000000001</v>
      </c>
      <c r="F1490" s="184">
        <v>2.9607000000000001</v>
      </c>
      <c r="G1490" s="184">
        <v>3.2250000000000001</v>
      </c>
      <c r="H1490" s="184">
        <v>3.3384999999999998</v>
      </c>
      <c r="I1490" s="184">
        <v>3.1836000000000002</v>
      </c>
      <c r="J1490" s="184">
        <v>3.6768999999999998</v>
      </c>
      <c r="K1490" s="184">
        <v>2.9163999999999999</v>
      </c>
      <c r="L1490" s="184">
        <v>3.2479</v>
      </c>
      <c r="M1490" s="184">
        <v>3.3997999999999999</v>
      </c>
      <c r="N1490" s="184">
        <v>3.3180999999999998</v>
      </c>
      <c r="O1490" s="184">
        <v>5.7106000000000003</v>
      </c>
      <c r="P1490" s="184">
        <v>6.0021000000000004</v>
      </c>
      <c r="Q1490" s="184">
        <v>7.1585000000000001</v>
      </c>
      <c r="R1490" s="184">
        <v>4.5532000000000004</v>
      </c>
      <c r="S1490" s="120" t="s">
        <v>1996</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1195</v>
      </c>
      <c r="B1491" s="180" t="s">
        <v>1230</v>
      </c>
      <c r="C1491" s="180">
        <v>145050</v>
      </c>
      <c r="D1491" s="183">
        <v>44531</v>
      </c>
      <c r="E1491" s="184">
        <v>11.981199999999999</v>
      </c>
      <c r="F1491" s="184">
        <v>3.0467</v>
      </c>
      <c r="G1491" s="184">
        <v>3.1086999999999998</v>
      </c>
      <c r="H1491" s="184">
        <v>3.1354000000000002</v>
      </c>
      <c r="I1491" s="184">
        <v>3.0935999999999999</v>
      </c>
      <c r="J1491" s="184">
        <v>3.4216000000000002</v>
      </c>
      <c r="K1491" s="184">
        <v>3.1480000000000001</v>
      </c>
      <c r="L1491" s="184">
        <v>3.4376000000000002</v>
      </c>
      <c r="M1491" s="184">
        <v>3.488</v>
      </c>
      <c r="N1491" s="184">
        <v>3.4485000000000001</v>
      </c>
      <c r="O1491" s="184">
        <v>5.6725000000000003</v>
      </c>
      <c r="P1491" s="184"/>
      <c r="Q1491" s="184">
        <v>5.8419999999999996</v>
      </c>
      <c r="R1491" s="184">
        <v>4.3810000000000002</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1195</v>
      </c>
      <c r="B1492" s="180" t="s">
        <v>1231</v>
      </c>
      <c r="C1492" s="180">
        <v>145042</v>
      </c>
      <c r="D1492" s="183">
        <v>44531</v>
      </c>
      <c r="E1492" s="184">
        <v>11.944699999999999</v>
      </c>
      <c r="F1492" s="184">
        <v>2.7504</v>
      </c>
      <c r="G1492" s="184">
        <v>2.9958999999999998</v>
      </c>
      <c r="H1492" s="184">
        <v>3.0137999999999998</v>
      </c>
      <c r="I1492" s="184">
        <v>3.0156000000000001</v>
      </c>
      <c r="J1492" s="184">
        <v>3.3296999999999999</v>
      </c>
      <c r="K1492" s="184">
        <v>3.0588000000000002</v>
      </c>
      <c r="L1492" s="184">
        <v>3.3447</v>
      </c>
      <c r="M1492" s="184">
        <v>3.4077000000000002</v>
      </c>
      <c r="N1492" s="184">
        <v>3.3645</v>
      </c>
      <c r="O1492" s="184">
        <v>5.5750000000000002</v>
      </c>
      <c r="P1492" s="184"/>
      <c r="Q1492" s="184">
        <v>5.7405999999999997</v>
      </c>
      <c r="R1492" s="184">
        <v>4.3071000000000002</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1195</v>
      </c>
      <c r="B1493" s="180" t="s">
        <v>1232</v>
      </c>
      <c r="C1493" s="180">
        <v>119424</v>
      </c>
      <c r="D1493" s="183">
        <v>44531</v>
      </c>
      <c r="E1493" s="184">
        <v>3769.7446</v>
      </c>
      <c r="F1493" s="184">
        <v>4.6277999999999997</v>
      </c>
      <c r="G1493" s="184">
        <v>4.5275999999999996</v>
      </c>
      <c r="H1493" s="184">
        <v>4.3738999999999999</v>
      </c>
      <c r="I1493" s="184">
        <v>4.1135999999999999</v>
      </c>
      <c r="J1493" s="184">
        <v>4.5202</v>
      </c>
      <c r="K1493" s="184">
        <v>3.4639000000000002</v>
      </c>
      <c r="L1493" s="184">
        <v>3.9470000000000001</v>
      </c>
      <c r="M1493" s="184">
        <v>4.2428999999999997</v>
      </c>
      <c r="N1493" s="184">
        <v>4.0799000000000003</v>
      </c>
      <c r="O1493" s="184">
        <v>6.4843000000000002</v>
      </c>
      <c r="P1493" s="184">
        <v>5.1265000000000001</v>
      </c>
      <c r="Q1493" s="184">
        <v>6.6589</v>
      </c>
      <c r="R1493" s="184">
        <v>5.3514999999999997</v>
      </c>
      <c r="S1493" s="120" t="s">
        <v>1996</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1195</v>
      </c>
      <c r="B1494" s="180" t="s">
        <v>1233</v>
      </c>
      <c r="C1494" s="180">
        <v>101847</v>
      </c>
      <c r="D1494" s="183">
        <v>44531</v>
      </c>
      <c r="E1494" s="184">
        <v>3734.4176000000002</v>
      </c>
      <c r="F1494" s="184">
        <v>4.4477000000000002</v>
      </c>
      <c r="G1494" s="184">
        <v>4.3665000000000003</v>
      </c>
      <c r="H1494" s="184">
        <v>4.2073</v>
      </c>
      <c r="I1494" s="184">
        <v>3.9056000000000002</v>
      </c>
      <c r="J1494" s="184">
        <v>4.3380999999999998</v>
      </c>
      <c r="K1494" s="184">
        <v>3.2643</v>
      </c>
      <c r="L1494" s="184">
        <v>3.75</v>
      </c>
      <c r="M1494" s="184">
        <v>4.0473999999999997</v>
      </c>
      <c r="N1494" s="184">
        <v>3.8809999999999998</v>
      </c>
      <c r="O1494" s="184">
        <v>6.3158000000000003</v>
      </c>
      <c r="P1494" s="184">
        <v>4.9901</v>
      </c>
      <c r="Q1494" s="184">
        <v>6.7557</v>
      </c>
      <c r="R1494" s="184">
        <v>5.1741999999999999</v>
      </c>
      <c r="S1494" s="120" t="s">
        <v>1996</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1195</v>
      </c>
      <c r="B1495" s="180" t="s">
        <v>1234</v>
      </c>
      <c r="C1495" s="180">
        <v>120299</v>
      </c>
      <c r="D1495" s="183">
        <v>44531</v>
      </c>
      <c r="E1495" s="184">
        <v>2456.1855999999998</v>
      </c>
      <c r="F1495" s="184">
        <v>4.5434000000000001</v>
      </c>
      <c r="G1495" s="184">
        <v>3.8719999999999999</v>
      </c>
      <c r="H1495" s="184">
        <v>3.9142000000000001</v>
      </c>
      <c r="I1495" s="184">
        <v>3.7915999999999999</v>
      </c>
      <c r="J1495" s="184">
        <v>4.1764999999999999</v>
      </c>
      <c r="K1495" s="184">
        <v>3.4639000000000002</v>
      </c>
      <c r="L1495" s="184">
        <v>3.7892999999999999</v>
      </c>
      <c r="M1495" s="184">
        <v>3.9167000000000001</v>
      </c>
      <c r="N1495" s="184">
        <v>3.8125</v>
      </c>
      <c r="O1495" s="184">
        <v>6.1615000000000002</v>
      </c>
      <c r="P1495" s="184">
        <v>6.5899000000000001</v>
      </c>
      <c r="Q1495" s="184">
        <v>7.5178000000000003</v>
      </c>
      <c r="R1495" s="184">
        <v>5.0339999999999998</v>
      </c>
      <c r="S1495" s="120" t="s">
        <v>1996</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1195</v>
      </c>
      <c r="B1496" s="180" t="s">
        <v>1235</v>
      </c>
      <c r="C1496" s="180">
        <v>112077</v>
      </c>
      <c r="D1496" s="183">
        <v>44531</v>
      </c>
      <c r="E1496" s="184">
        <v>2433.8283000000001</v>
      </c>
      <c r="F1496" s="184">
        <v>4.4516</v>
      </c>
      <c r="G1496" s="184">
        <v>3.7818000000000001</v>
      </c>
      <c r="H1496" s="184">
        <v>3.8239999999999998</v>
      </c>
      <c r="I1496" s="184">
        <v>3.7014999999999998</v>
      </c>
      <c r="J1496" s="184">
        <v>4.0861000000000001</v>
      </c>
      <c r="K1496" s="184">
        <v>3.3732000000000002</v>
      </c>
      <c r="L1496" s="184">
        <v>3.6977000000000002</v>
      </c>
      <c r="M1496" s="184">
        <v>3.8247</v>
      </c>
      <c r="N1496" s="184">
        <v>3.7195999999999998</v>
      </c>
      <c r="O1496" s="184">
        <v>6.0537999999999998</v>
      </c>
      <c r="P1496" s="184">
        <v>6.4740000000000002</v>
      </c>
      <c r="Q1496" s="184">
        <v>7.4332000000000003</v>
      </c>
      <c r="R1496" s="184">
        <v>4.9352</v>
      </c>
      <c r="S1496" s="120" t="s">
        <v>1996</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3.0374432432432439</v>
      </c>
      <c r="G1497" s="186">
        <v>3.454951351351351</v>
      </c>
      <c r="H1497" s="186">
        <v>3.5732756756756761</v>
      </c>
      <c r="I1497" s="186">
        <v>3.5886513513513516</v>
      </c>
      <c r="J1497" s="186">
        <v>4.0325297297297285</v>
      </c>
      <c r="K1497" s="186">
        <v>3.1880432432432424</v>
      </c>
      <c r="L1497" s="186">
        <v>3.547400000000001</v>
      </c>
      <c r="M1497" s="186">
        <v>3.686045945945946</v>
      </c>
      <c r="N1497" s="186">
        <v>3.5506756756756759</v>
      </c>
      <c r="O1497" s="186">
        <v>6.2149516129032243</v>
      </c>
      <c r="P1497" s="186">
        <v>6.2896965517241377</v>
      </c>
      <c r="Q1497" s="186">
        <v>6.7406054054054039</v>
      </c>
      <c r="R1497" s="186">
        <v>4.8005257142857136</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3.8862999999999999</v>
      </c>
      <c r="G1498" s="186">
        <v>3.7187999999999999</v>
      </c>
      <c r="H1498" s="186">
        <v>3.7029000000000001</v>
      </c>
      <c r="I1498" s="186">
        <v>3.7145000000000001</v>
      </c>
      <c r="J1498" s="186">
        <v>4.1512000000000002</v>
      </c>
      <c r="K1498" s="186">
        <v>3.3081999999999998</v>
      </c>
      <c r="L1498" s="186">
        <v>3.6779999999999999</v>
      </c>
      <c r="M1498" s="186">
        <v>3.8206000000000002</v>
      </c>
      <c r="N1498" s="186">
        <v>3.7103000000000002</v>
      </c>
      <c r="O1498" s="186">
        <v>6.1414999999999997</v>
      </c>
      <c r="P1498" s="186">
        <v>6.4542999999999999</v>
      </c>
      <c r="Q1498" s="186">
        <v>7.2297000000000002</v>
      </c>
      <c r="R1498" s="186">
        <v>4.9259000000000004</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1236</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1237</v>
      </c>
      <c r="B1501" s="180" t="s">
        <v>1238</v>
      </c>
      <c r="C1501" s="180">
        <v>120524</v>
      </c>
      <c r="D1501" s="183">
        <v>44531</v>
      </c>
      <c r="E1501" s="184">
        <v>34.280500000000004</v>
      </c>
      <c r="F1501" s="184">
        <v>0.42359999999999998</v>
      </c>
      <c r="G1501" s="184">
        <v>0.44209999999999999</v>
      </c>
      <c r="H1501" s="184">
        <v>-0.90649999999999997</v>
      </c>
      <c r="I1501" s="184">
        <v>-3.0884999999999998</v>
      </c>
      <c r="J1501" s="184">
        <v>-0.61150000000000004</v>
      </c>
      <c r="K1501" s="184">
        <v>3.2206000000000001</v>
      </c>
      <c r="L1501" s="184">
        <v>14.3324</v>
      </c>
      <c r="M1501" s="184">
        <v>21.715699999999998</v>
      </c>
      <c r="N1501" s="184">
        <v>29.687799999999999</v>
      </c>
      <c r="O1501" s="184">
        <v>20.508800000000001</v>
      </c>
      <c r="P1501" s="184">
        <v>15.2941</v>
      </c>
      <c r="Q1501" s="184">
        <v>11.786799999999999</v>
      </c>
      <c r="R1501" s="184">
        <v>22.395499999999998</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1237</v>
      </c>
      <c r="B1502" s="180" t="s">
        <v>1239</v>
      </c>
      <c r="C1502" s="180">
        <v>113064</v>
      </c>
      <c r="D1502" s="183">
        <v>44531</v>
      </c>
      <c r="E1502" s="184">
        <v>30.882899999999999</v>
      </c>
      <c r="F1502" s="184">
        <v>0.41949999999999998</v>
      </c>
      <c r="G1502" s="184">
        <v>0.42080000000000001</v>
      </c>
      <c r="H1502" s="184">
        <v>-0.93669999999999998</v>
      </c>
      <c r="I1502" s="184">
        <v>-3.1497999999999999</v>
      </c>
      <c r="J1502" s="184">
        <v>-0.74819999999999998</v>
      </c>
      <c r="K1502" s="184">
        <v>2.8008000000000002</v>
      </c>
      <c r="L1502" s="184">
        <v>13.369199999999999</v>
      </c>
      <c r="M1502" s="184">
        <v>20.184200000000001</v>
      </c>
      <c r="N1502" s="184">
        <v>27.563600000000001</v>
      </c>
      <c r="O1502" s="184">
        <v>18.8506</v>
      </c>
      <c r="P1502" s="184">
        <v>13.784800000000001</v>
      </c>
      <c r="Q1502" s="184">
        <v>10.511200000000001</v>
      </c>
      <c r="R1502" s="184">
        <v>20.547999999999998</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1237</v>
      </c>
      <c r="B1503" s="180" t="s">
        <v>1240</v>
      </c>
      <c r="C1503" s="180">
        <v>103131</v>
      </c>
      <c r="D1503" s="183">
        <v>44531</v>
      </c>
      <c r="E1503" s="184">
        <v>47.783999999999999</v>
      </c>
      <c r="F1503" s="184">
        <v>0.3634</v>
      </c>
      <c r="G1503" s="184">
        <v>0.26860000000000001</v>
      </c>
      <c r="H1503" s="184">
        <v>-0.41889999999999999</v>
      </c>
      <c r="I1503" s="184">
        <v>-1.3889</v>
      </c>
      <c r="J1503" s="184">
        <v>0.97629999999999995</v>
      </c>
      <c r="K1503" s="184">
        <v>2.6663999999999999</v>
      </c>
      <c r="L1503" s="184">
        <v>9.8129000000000008</v>
      </c>
      <c r="M1503" s="184">
        <v>16.373200000000001</v>
      </c>
      <c r="N1503" s="184">
        <v>26.412700000000001</v>
      </c>
      <c r="O1503" s="184">
        <v>16.3125</v>
      </c>
      <c r="P1503" s="184">
        <v>11.2698</v>
      </c>
      <c r="Q1503" s="184">
        <v>10.0703</v>
      </c>
      <c r="R1503" s="184">
        <v>20.2563</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1237</v>
      </c>
      <c r="B1504" s="180" t="s">
        <v>1241</v>
      </c>
      <c r="C1504" s="180">
        <v>119131</v>
      </c>
      <c r="D1504" s="183">
        <v>44531</v>
      </c>
      <c r="E1504" s="184">
        <v>50.99</v>
      </c>
      <c r="F1504" s="184">
        <v>0.36609999999999998</v>
      </c>
      <c r="G1504" s="184">
        <v>0.28910000000000002</v>
      </c>
      <c r="H1504" s="184">
        <v>-0.3926</v>
      </c>
      <c r="I1504" s="184">
        <v>-1.337</v>
      </c>
      <c r="J1504" s="184">
        <v>1.0924</v>
      </c>
      <c r="K1504" s="184">
        <v>3.0350999999999999</v>
      </c>
      <c r="L1504" s="184">
        <v>10.614599999999999</v>
      </c>
      <c r="M1504" s="184">
        <v>17.710899999999999</v>
      </c>
      <c r="N1504" s="184">
        <v>28.250900000000001</v>
      </c>
      <c r="O1504" s="184">
        <v>17.492799999999999</v>
      </c>
      <c r="P1504" s="184">
        <v>12.207700000000001</v>
      </c>
      <c r="Q1504" s="184">
        <v>11.604100000000001</v>
      </c>
      <c r="R1504" s="184">
        <v>21.715599999999998</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1237</v>
      </c>
      <c r="B1505" s="180" t="s">
        <v>1242</v>
      </c>
      <c r="C1505" s="180">
        <v>101144</v>
      </c>
      <c r="D1505" s="183">
        <v>44531</v>
      </c>
      <c r="E1505" s="184">
        <v>408.13260000000002</v>
      </c>
      <c r="F1505" s="184">
        <v>0.43</v>
      </c>
      <c r="G1505" s="184">
        <v>-0.51729999999999998</v>
      </c>
      <c r="H1505" s="184">
        <v>-2.8521000000000001</v>
      </c>
      <c r="I1505" s="184">
        <v>-3.661</v>
      </c>
      <c r="J1505" s="184">
        <v>-2.8128000000000002</v>
      </c>
      <c r="K1505" s="184">
        <v>5.6825999999999999</v>
      </c>
      <c r="L1505" s="184">
        <v>13.5305</v>
      </c>
      <c r="M1505" s="184">
        <v>20.9693</v>
      </c>
      <c r="N1505" s="184">
        <v>43.185000000000002</v>
      </c>
      <c r="O1505" s="184">
        <v>17.617899999999999</v>
      </c>
      <c r="P1505" s="184">
        <v>14.7277</v>
      </c>
      <c r="Q1505" s="184">
        <v>21.434200000000001</v>
      </c>
      <c r="R1505" s="184">
        <v>21.890799999999999</v>
      </c>
      <c r="S1505" s="120" t="s">
        <v>1996</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1237</v>
      </c>
      <c r="B1506" s="180" t="s">
        <v>1243</v>
      </c>
      <c r="C1506" s="180">
        <v>120334</v>
      </c>
      <c r="D1506" s="183">
        <v>44531</v>
      </c>
      <c r="E1506" s="184">
        <v>437.68860000000001</v>
      </c>
      <c r="F1506" s="184">
        <v>0.43140000000000001</v>
      </c>
      <c r="G1506" s="184">
        <v>-0.5091</v>
      </c>
      <c r="H1506" s="184">
        <v>-2.8412000000000002</v>
      </c>
      <c r="I1506" s="184">
        <v>-3.6387999999999998</v>
      </c>
      <c r="J1506" s="184">
        <v>-2.7646999999999999</v>
      </c>
      <c r="K1506" s="184">
        <v>5.8354999999999997</v>
      </c>
      <c r="L1506" s="184">
        <v>13.8675</v>
      </c>
      <c r="M1506" s="184">
        <v>21.519300000000001</v>
      </c>
      <c r="N1506" s="184">
        <v>44.039099999999998</v>
      </c>
      <c r="O1506" s="184">
        <v>18.4056</v>
      </c>
      <c r="P1506" s="184">
        <v>15.652799999999999</v>
      </c>
      <c r="Q1506" s="184">
        <v>15.930999999999999</v>
      </c>
      <c r="R1506" s="184">
        <v>22.655899999999999</v>
      </c>
      <c r="S1506" s="120" t="s">
        <v>1996</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1237</v>
      </c>
      <c r="B1507" s="180" t="s">
        <v>1935</v>
      </c>
      <c r="C1507" s="180">
        <v>148454</v>
      </c>
      <c r="D1507" s="183">
        <v>44531</v>
      </c>
      <c r="E1507" s="184">
        <v>10.989699999999999</v>
      </c>
      <c r="F1507" s="184">
        <v>-0.28489999999999999</v>
      </c>
      <c r="G1507" s="184">
        <v>-0.28939999999999999</v>
      </c>
      <c r="H1507" s="184">
        <v>-0.50070000000000003</v>
      </c>
      <c r="I1507" s="184">
        <v>-1.1823999999999999</v>
      </c>
      <c r="J1507" s="184">
        <v>-0.55289999999999995</v>
      </c>
      <c r="K1507" s="184">
        <v>0.66039999999999999</v>
      </c>
      <c r="L1507" s="184">
        <v>2.7747000000000002</v>
      </c>
      <c r="M1507" s="184">
        <v>5.7789999999999999</v>
      </c>
      <c r="N1507" s="184">
        <v>6.4739000000000004</v>
      </c>
      <c r="O1507" s="184"/>
      <c r="P1507" s="184"/>
      <c r="Q1507" s="184">
        <v>7.3764000000000003</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1237</v>
      </c>
      <c r="B1508" s="180" t="s">
        <v>1936</v>
      </c>
      <c r="C1508" s="180">
        <v>148455</v>
      </c>
      <c r="D1508" s="183">
        <v>44531</v>
      </c>
      <c r="E1508" s="184">
        <v>10.7729</v>
      </c>
      <c r="F1508" s="184">
        <v>-0.28789999999999999</v>
      </c>
      <c r="G1508" s="184">
        <v>-0.3054</v>
      </c>
      <c r="H1508" s="184">
        <v>-0.52359999999999995</v>
      </c>
      <c r="I1508" s="184">
        <v>-1.2295</v>
      </c>
      <c r="J1508" s="184">
        <v>-0.66479999999999995</v>
      </c>
      <c r="K1508" s="184">
        <v>0.29980000000000001</v>
      </c>
      <c r="L1508" s="184">
        <v>2.0247999999999999</v>
      </c>
      <c r="M1508" s="184">
        <v>4.5933000000000002</v>
      </c>
      <c r="N1508" s="184">
        <v>4.8917000000000002</v>
      </c>
      <c r="O1508" s="184"/>
      <c r="P1508" s="184"/>
      <c r="Q1508" s="184">
        <v>5.7750000000000004</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1237</v>
      </c>
      <c r="B1509" s="180" t="s">
        <v>2017</v>
      </c>
      <c r="C1509" s="180">
        <v>114855</v>
      </c>
      <c r="D1509" s="183">
        <v>44531</v>
      </c>
      <c r="E1509" s="184">
        <v>25.136600000000001</v>
      </c>
      <c r="F1509" s="184">
        <v>0.63090000000000002</v>
      </c>
      <c r="G1509" s="184">
        <v>0.28570000000000001</v>
      </c>
      <c r="H1509" s="184">
        <v>-1.3112999999999999</v>
      </c>
      <c r="I1509" s="184">
        <v>-4.0888</v>
      </c>
      <c r="J1509" s="184">
        <v>-3.3586999999999998</v>
      </c>
      <c r="K1509" s="184">
        <v>2.3148</v>
      </c>
      <c r="L1509" s="184">
        <v>10.0099</v>
      </c>
      <c r="M1509" s="184">
        <v>15.4718</v>
      </c>
      <c r="N1509" s="184">
        <v>22.526700000000002</v>
      </c>
      <c r="O1509" s="184">
        <v>13.3566</v>
      </c>
      <c r="P1509" s="184">
        <v>9.7418999999999993</v>
      </c>
      <c r="Q1509" s="184">
        <v>9.0265000000000004</v>
      </c>
      <c r="R1509" s="184">
        <v>15.335900000000001</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1237</v>
      </c>
      <c r="B1510" s="180" t="s">
        <v>2018</v>
      </c>
      <c r="C1510" s="180">
        <v>119176</v>
      </c>
      <c r="D1510" s="183">
        <v>44531</v>
      </c>
      <c r="E1510" s="184">
        <v>28.193300000000001</v>
      </c>
      <c r="F1510" s="184">
        <v>0.63680000000000003</v>
      </c>
      <c r="G1510" s="184">
        <v>0.31559999999999999</v>
      </c>
      <c r="H1510" s="184">
        <v>-1.2705</v>
      </c>
      <c r="I1510" s="184">
        <v>-4.0094000000000003</v>
      </c>
      <c r="J1510" s="184">
        <v>-3.1869999999999998</v>
      </c>
      <c r="K1510" s="184">
        <v>2.8235999999999999</v>
      </c>
      <c r="L1510" s="184">
        <v>11.144299999999999</v>
      </c>
      <c r="M1510" s="184">
        <v>17.226900000000001</v>
      </c>
      <c r="N1510" s="184">
        <v>24.967500000000001</v>
      </c>
      <c r="O1510" s="184">
        <v>15.1692</v>
      </c>
      <c r="P1510" s="184">
        <v>11.2933</v>
      </c>
      <c r="Q1510" s="184">
        <v>10.045299999999999</v>
      </c>
      <c r="R1510" s="184">
        <v>17.239000000000001</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1237</v>
      </c>
      <c r="B1511" s="180" t="s">
        <v>1937</v>
      </c>
      <c r="C1511" s="180">
        <v>148457</v>
      </c>
      <c r="D1511" s="183">
        <v>44531</v>
      </c>
      <c r="E1511" s="184">
        <v>13.2226</v>
      </c>
      <c r="F1511" s="184">
        <v>0.23419999999999999</v>
      </c>
      <c r="G1511" s="184">
        <v>-7.6300000000000007E-2</v>
      </c>
      <c r="H1511" s="184">
        <v>-1.698</v>
      </c>
      <c r="I1511" s="184">
        <v>-3.2225999999999999</v>
      </c>
      <c r="J1511" s="184">
        <v>-2.9156</v>
      </c>
      <c r="K1511" s="184">
        <v>2.0356999999999998</v>
      </c>
      <c r="L1511" s="184">
        <v>9.8223000000000003</v>
      </c>
      <c r="M1511" s="184">
        <v>15.4419</v>
      </c>
      <c r="N1511" s="184">
        <v>24.6615</v>
      </c>
      <c r="O1511" s="184"/>
      <c r="P1511" s="184"/>
      <c r="Q1511" s="184">
        <v>24.813700000000001</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1237</v>
      </c>
      <c r="B1512" s="180" t="s">
        <v>1938</v>
      </c>
      <c r="C1512" s="180">
        <v>148459</v>
      </c>
      <c r="D1512" s="183">
        <v>44531</v>
      </c>
      <c r="E1512" s="184">
        <v>12.9598</v>
      </c>
      <c r="F1512" s="184">
        <v>0.23050000000000001</v>
      </c>
      <c r="G1512" s="184">
        <v>-9.5600000000000004E-2</v>
      </c>
      <c r="H1512" s="184">
        <v>-1.7237</v>
      </c>
      <c r="I1512" s="184">
        <v>-3.2749999999999999</v>
      </c>
      <c r="J1512" s="184">
        <v>-3.0318000000000001</v>
      </c>
      <c r="K1512" s="184">
        <v>1.6646000000000001</v>
      </c>
      <c r="L1512" s="184">
        <v>9.0250000000000004</v>
      </c>
      <c r="M1512" s="184">
        <v>14.088800000000001</v>
      </c>
      <c r="N1512" s="184">
        <v>22.676600000000001</v>
      </c>
      <c r="O1512" s="184"/>
      <c r="P1512" s="184"/>
      <c r="Q1512" s="184">
        <v>22.8413</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1237</v>
      </c>
      <c r="B1513" s="180" t="s">
        <v>1244</v>
      </c>
      <c r="C1513" s="180">
        <v>101072</v>
      </c>
      <c r="D1513" s="183">
        <v>44531</v>
      </c>
      <c r="E1513" s="184">
        <v>76.287999999999997</v>
      </c>
      <c r="F1513" s="184">
        <v>1.0251999999999999</v>
      </c>
      <c r="G1513" s="184">
        <v>-0.79920000000000002</v>
      </c>
      <c r="H1513" s="184">
        <v>-1.0791999999999999</v>
      </c>
      <c r="I1513" s="184">
        <v>-2.8828</v>
      </c>
      <c r="J1513" s="184">
        <v>0.53069999999999995</v>
      </c>
      <c r="K1513" s="184">
        <v>6.8857999999999997</v>
      </c>
      <c r="L1513" s="184">
        <v>12.8955</v>
      </c>
      <c r="M1513" s="184">
        <v>43.054000000000002</v>
      </c>
      <c r="N1513" s="184">
        <v>56.387799999999999</v>
      </c>
      <c r="O1513" s="184">
        <v>28.496500000000001</v>
      </c>
      <c r="P1513" s="184">
        <v>17.404199999999999</v>
      </c>
      <c r="Q1513" s="184">
        <v>10.306100000000001</v>
      </c>
      <c r="R1513" s="184">
        <v>36.552900000000001</v>
      </c>
      <c r="S1513" s="120" t="s">
        <v>1995</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1237</v>
      </c>
      <c r="B1514" s="180" t="s">
        <v>1245</v>
      </c>
      <c r="C1514" s="180">
        <v>120821</v>
      </c>
      <c r="D1514" s="183">
        <v>44531</v>
      </c>
      <c r="E1514" s="184">
        <v>77.486000000000004</v>
      </c>
      <c r="F1514" s="184">
        <v>1.0295000000000001</v>
      </c>
      <c r="G1514" s="184">
        <v>-0.77639999999999998</v>
      </c>
      <c r="H1514" s="184">
        <v>-1.0448999999999999</v>
      </c>
      <c r="I1514" s="184">
        <v>-2.8161999999999998</v>
      </c>
      <c r="J1514" s="184">
        <v>0.67710000000000004</v>
      </c>
      <c r="K1514" s="184">
        <v>7.3628</v>
      </c>
      <c r="L1514" s="184">
        <v>13.9177</v>
      </c>
      <c r="M1514" s="184">
        <v>45.183199999999999</v>
      </c>
      <c r="N1514" s="184">
        <v>59.085299999999997</v>
      </c>
      <c r="O1514" s="184">
        <v>29.1645</v>
      </c>
      <c r="P1514" s="184">
        <v>17.770399999999999</v>
      </c>
      <c r="Q1514" s="184">
        <v>13.839499999999999</v>
      </c>
      <c r="R1514" s="184">
        <v>37.834899999999998</v>
      </c>
      <c r="S1514" s="120" t="s">
        <v>1995</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1237</v>
      </c>
      <c r="B1515" s="180" t="s">
        <v>1246</v>
      </c>
      <c r="C1515" s="180">
        <v>119843</v>
      </c>
      <c r="D1515" s="183">
        <v>44531</v>
      </c>
      <c r="E1515" s="184">
        <v>39.747399999999999</v>
      </c>
      <c r="F1515" s="184">
        <v>3.4200000000000001E-2</v>
      </c>
      <c r="G1515" s="184">
        <v>-0.22470000000000001</v>
      </c>
      <c r="H1515" s="184">
        <v>-0.89390000000000003</v>
      </c>
      <c r="I1515" s="184">
        <v>-2.1086999999999998</v>
      </c>
      <c r="J1515" s="184">
        <v>-0.58630000000000004</v>
      </c>
      <c r="K1515" s="184">
        <v>1.5596000000000001</v>
      </c>
      <c r="L1515" s="184">
        <v>6.1506999999999996</v>
      </c>
      <c r="M1515" s="184">
        <v>12.1541</v>
      </c>
      <c r="N1515" s="184">
        <v>17.7837</v>
      </c>
      <c r="O1515" s="184">
        <v>13.837300000000001</v>
      </c>
      <c r="P1515" s="184">
        <v>10.5398</v>
      </c>
      <c r="Q1515" s="184">
        <v>11.387700000000001</v>
      </c>
      <c r="R1515" s="184">
        <v>14.288</v>
      </c>
      <c r="S1515" s="120" t="s">
        <v>1998</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1237</v>
      </c>
      <c r="B1516" s="180" t="s">
        <v>1247</v>
      </c>
      <c r="C1516" s="180">
        <v>103408</v>
      </c>
      <c r="D1516" s="183">
        <v>44531</v>
      </c>
      <c r="E1516" s="184">
        <v>37.045200000000001</v>
      </c>
      <c r="F1516" s="184">
        <v>3.1600000000000003E-2</v>
      </c>
      <c r="G1516" s="184">
        <v>-0.23730000000000001</v>
      </c>
      <c r="H1516" s="184">
        <v>-0.91159999999999997</v>
      </c>
      <c r="I1516" s="184">
        <v>-2.1421000000000001</v>
      </c>
      <c r="J1516" s="184">
        <v>-0.6583</v>
      </c>
      <c r="K1516" s="184">
        <v>1.3412999999999999</v>
      </c>
      <c r="L1516" s="184">
        <v>5.7042000000000002</v>
      </c>
      <c r="M1516" s="184">
        <v>11.4483</v>
      </c>
      <c r="N1516" s="184">
        <v>16.831600000000002</v>
      </c>
      <c r="O1516" s="184">
        <v>13.089499999999999</v>
      </c>
      <c r="P1516" s="184">
        <v>9.5768000000000004</v>
      </c>
      <c r="Q1516" s="184">
        <v>8.5213999999999999</v>
      </c>
      <c r="R1516" s="184">
        <v>13.467700000000001</v>
      </c>
      <c r="S1516" s="120" t="s">
        <v>1998</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1237</v>
      </c>
      <c r="B1517" s="180" t="s">
        <v>1248</v>
      </c>
      <c r="C1517" s="180">
        <v>148053</v>
      </c>
      <c r="D1517" s="183">
        <v>44531</v>
      </c>
      <c r="E1517" s="184">
        <v>15.754</v>
      </c>
      <c r="F1517" s="184">
        <v>0.53990000000000005</v>
      </c>
      <c r="G1517" s="184">
        <v>0.47070000000000001</v>
      </c>
      <c r="H1517" s="184">
        <v>-0.85529999999999995</v>
      </c>
      <c r="I1517" s="184">
        <v>-2.0949</v>
      </c>
      <c r="J1517" s="184">
        <v>-1.2021999999999999</v>
      </c>
      <c r="K1517" s="184">
        <v>2.3306</v>
      </c>
      <c r="L1517" s="184">
        <v>10.4908</v>
      </c>
      <c r="M1517" s="184">
        <v>16.720500000000001</v>
      </c>
      <c r="N1517" s="184">
        <v>29.978100000000001</v>
      </c>
      <c r="O1517" s="184"/>
      <c r="P1517" s="184"/>
      <c r="Q1517" s="184">
        <v>29.749199999999998</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1237</v>
      </c>
      <c r="B1518" s="180" t="s">
        <v>1249</v>
      </c>
      <c r="C1518" s="180">
        <v>148050</v>
      </c>
      <c r="D1518" s="183">
        <v>44531</v>
      </c>
      <c r="E1518" s="184">
        <v>15.2498</v>
      </c>
      <c r="F1518" s="184">
        <v>0.53469999999999995</v>
      </c>
      <c r="G1518" s="184">
        <v>0.44529999999999997</v>
      </c>
      <c r="H1518" s="184">
        <v>-0.8891</v>
      </c>
      <c r="I1518" s="184">
        <v>-2.1621000000000001</v>
      </c>
      <c r="J1518" s="184">
        <v>-1.3488</v>
      </c>
      <c r="K1518" s="184">
        <v>1.8676999999999999</v>
      </c>
      <c r="L1518" s="184">
        <v>9.5405999999999995</v>
      </c>
      <c r="M1518" s="184">
        <v>15.1676</v>
      </c>
      <c r="N1518" s="184">
        <v>27.649699999999999</v>
      </c>
      <c r="O1518" s="184"/>
      <c r="P1518" s="184"/>
      <c r="Q1518" s="184">
        <v>27.353300000000001</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1237</v>
      </c>
      <c r="B1519" s="180" t="s">
        <v>1250</v>
      </c>
      <c r="C1519" s="180">
        <v>120760</v>
      </c>
      <c r="D1519" s="183">
        <v>44531</v>
      </c>
      <c r="E1519" s="184">
        <v>46.664499999999997</v>
      </c>
      <c r="F1519" s="184">
        <v>0.20979999999999999</v>
      </c>
      <c r="G1519" s="184">
        <v>-4.1799999999999997E-2</v>
      </c>
      <c r="H1519" s="184">
        <v>-0.82569999999999999</v>
      </c>
      <c r="I1519" s="184">
        <v>-2.0501</v>
      </c>
      <c r="J1519" s="184">
        <v>-1.665</v>
      </c>
      <c r="K1519" s="184">
        <v>0.18029999999999999</v>
      </c>
      <c r="L1519" s="184">
        <v>6.1348000000000003</v>
      </c>
      <c r="M1519" s="184">
        <v>9.4179999999999993</v>
      </c>
      <c r="N1519" s="184">
        <v>15.1755</v>
      </c>
      <c r="O1519" s="184">
        <v>10.3612</v>
      </c>
      <c r="P1519" s="184">
        <v>9.4609000000000005</v>
      </c>
      <c r="Q1519" s="184">
        <v>7.9317000000000002</v>
      </c>
      <c r="R1519" s="184">
        <v>12.657999999999999</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1237</v>
      </c>
      <c r="B1520" s="180" t="s">
        <v>1251</v>
      </c>
      <c r="C1520" s="180">
        <v>111599</v>
      </c>
      <c r="D1520" s="183">
        <v>44531</v>
      </c>
      <c r="E1520" s="184">
        <v>43.5593</v>
      </c>
      <c r="F1520" s="184">
        <v>0.20749999999999999</v>
      </c>
      <c r="G1520" s="184">
        <v>-5.2999999999999999E-2</v>
      </c>
      <c r="H1520" s="184">
        <v>-0.84160000000000001</v>
      </c>
      <c r="I1520" s="184">
        <v>-2.0815999999999999</v>
      </c>
      <c r="J1520" s="184">
        <v>-1.7315</v>
      </c>
      <c r="K1520" s="184">
        <v>-2.3E-2</v>
      </c>
      <c r="L1520" s="184">
        <v>5.7115999999999998</v>
      </c>
      <c r="M1520" s="184">
        <v>8.7642000000000007</v>
      </c>
      <c r="N1520" s="184">
        <v>14.2644</v>
      </c>
      <c r="O1520" s="184">
        <v>9.4672000000000001</v>
      </c>
      <c r="P1520" s="184">
        <v>8.4929000000000006</v>
      </c>
      <c r="Q1520" s="184">
        <v>12.0199</v>
      </c>
      <c r="R1520" s="184">
        <v>11.7836</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0.36030000000000006</v>
      </c>
      <c r="G1521" s="186">
        <v>-4.9379999999999993E-2</v>
      </c>
      <c r="H1521" s="186">
        <v>-1.1358549999999998</v>
      </c>
      <c r="I1521" s="186">
        <v>-2.5805100000000007</v>
      </c>
      <c r="J1521" s="186">
        <v>-1.2281800000000003</v>
      </c>
      <c r="K1521" s="186">
        <v>2.7272499999999993</v>
      </c>
      <c r="L1521" s="186">
        <v>9.5437000000000012</v>
      </c>
      <c r="M1521" s="186">
        <v>17.649210000000004</v>
      </c>
      <c r="N1521" s="186">
        <v>27.124655000000008</v>
      </c>
      <c r="O1521" s="186">
        <v>17.295014285714284</v>
      </c>
      <c r="P1521" s="186">
        <v>12.658364285714287</v>
      </c>
      <c r="Q1521" s="186">
        <v>14.116229999999998</v>
      </c>
      <c r="R1521" s="186">
        <v>20.615864285714284</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0.39279999999999998</v>
      </c>
      <c r="G1522" s="186">
        <v>-6.4649999999999999E-2</v>
      </c>
      <c r="H1522" s="186">
        <v>-0.90904999999999991</v>
      </c>
      <c r="I1522" s="186">
        <v>-2.48915</v>
      </c>
      <c r="J1522" s="186">
        <v>-0.97519999999999996</v>
      </c>
      <c r="K1522" s="186">
        <v>2.3227000000000002</v>
      </c>
      <c r="L1522" s="186">
        <v>9.9161000000000001</v>
      </c>
      <c r="M1522" s="186">
        <v>15.922499999999999</v>
      </c>
      <c r="N1522" s="186">
        <v>25.690100000000001</v>
      </c>
      <c r="O1522" s="186">
        <v>16.902650000000001</v>
      </c>
      <c r="P1522" s="186">
        <v>11.750500000000001</v>
      </c>
      <c r="Q1522" s="186">
        <v>11.495900000000001</v>
      </c>
      <c r="R1522" s="186">
        <v>20.402149999999999</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1252</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1253</v>
      </c>
      <c r="B1525" s="180" t="s">
        <v>1254</v>
      </c>
      <c r="C1525" s="180">
        <v>102020</v>
      </c>
      <c r="D1525" s="183">
        <v>44531</v>
      </c>
      <c r="E1525" s="184">
        <v>170.12</v>
      </c>
      <c r="F1525" s="184">
        <v>0.55559999999999998</v>
      </c>
      <c r="G1525" s="184">
        <v>0.77010000000000001</v>
      </c>
      <c r="H1525" s="184">
        <v>-2.2355</v>
      </c>
      <c r="I1525" s="184">
        <v>-5.0246000000000004</v>
      </c>
      <c r="J1525" s="184">
        <v>-3.6747999999999998</v>
      </c>
      <c r="K1525" s="184">
        <v>5.8158000000000003</v>
      </c>
      <c r="L1525" s="184">
        <v>21.3842</v>
      </c>
      <c r="M1525" s="184">
        <v>29.250900000000001</v>
      </c>
      <c r="N1525" s="184">
        <v>49.779899999999998</v>
      </c>
      <c r="O1525" s="184">
        <v>22.828399999999998</v>
      </c>
      <c r="P1525" s="184">
        <v>16.724599999999999</v>
      </c>
      <c r="Q1525" s="184">
        <v>16.815899999999999</v>
      </c>
      <c r="R1525" s="184">
        <v>30.450800000000001</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1253</v>
      </c>
      <c r="B1526" s="180" t="s">
        <v>1255</v>
      </c>
      <c r="C1526" s="180">
        <v>119354</v>
      </c>
      <c r="D1526" s="183">
        <v>44531</v>
      </c>
      <c r="E1526" s="184">
        <v>183.95</v>
      </c>
      <c r="F1526" s="184">
        <v>0.56310000000000004</v>
      </c>
      <c r="G1526" s="184">
        <v>0.78900000000000003</v>
      </c>
      <c r="H1526" s="184">
        <v>-2.2115</v>
      </c>
      <c r="I1526" s="184">
        <v>-4.9844999999999997</v>
      </c>
      <c r="J1526" s="184">
        <v>-3.5952000000000002</v>
      </c>
      <c r="K1526" s="184">
        <v>6.0658000000000003</v>
      </c>
      <c r="L1526" s="184">
        <v>21.926200000000001</v>
      </c>
      <c r="M1526" s="184">
        <v>30.091899999999999</v>
      </c>
      <c r="N1526" s="184">
        <v>51.075899999999997</v>
      </c>
      <c r="O1526" s="184">
        <v>23.827400000000001</v>
      </c>
      <c r="P1526" s="184">
        <v>17.783999999999999</v>
      </c>
      <c r="Q1526" s="184">
        <v>15.575799999999999</v>
      </c>
      <c r="R1526" s="184">
        <v>31.511099999999999</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1253</v>
      </c>
      <c r="B1527" s="180" t="s">
        <v>1256</v>
      </c>
      <c r="C1527" s="180">
        <v>113460</v>
      </c>
      <c r="D1527" s="183">
        <v>44531</v>
      </c>
      <c r="E1527" s="184">
        <v>75.709000000000003</v>
      </c>
      <c r="F1527" s="184">
        <v>0.23699999999999999</v>
      </c>
      <c r="G1527" s="184">
        <v>0.38719999999999999</v>
      </c>
      <c r="H1527" s="184">
        <v>-2.2894999999999999</v>
      </c>
      <c r="I1527" s="184">
        <v>-4.9992000000000001</v>
      </c>
      <c r="J1527" s="184">
        <v>-4.0686999999999998</v>
      </c>
      <c r="K1527" s="184">
        <v>2.2513999999999998</v>
      </c>
      <c r="L1527" s="184">
        <v>15.8675</v>
      </c>
      <c r="M1527" s="184">
        <v>25.662299999999998</v>
      </c>
      <c r="N1527" s="184">
        <v>43.906100000000002</v>
      </c>
      <c r="O1527" s="184">
        <v>19.680900000000001</v>
      </c>
      <c r="P1527" s="184">
        <v>16.013100000000001</v>
      </c>
      <c r="Q1527" s="184">
        <v>13.290900000000001</v>
      </c>
      <c r="R1527" s="184">
        <v>23.6204</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1253</v>
      </c>
      <c r="B1528" s="180" t="s">
        <v>1257</v>
      </c>
      <c r="C1528" s="180">
        <v>119988</v>
      </c>
      <c r="D1528" s="183">
        <v>44531</v>
      </c>
      <c r="E1528" s="184">
        <v>86.088999999999999</v>
      </c>
      <c r="F1528" s="184">
        <v>0.24099999999999999</v>
      </c>
      <c r="G1528" s="184">
        <v>0.40699999999999997</v>
      </c>
      <c r="H1528" s="184">
        <v>-2.2627000000000002</v>
      </c>
      <c r="I1528" s="184">
        <v>-4.9465000000000003</v>
      </c>
      <c r="J1528" s="184">
        <v>-3.9550000000000001</v>
      </c>
      <c r="K1528" s="184">
        <v>2.6200999999999999</v>
      </c>
      <c r="L1528" s="184">
        <v>16.702400000000001</v>
      </c>
      <c r="M1528" s="184">
        <v>27.021799999999999</v>
      </c>
      <c r="N1528" s="184">
        <v>46.0002</v>
      </c>
      <c r="O1528" s="184">
        <v>21.353899999999999</v>
      </c>
      <c r="P1528" s="184">
        <v>17.760200000000001</v>
      </c>
      <c r="Q1528" s="184">
        <v>17.241399999999999</v>
      </c>
      <c r="R1528" s="184">
        <v>25.337499999999999</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1253</v>
      </c>
      <c r="B1529" s="180" t="s">
        <v>1258</v>
      </c>
      <c r="C1529" s="180">
        <v>101228</v>
      </c>
      <c r="D1529" s="183">
        <v>44531</v>
      </c>
      <c r="E1529" s="184">
        <v>437.87</v>
      </c>
      <c r="F1529" s="184">
        <v>0.35289999999999999</v>
      </c>
      <c r="G1529" s="184">
        <v>0.245</v>
      </c>
      <c r="H1529" s="184">
        <v>-2.6890999999999998</v>
      </c>
      <c r="I1529" s="184">
        <v>-5.3868</v>
      </c>
      <c r="J1529" s="184">
        <v>-4.3659999999999997</v>
      </c>
      <c r="K1529" s="184">
        <v>1.2838000000000001</v>
      </c>
      <c r="L1529" s="184">
        <v>12.6151</v>
      </c>
      <c r="M1529" s="184">
        <v>19.581099999999999</v>
      </c>
      <c r="N1529" s="184">
        <v>42.073300000000003</v>
      </c>
      <c r="O1529" s="184">
        <v>16.2013</v>
      </c>
      <c r="P1529" s="184">
        <v>14.4221</v>
      </c>
      <c r="Q1529" s="184">
        <v>14.914300000000001</v>
      </c>
      <c r="R1529" s="184">
        <v>21.298300000000001</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1253</v>
      </c>
      <c r="B1530" s="180" t="s">
        <v>1259</v>
      </c>
      <c r="C1530" s="180">
        <v>120599</v>
      </c>
      <c r="D1530" s="183">
        <v>44531</v>
      </c>
      <c r="E1530" s="184">
        <v>473.87</v>
      </c>
      <c r="F1530" s="184">
        <v>0.35580000000000001</v>
      </c>
      <c r="G1530" s="184">
        <v>0.25600000000000001</v>
      </c>
      <c r="H1530" s="184">
        <v>-2.6720999999999999</v>
      </c>
      <c r="I1530" s="184">
        <v>-5.3528000000000002</v>
      </c>
      <c r="J1530" s="184">
        <v>-4.2938000000000001</v>
      </c>
      <c r="K1530" s="184">
        <v>1.508</v>
      </c>
      <c r="L1530" s="184">
        <v>13.1252</v>
      </c>
      <c r="M1530" s="184">
        <v>20.393799999999999</v>
      </c>
      <c r="N1530" s="184">
        <v>43.357999999999997</v>
      </c>
      <c r="O1530" s="184">
        <v>17.303899999999999</v>
      </c>
      <c r="P1530" s="184">
        <v>15.583399999999999</v>
      </c>
      <c r="Q1530" s="184">
        <v>16.339400000000001</v>
      </c>
      <c r="R1530" s="184">
        <v>22.4392</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1253</v>
      </c>
      <c r="B1531" s="180" t="s">
        <v>1939</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1253</v>
      </c>
      <c r="B1532" s="180" t="s">
        <v>1260</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1253</v>
      </c>
      <c r="B1533" s="180" t="s">
        <v>1261</v>
      </c>
      <c r="C1533" s="180">
        <v>107353</v>
      </c>
      <c r="D1533" s="183">
        <v>44531</v>
      </c>
      <c r="E1533" s="184">
        <v>79.48</v>
      </c>
      <c r="F1533" s="184">
        <v>0.74790000000000001</v>
      </c>
      <c r="G1533" s="184">
        <v>1.0425</v>
      </c>
      <c r="H1533" s="184">
        <v>-1.8159000000000001</v>
      </c>
      <c r="I1533" s="184">
        <v>-4.1139000000000001</v>
      </c>
      <c r="J1533" s="184">
        <v>-2.5861000000000001</v>
      </c>
      <c r="K1533" s="184">
        <v>2.6873</v>
      </c>
      <c r="L1533" s="184">
        <v>15.005100000000001</v>
      </c>
      <c r="M1533" s="184">
        <v>26.319099999999999</v>
      </c>
      <c r="N1533" s="184">
        <v>46.129800000000003</v>
      </c>
      <c r="O1533" s="184">
        <v>19.783100000000001</v>
      </c>
      <c r="P1533" s="184">
        <v>16.325199999999999</v>
      </c>
      <c r="Q1533" s="184">
        <v>16.3126</v>
      </c>
      <c r="R1533" s="184">
        <v>27.976900000000001</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1253</v>
      </c>
      <c r="B1534" s="180" t="s">
        <v>1262</v>
      </c>
      <c r="C1534" s="180">
        <v>120413</v>
      </c>
      <c r="D1534" s="183">
        <v>44531</v>
      </c>
      <c r="E1534" s="184">
        <v>90.2</v>
      </c>
      <c r="F1534" s="184">
        <v>0.74839999999999995</v>
      </c>
      <c r="G1534" s="184">
        <v>1.0530999999999999</v>
      </c>
      <c r="H1534" s="184">
        <v>-1.8070999999999999</v>
      </c>
      <c r="I1534" s="184">
        <v>-4.0731999999999999</v>
      </c>
      <c r="J1534" s="184">
        <v>-2.4864999999999999</v>
      </c>
      <c r="K1534" s="184">
        <v>3.0268000000000002</v>
      </c>
      <c r="L1534" s="184">
        <v>15.744899999999999</v>
      </c>
      <c r="M1534" s="184">
        <v>27.563300000000002</v>
      </c>
      <c r="N1534" s="184">
        <v>48.063000000000002</v>
      </c>
      <c r="O1534" s="184">
        <v>21.416399999999999</v>
      </c>
      <c r="P1534" s="184">
        <v>18.0596</v>
      </c>
      <c r="Q1534" s="184">
        <v>19.951899999999998</v>
      </c>
      <c r="R1534" s="184">
        <v>29.6584</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1253</v>
      </c>
      <c r="B1535" s="180" t="s">
        <v>1263</v>
      </c>
      <c r="C1535" s="180">
        <v>147183</v>
      </c>
      <c r="D1535" s="183">
        <v>44531</v>
      </c>
      <c r="E1535" s="184">
        <v>14.7127</v>
      </c>
      <c r="F1535" s="184">
        <v>0.82850000000000001</v>
      </c>
      <c r="G1535" s="184">
        <v>-0.45469999999999999</v>
      </c>
      <c r="H1535" s="184">
        <v>-2.7902</v>
      </c>
      <c r="I1535" s="184">
        <v>-5.9824999999999999</v>
      </c>
      <c r="J1535" s="184">
        <v>-5.5442999999999998</v>
      </c>
      <c r="K1535" s="184">
        <v>-1.7175</v>
      </c>
      <c r="L1535" s="184">
        <v>0.996</v>
      </c>
      <c r="M1535" s="184">
        <v>9.2175999999999991</v>
      </c>
      <c r="N1535" s="184">
        <v>29.664999999999999</v>
      </c>
      <c r="O1535" s="184"/>
      <c r="P1535" s="184"/>
      <c r="Q1535" s="184">
        <v>16.344000000000001</v>
      </c>
      <c r="R1535" s="184">
        <v>13.4838</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1253</v>
      </c>
      <c r="B1536" s="180" t="s">
        <v>1264</v>
      </c>
      <c r="C1536" s="180">
        <v>147184</v>
      </c>
      <c r="D1536" s="183">
        <v>44531</v>
      </c>
      <c r="E1536" s="184">
        <v>13.9307</v>
      </c>
      <c r="F1536" s="184">
        <v>0.82220000000000004</v>
      </c>
      <c r="G1536" s="184">
        <v>-0.48430000000000001</v>
      </c>
      <c r="H1536" s="184">
        <v>-2.8304999999999998</v>
      </c>
      <c r="I1536" s="184">
        <v>-6.0602999999999998</v>
      </c>
      <c r="J1536" s="184">
        <v>-5.7111999999999998</v>
      </c>
      <c r="K1536" s="184">
        <v>-2.2427999999999999</v>
      </c>
      <c r="L1536" s="184">
        <v>-8.6800000000000002E-2</v>
      </c>
      <c r="M1536" s="184">
        <v>7.4626000000000001</v>
      </c>
      <c r="N1536" s="184">
        <v>26.914999999999999</v>
      </c>
      <c r="O1536" s="184"/>
      <c r="P1536" s="184"/>
      <c r="Q1536" s="184">
        <v>13.879300000000001</v>
      </c>
      <c r="R1536" s="184">
        <v>11.0601</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1253</v>
      </c>
      <c r="B1537" s="180" t="s">
        <v>1265</v>
      </c>
      <c r="C1537" s="180">
        <v>141226</v>
      </c>
      <c r="D1537" s="183">
        <v>44531</v>
      </c>
      <c r="E1537" s="184">
        <v>22.3124</v>
      </c>
      <c r="F1537" s="184">
        <v>1.163</v>
      </c>
      <c r="G1537" s="184">
        <v>0.54120000000000001</v>
      </c>
      <c r="H1537" s="184">
        <v>-2.3237000000000001</v>
      </c>
      <c r="I1537" s="184">
        <v>-5.1162000000000001</v>
      </c>
      <c r="J1537" s="184">
        <v>-4.2168000000000001</v>
      </c>
      <c r="K1537" s="184">
        <v>4.7427000000000001</v>
      </c>
      <c r="L1537" s="184">
        <v>19.5991</v>
      </c>
      <c r="M1537" s="184">
        <v>34.158299999999997</v>
      </c>
      <c r="N1537" s="184">
        <v>60.0212</v>
      </c>
      <c r="O1537" s="184">
        <v>28.042100000000001</v>
      </c>
      <c r="P1537" s="184"/>
      <c r="Q1537" s="184">
        <v>19.2362</v>
      </c>
      <c r="R1537" s="184">
        <v>34.726100000000002</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1253</v>
      </c>
      <c r="B1538" s="180" t="s">
        <v>1266</v>
      </c>
      <c r="C1538" s="180">
        <v>141224</v>
      </c>
      <c r="D1538" s="183">
        <v>44531</v>
      </c>
      <c r="E1538" s="184">
        <v>20.378699999999998</v>
      </c>
      <c r="F1538" s="184">
        <v>1.1580999999999999</v>
      </c>
      <c r="G1538" s="184">
        <v>0.51639999999999997</v>
      </c>
      <c r="H1538" s="184">
        <v>-2.355</v>
      </c>
      <c r="I1538" s="184">
        <v>-5.1791999999999998</v>
      </c>
      <c r="J1538" s="184">
        <v>-4.3554000000000004</v>
      </c>
      <c r="K1538" s="184">
        <v>4.2649999999999997</v>
      </c>
      <c r="L1538" s="184">
        <v>18.514600000000002</v>
      </c>
      <c r="M1538" s="184">
        <v>32.365299999999998</v>
      </c>
      <c r="N1538" s="184">
        <v>57.223599999999998</v>
      </c>
      <c r="O1538" s="184">
        <v>25.86</v>
      </c>
      <c r="P1538" s="184"/>
      <c r="Q1538" s="184">
        <v>16.89</v>
      </c>
      <c r="R1538" s="184">
        <v>32.395499999999998</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1253</v>
      </c>
      <c r="B1539" s="180" t="s">
        <v>1267</v>
      </c>
      <c r="C1539" s="180">
        <v>101161</v>
      </c>
      <c r="D1539" s="183">
        <v>44531</v>
      </c>
      <c r="E1539" s="184">
        <v>144.53290000000001</v>
      </c>
      <c r="F1539" s="184">
        <v>1.0871999999999999</v>
      </c>
      <c r="G1539" s="184">
        <v>0.48199999999999998</v>
      </c>
      <c r="H1539" s="184">
        <v>-2.2985000000000002</v>
      </c>
      <c r="I1539" s="184">
        <v>-4.9371999999999998</v>
      </c>
      <c r="J1539" s="184">
        <v>-2.2642000000000002</v>
      </c>
      <c r="K1539" s="184">
        <v>4.8562000000000003</v>
      </c>
      <c r="L1539" s="184">
        <v>20.215199999999999</v>
      </c>
      <c r="M1539" s="184">
        <v>25.728100000000001</v>
      </c>
      <c r="N1539" s="184">
        <v>57.120399999999997</v>
      </c>
      <c r="O1539" s="184">
        <v>15.667899999999999</v>
      </c>
      <c r="P1539" s="184">
        <v>15.4153</v>
      </c>
      <c r="Q1539" s="184">
        <v>17.354299999999999</v>
      </c>
      <c r="R1539" s="184">
        <v>21.680299999999999</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1253</v>
      </c>
      <c r="B1540" s="180" t="s">
        <v>1268</v>
      </c>
      <c r="C1540" s="180">
        <v>118650</v>
      </c>
      <c r="D1540" s="183">
        <v>44531</v>
      </c>
      <c r="E1540" s="184">
        <v>154.2415</v>
      </c>
      <c r="F1540" s="184">
        <v>1.0891999999999999</v>
      </c>
      <c r="G1540" s="184">
        <v>0.49220000000000003</v>
      </c>
      <c r="H1540" s="184">
        <v>-2.2856999999999998</v>
      </c>
      <c r="I1540" s="184">
        <v>-4.9124999999999996</v>
      </c>
      <c r="J1540" s="184">
        <v>-2.2082000000000002</v>
      </c>
      <c r="K1540" s="184">
        <v>5.0364000000000004</v>
      </c>
      <c r="L1540" s="184">
        <v>20.602</v>
      </c>
      <c r="M1540" s="184">
        <v>26.348500000000001</v>
      </c>
      <c r="N1540" s="184">
        <v>58.123600000000003</v>
      </c>
      <c r="O1540" s="184">
        <v>16.440899999999999</v>
      </c>
      <c r="P1540" s="184">
        <v>16.2315</v>
      </c>
      <c r="Q1540" s="184">
        <v>14.8986</v>
      </c>
      <c r="R1540" s="184">
        <v>22.510200000000001</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1253</v>
      </c>
      <c r="B1541" s="180" t="s">
        <v>1269</v>
      </c>
      <c r="C1541" s="180">
        <v>100967</v>
      </c>
      <c r="D1541" s="183">
        <v>44531</v>
      </c>
      <c r="E1541" s="184">
        <v>235.91</v>
      </c>
      <c r="F1541" s="184">
        <v>0.69569999999999999</v>
      </c>
      <c r="G1541" s="184">
        <v>1.1968000000000001</v>
      </c>
      <c r="H1541" s="184">
        <v>-1.0569</v>
      </c>
      <c r="I1541" s="184">
        <v>-3.8632</v>
      </c>
      <c r="J1541" s="184">
        <v>-0.6653</v>
      </c>
      <c r="K1541" s="184">
        <v>4.6906999999999996</v>
      </c>
      <c r="L1541" s="184">
        <v>21.766300000000001</v>
      </c>
      <c r="M1541" s="184">
        <v>31.4115</v>
      </c>
      <c r="N1541" s="184">
        <v>50.866500000000002</v>
      </c>
      <c r="O1541" s="184">
        <v>19.672599999999999</v>
      </c>
      <c r="P1541" s="184">
        <v>18.032499999999999</v>
      </c>
      <c r="Q1541" s="184">
        <v>16.148199999999999</v>
      </c>
      <c r="R1541" s="184">
        <v>28.158300000000001</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1253</v>
      </c>
      <c r="B1542" s="180" t="s">
        <v>1270</v>
      </c>
      <c r="C1542" s="180">
        <v>119452</v>
      </c>
      <c r="D1542" s="183">
        <v>44531</v>
      </c>
      <c r="E1542" s="184">
        <v>252.22</v>
      </c>
      <c r="F1542" s="184">
        <v>0.69869999999999999</v>
      </c>
      <c r="G1542" s="184">
        <v>1.2038</v>
      </c>
      <c r="H1542" s="184">
        <v>-1.0436000000000001</v>
      </c>
      <c r="I1542" s="184">
        <v>-3.8393000000000002</v>
      </c>
      <c r="J1542" s="184">
        <v>-0.6069</v>
      </c>
      <c r="K1542" s="184">
        <v>4.8818999999999999</v>
      </c>
      <c r="L1542" s="184">
        <v>22.217400000000001</v>
      </c>
      <c r="M1542" s="184">
        <v>32.1492</v>
      </c>
      <c r="N1542" s="184">
        <v>51.976399999999998</v>
      </c>
      <c r="O1542" s="184">
        <v>20.663</v>
      </c>
      <c r="P1542" s="184">
        <v>19.029800000000002</v>
      </c>
      <c r="Q1542" s="184">
        <v>17.864699999999999</v>
      </c>
      <c r="R1542" s="184">
        <v>29.1568</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1253</v>
      </c>
      <c r="B1543" s="180" t="s">
        <v>1271</v>
      </c>
      <c r="C1543" s="180">
        <v>100631</v>
      </c>
      <c r="D1543" s="183">
        <v>44531</v>
      </c>
      <c r="E1543" s="184">
        <v>415.03149999999999</v>
      </c>
      <c r="F1543" s="184">
        <v>1.6834</v>
      </c>
      <c r="G1543" s="184">
        <v>-4.19E-2</v>
      </c>
      <c r="H1543" s="184">
        <v>-1.4073</v>
      </c>
      <c r="I1543" s="184">
        <v>-2.4344999999999999</v>
      </c>
      <c r="J1543" s="184">
        <v>0.66069999999999995</v>
      </c>
      <c r="K1543" s="184">
        <v>7.3068</v>
      </c>
      <c r="L1543" s="184">
        <v>17.060400000000001</v>
      </c>
      <c r="M1543" s="184">
        <v>42.907699999999998</v>
      </c>
      <c r="N1543" s="184">
        <v>70.126000000000005</v>
      </c>
      <c r="O1543" s="184">
        <v>32.4803</v>
      </c>
      <c r="P1543" s="184">
        <v>25.737500000000001</v>
      </c>
      <c r="Q1543" s="184">
        <v>19.704699999999999</v>
      </c>
      <c r="R1543" s="184">
        <v>46.875799999999998</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1253</v>
      </c>
      <c r="B1544" s="180" t="s">
        <v>1272</v>
      </c>
      <c r="C1544" s="180">
        <v>120823</v>
      </c>
      <c r="D1544" s="183">
        <v>44531</v>
      </c>
      <c r="E1544" s="184">
        <v>432.62209999999999</v>
      </c>
      <c r="F1544" s="184">
        <v>1.6882999999999999</v>
      </c>
      <c r="G1544" s="184">
        <v>-1.8200000000000001E-2</v>
      </c>
      <c r="H1544" s="184">
        <v>-1.3743000000000001</v>
      </c>
      <c r="I1544" s="184">
        <v>-2.3687</v>
      </c>
      <c r="J1544" s="184">
        <v>0.80910000000000004</v>
      </c>
      <c r="K1544" s="184">
        <v>7.7931999999999997</v>
      </c>
      <c r="L1544" s="184">
        <v>18.1737</v>
      </c>
      <c r="M1544" s="184">
        <v>45.001899999999999</v>
      </c>
      <c r="N1544" s="184">
        <v>73.528199999999998</v>
      </c>
      <c r="O1544" s="184">
        <v>33.874299999999998</v>
      </c>
      <c r="P1544" s="184">
        <v>26.676200000000001</v>
      </c>
      <c r="Q1544" s="184">
        <v>21.953299999999999</v>
      </c>
      <c r="R1544" s="184">
        <v>48.900399999999998</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1253</v>
      </c>
      <c r="B1545" s="180" t="s">
        <v>1273</v>
      </c>
      <c r="C1545" s="180">
        <v>147587</v>
      </c>
      <c r="D1545" s="183">
        <v>44531</v>
      </c>
      <c r="E1545" s="184">
        <v>16.8993</v>
      </c>
      <c r="F1545" s="184">
        <v>0.66180000000000005</v>
      </c>
      <c r="G1545" s="184">
        <v>0.217</v>
      </c>
      <c r="H1545" s="184">
        <v>-2.4419</v>
      </c>
      <c r="I1545" s="184">
        <v>-5.2176999999999998</v>
      </c>
      <c r="J1545" s="184">
        <v>-3.6989000000000001</v>
      </c>
      <c r="K1545" s="184">
        <v>2.9761000000000002</v>
      </c>
      <c r="L1545" s="184">
        <v>15.461600000000001</v>
      </c>
      <c r="M1545" s="184">
        <v>23.376899999999999</v>
      </c>
      <c r="N1545" s="184">
        <v>42.770400000000002</v>
      </c>
      <c r="O1545" s="184"/>
      <c r="P1545" s="184"/>
      <c r="Q1545" s="184">
        <v>26.415900000000001</v>
      </c>
      <c r="R1545" s="184">
        <v>25.351700000000001</v>
      </c>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1253</v>
      </c>
      <c r="B1546" s="180" t="s">
        <v>1274</v>
      </c>
      <c r="C1546" s="180">
        <v>147584</v>
      </c>
      <c r="D1546" s="183">
        <v>44531</v>
      </c>
      <c r="E1546" s="184">
        <v>16.2104</v>
      </c>
      <c r="F1546" s="184">
        <v>0.65700000000000003</v>
      </c>
      <c r="G1546" s="184">
        <v>0.1928</v>
      </c>
      <c r="H1546" s="184">
        <v>-2.4744999999999999</v>
      </c>
      <c r="I1546" s="184">
        <v>-5.2804000000000002</v>
      </c>
      <c r="J1546" s="184">
        <v>-3.8329</v>
      </c>
      <c r="K1546" s="184">
        <v>2.5442</v>
      </c>
      <c r="L1546" s="184">
        <v>14.4924</v>
      </c>
      <c r="M1546" s="184">
        <v>21.879000000000001</v>
      </c>
      <c r="N1546" s="184">
        <v>40.459200000000003</v>
      </c>
      <c r="O1546" s="184"/>
      <c r="P1546" s="184"/>
      <c r="Q1546" s="184">
        <v>24.0871</v>
      </c>
      <c r="R1546" s="184">
        <v>23.109300000000001</v>
      </c>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0.80174000000000023</v>
      </c>
      <c r="G1547" s="186">
        <v>0.43965000000000004</v>
      </c>
      <c r="H1547" s="186">
        <v>-2.1332749999999994</v>
      </c>
      <c r="I1547" s="186">
        <v>-4.7036600000000002</v>
      </c>
      <c r="J1547" s="186">
        <v>-3.0330200000000005</v>
      </c>
      <c r="K1547" s="186">
        <v>3.5195950000000003</v>
      </c>
      <c r="L1547" s="186">
        <v>16.069125</v>
      </c>
      <c r="M1547" s="186">
        <v>26.894539999999999</v>
      </c>
      <c r="N1547" s="186">
        <v>49.459085000000002</v>
      </c>
      <c r="O1547" s="186">
        <v>22.193525000000005</v>
      </c>
      <c r="P1547" s="186">
        <v>18.128214285714286</v>
      </c>
      <c r="Q1547" s="186">
        <v>17.760925000000004</v>
      </c>
      <c r="R1547" s="186">
        <v>27.485045000000003</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0.72330000000000005</v>
      </c>
      <c r="G1548" s="186">
        <v>0.44450000000000001</v>
      </c>
      <c r="H1548" s="186">
        <v>-2.2875999999999999</v>
      </c>
      <c r="I1548" s="186">
        <v>-4.9918499999999995</v>
      </c>
      <c r="J1548" s="186">
        <v>-3.6868499999999997</v>
      </c>
      <c r="K1548" s="186">
        <v>3.6459000000000001</v>
      </c>
      <c r="L1548" s="186">
        <v>16.881399999999999</v>
      </c>
      <c r="M1548" s="186">
        <v>26.68515</v>
      </c>
      <c r="N1548" s="186">
        <v>48.92145</v>
      </c>
      <c r="O1548" s="186">
        <v>21.00845</v>
      </c>
      <c r="P1548" s="186">
        <v>17.2424</v>
      </c>
      <c r="Q1548" s="186">
        <v>16.85295</v>
      </c>
      <c r="R1548" s="186">
        <v>26.664300000000001</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1275</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1276</v>
      </c>
      <c r="B1551" s="180" t="s">
        <v>1277</v>
      </c>
      <c r="C1551" s="180">
        <v>145486</v>
      </c>
      <c r="D1551" s="183">
        <v>44531</v>
      </c>
      <c r="E1551" s="184">
        <v>1136.8991000000001</v>
      </c>
      <c r="F1551" s="184">
        <v>3.2877999999999998</v>
      </c>
      <c r="G1551" s="184">
        <v>3.2519999999999998</v>
      </c>
      <c r="H1551" s="184">
        <v>3.2101999999999999</v>
      </c>
      <c r="I1551" s="184">
        <v>3.3611</v>
      </c>
      <c r="J1551" s="184">
        <v>3.3046000000000002</v>
      </c>
      <c r="K1551" s="184">
        <v>3.2052</v>
      </c>
      <c r="L1551" s="184">
        <v>3.1842000000000001</v>
      </c>
      <c r="M1551" s="184">
        <v>3.2139000000000002</v>
      </c>
      <c r="N1551" s="184">
        <v>3.1857000000000002</v>
      </c>
      <c r="O1551" s="184">
        <v>4.18</v>
      </c>
      <c r="P1551" s="184"/>
      <c r="Q1551" s="184">
        <v>4.2468000000000004</v>
      </c>
      <c r="R1551" s="184">
        <v>3.355</v>
      </c>
      <c r="S1551" s="120" t="s">
        <v>1996</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1276</v>
      </c>
      <c r="B1552" s="180" t="s">
        <v>1278</v>
      </c>
      <c r="C1552" s="180">
        <v>145481</v>
      </c>
      <c r="D1552" s="183">
        <v>44531</v>
      </c>
      <c r="E1552" s="184">
        <v>1132.5940000000001</v>
      </c>
      <c r="F1552" s="184">
        <v>3.1714000000000002</v>
      </c>
      <c r="G1552" s="184">
        <v>3.1333000000000002</v>
      </c>
      <c r="H1552" s="184">
        <v>3.0901000000000001</v>
      </c>
      <c r="I1552" s="184">
        <v>3.2410000000000001</v>
      </c>
      <c r="J1552" s="184">
        <v>3.1842999999999999</v>
      </c>
      <c r="K1552" s="184">
        <v>3.0847000000000002</v>
      </c>
      <c r="L1552" s="184">
        <v>3.0695000000000001</v>
      </c>
      <c r="M1552" s="184">
        <v>3.097</v>
      </c>
      <c r="N1552" s="184">
        <v>3.0701999999999998</v>
      </c>
      <c r="O1552" s="184">
        <v>4.0523999999999996</v>
      </c>
      <c r="P1552" s="184"/>
      <c r="Q1552" s="184">
        <v>4.1185999999999998</v>
      </c>
      <c r="R1552" s="184">
        <v>3.2343000000000002</v>
      </c>
      <c r="S1552" s="120" t="s">
        <v>1996</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1276</v>
      </c>
      <c r="B1553" s="180" t="s">
        <v>1279</v>
      </c>
      <c r="C1553" s="180">
        <v>146675</v>
      </c>
      <c r="D1553" s="183">
        <v>44531</v>
      </c>
      <c r="E1553" s="184">
        <v>1111.3061</v>
      </c>
      <c r="F1553" s="184">
        <v>3.2223000000000002</v>
      </c>
      <c r="G1553" s="184">
        <v>3.2481</v>
      </c>
      <c r="H1553" s="184">
        <v>3.2231000000000001</v>
      </c>
      <c r="I1553" s="184">
        <v>3.3809999999999998</v>
      </c>
      <c r="J1553" s="184">
        <v>3.3235000000000001</v>
      </c>
      <c r="K1553" s="184">
        <v>3.2241</v>
      </c>
      <c r="L1553" s="184">
        <v>3.1915</v>
      </c>
      <c r="M1553" s="184">
        <v>3.2113</v>
      </c>
      <c r="N1553" s="184">
        <v>3.1846000000000001</v>
      </c>
      <c r="O1553" s="184"/>
      <c r="P1553" s="184"/>
      <c r="Q1553" s="184">
        <v>3.9594999999999998</v>
      </c>
      <c r="R1553" s="184">
        <v>3.3694999999999999</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1276</v>
      </c>
      <c r="B1554" s="180" t="s">
        <v>1280</v>
      </c>
      <c r="C1554" s="180">
        <v>146678</v>
      </c>
      <c r="D1554" s="183">
        <v>44531</v>
      </c>
      <c r="E1554" s="184">
        <v>1109.5199</v>
      </c>
      <c r="F1554" s="184">
        <v>3.1617000000000002</v>
      </c>
      <c r="G1554" s="184">
        <v>3.1875</v>
      </c>
      <c r="H1554" s="184">
        <v>3.1629</v>
      </c>
      <c r="I1554" s="184">
        <v>3.3207</v>
      </c>
      <c r="J1554" s="184">
        <v>3.2633999999999999</v>
      </c>
      <c r="K1554" s="184">
        <v>3.1636000000000002</v>
      </c>
      <c r="L1554" s="184">
        <v>3.1305000000000001</v>
      </c>
      <c r="M1554" s="184">
        <v>3.1499000000000001</v>
      </c>
      <c r="N1554" s="184">
        <v>3.1253000000000002</v>
      </c>
      <c r="O1554" s="184"/>
      <c r="P1554" s="184"/>
      <c r="Q1554" s="184">
        <v>3.8980000000000001</v>
      </c>
      <c r="R1554" s="184">
        <v>3.3140000000000001</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1276</v>
      </c>
      <c r="B1555" s="180" t="s">
        <v>1281</v>
      </c>
      <c r="C1555" s="180">
        <v>147196</v>
      </c>
      <c r="D1555" s="183">
        <v>44531</v>
      </c>
      <c r="E1555" s="184">
        <v>1104.0983000000001</v>
      </c>
      <c r="F1555" s="184">
        <v>3.1507999999999998</v>
      </c>
      <c r="G1555" s="184">
        <v>3.1987000000000001</v>
      </c>
      <c r="H1555" s="184">
        <v>3.1713</v>
      </c>
      <c r="I1555" s="184">
        <v>3.3411</v>
      </c>
      <c r="J1555" s="184">
        <v>3.2936000000000001</v>
      </c>
      <c r="K1555" s="184">
        <v>3.1869999999999998</v>
      </c>
      <c r="L1555" s="184">
        <v>3.1791</v>
      </c>
      <c r="M1555" s="184">
        <v>3.1937000000000002</v>
      </c>
      <c r="N1555" s="184">
        <v>3.1789999999999998</v>
      </c>
      <c r="O1555" s="184"/>
      <c r="P1555" s="184"/>
      <c r="Q1555" s="184">
        <v>3.8671000000000002</v>
      </c>
      <c r="R1555" s="184">
        <v>3.3885999999999998</v>
      </c>
      <c r="S1555" s="120" t="s">
        <v>1996</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1276</v>
      </c>
      <c r="B1556" s="180" t="s">
        <v>1282</v>
      </c>
      <c r="C1556" s="180">
        <v>147193</v>
      </c>
      <c r="D1556" s="183">
        <v>44531</v>
      </c>
      <c r="E1556" s="184">
        <v>1102.5169000000001</v>
      </c>
      <c r="F1556" s="184">
        <v>3.0924</v>
      </c>
      <c r="G1556" s="184">
        <v>3.1393</v>
      </c>
      <c r="H1556" s="184">
        <v>3.1114999999999999</v>
      </c>
      <c r="I1556" s="184">
        <v>3.2814000000000001</v>
      </c>
      <c r="J1556" s="184">
        <v>3.2334999999999998</v>
      </c>
      <c r="K1556" s="184">
        <v>3.1265999999999998</v>
      </c>
      <c r="L1556" s="184">
        <v>3.1231</v>
      </c>
      <c r="M1556" s="184">
        <v>3.1389999999999998</v>
      </c>
      <c r="N1556" s="184">
        <v>3.1246999999999998</v>
      </c>
      <c r="O1556" s="184"/>
      <c r="P1556" s="184"/>
      <c r="Q1556" s="184">
        <v>3.8100999999999998</v>
      </c>
      <c r="R1556" s="184">
        <v>3.3302</v>
      </c>
      <c r="S1556" s="120" t="s">
        <v>1996</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1276</v>
      </c>
      <c r="B1557" s="180" t="s">
        <v>1283</v>
      </c>
      <c r="C1557" s="180">
        <v>147125</v>
      </c>
      <c r="D1557" s="183">
        <v>44531</v>
      </c>
      <c r="E1557" s="184">
        <v>1106.386</v>
      </c>
      <c r="F1557" s="184">
        <v>3.1804999999999999</v>
      </c>
      <c r="G1557" s="184">
        <v>3.1987000000000001</v>
      </c>
      <c r="H1557" s="184">
        <v>3.1747000000000001</v>
      </c>
      <c r="I1557" s="184">
        <v>3.3445999999999998</v>
      </c>
      <c r="J1557" s="184">
        <v>3.2989000000000002</v>
      </c>
      <c r="K1557" s="184">
        <v>3.2017000000000002</v>
      </c>
      <c r="L1557" s="184">
        <v>3.1751</v>
      </c>
      <c r="M1557" s="184">
        <v>3.1819999999999999</v>
      </c>
      <c r="N1557" s="184">
        <v>3.1680999999999999</v>
      </c>
      <c r="O1557" s="184"/>
      <c r="P1557" s="184"/>
      <c r="Q1557" s="184">
        <v>3.8935</v>
      </c>
      <c r="R1557" s="184">
        <v>3.3746</v>
      </c>
      <c r="S1557" s="120" t="s">
        <v>1996</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1276</v>
      </c>
      <c r="B1558" s="180" t="s">
        <v>1284</v>
      </c>
      <c r="C1558" s="180">
        <v>147124</v>
      </c>
      <c r="D1558" s="183">
        <v>44531</v>
      </c>
      <c r="E1558" s="184">
        <v>1103.2601999999999</v>
      </c>
      <c r="F1558" s="184">
        <v>3.0804</v>
      </c>
      <c r="G1558" s="184">
        <v>3.0985</v>
      </c>
      <c r="H1558" s="184">
        <v>3.0748000000000002</v>
      </c>
      <c r="I1558" s="184">
        <v>3.2446000000000002</v>
      </c>
      <c r="J1558" s="184">
        <v>3.1987000000000001</v>
      </c>
      <c r="K1558" s="184">
        <v>3.101</v>
      </c>
      <c r="L1558" s="184">
        <v>3.0735000000000001</v>
      </c>
      <c r="M1558" s="184">
        <v>3.0796000000000001</v>
      </c>
      <c r="N1558" s="184">
        <v>3.0649000000000002</v>
      </c>
      <c r="O1558" s="184"/>
      <c r="P1558" s="184"/>
      <c r="Q1558" s="184">
        <v>3.7824</v>
      </c>
      <c r="R1558" s="184">
        <v>3.2692999999999999</v>
      </c>
      <c r="S1558" s="120" t="s">
        <v>1996</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1276</v>
      </c>
      <c r="B1559" s="180" t="s">
        <v>1285</v>
      </c>
      <c r="C1559" s="180">
        <v>147951</v>
      </c>
      <c r="D1559" s="183">
        <v>44531</v>
      </c>
      <c r="E1559" s="184">
        <v>1063.6694</v>
      </c>
      <c r="F1559" s="184">
        <v>3.2843</v>
      </c>
      <c r="G1559" s="184">
        <v>3.2928999999999999</v>
      </c>
      <c r="H1559" s="184">
        <v>3.2551000000000001</v>
      </c>
      <c r="I1559" s="184">
        <v>3.5697000000000001</v>
      </c>
      <c r="J1559" s="184">
        <v>3.4538000000000002</v>
      </c>
      <c r="K1559" s="184">
        <v>3.3247</v>
      </c>
      <c r="L1559" s="184">
        <v>3.2593999999999999</v>
      </c>
      <c r="M1559" s="184">
        <v>3.2629000000000001</v>
      </c>
      <c r="N1559" s="184">
        <v>3.2387000000000001</v>
      </c>
      <c r="O1559" s="184"/>
      <c r="P1559" s="184"/>
      <c r="Q1559" s="184">
        <v>3.3971</v>
      </c>
      <c r="R1559" s="184"/>
      <c r="S1559" s="120" t="s">
        <v>1995</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1276</v>
      </c>
      <c r="B1560" s="180" t="s">
        <v>1286</v>
      </c>
      <c r="C1560" s="180">
        <v>147936</v>
      </c>
      <c r="D1560" s="183">
        <v>44531</v>
      </c>
      <c r="E1560" s="184">
        <v>1061.9481000000001</v>
      </c>
      <c r="F1560" s="184">
        <v>3.2311000000000001</v>
      </c>
      <c r="G1560" s="184">
        <v>3.2397</v>
      </c>
      <c r="H1560" s="184">
        <v>3.2019000000000002</v>
      </c>
      <c r="I1560" s="184">
        <v>3.5164</v>
      </c>
      <c r="J1560" s="184">
        <v>3.4013</v>
      </c>
      <c r="K1560" s="184">
        <v>3.258</v>
      </c>
      <c r="L1560" s="184">
        <v>3.1850999999999998</v>
      </c>
      <c r="M1560" s="184">
        <v>3.1838000000000002</v>
      </c>
      <c r="N1560" s="184">
        <v>3.1541999999999999</v>
      </c>
      <c r="O1560" s="184"/>
      <c r="P1560" s="184"/>
      <c r="Q1560" s="184">
        <v>3.3065000000000002</v>
      </c>
      <c r="R1560" s="184"/>
      <c r="S1560" s="120" t="s">
        <v>1995</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1276</v>
      </c>
      <c r="B1561" s="180" t="s">
        <v>1287</v>
      </c>
      <c r="C1561" s="180">
        <v>147531</v>
      </c>
      <c r="D1561" s="183">
        <v>44531</v>
      </c>
      <c r="E1561" s="184">
        <v>1088.3831</v>
      </c>
      <c r="F1561" s="184">
        <v>3.1560000000000001</v>
      </c>
      <c r="G1561" s="184">
        <v>3.1991000000000001</v>
      </c>
      <c r="H1561" s="184">
        <v>3.1634000000000002</v>
      </c>
      <c r="I1561" s="184">
        <v>3.3679999999999999</v>
      </c>
      <c r="J1561" s="184">
        <v>3.3035999999999999</v>
      </c>
      <c r="K1561" s="184">
        <v>3.1863999999999999</v>
      </c>
      <c r="L1561" s="184">
        <v>3.157</v>
      </c>
      <c r="M1561" s="184">
        <v>3.1695000000000002</v>
      </c>
      <c r="N1561" s="184">
        <v>3.1404999999999998</v>
      </c>
      <c r="O1561" s="184"/>
      <c r="P1561" s="184"/>
      <c r="Q1561" s="184">
        <v>3.6469</v>
      </c>
      <c r="R1561" s="184">
        <v>3.3723999999999998</v>
      </c>
      <c r="S1561" s="120" t="s">
        <v>1995</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1276</v>
      </c>
      <c r="B1562" s="180" t="s">
        <v>1288</v>
      </c>
      <c r="C1562" s="180">
        <v>147534</v>
      </c>
      <c r="D1562" s="183">
        <v>44531</v>
      </c>
      <c r="E1562" s="184">
        <v>1087.7209</v>
      </c>
      <c r="F1562" s="184">
        <v>3.1444999999999999</v>
      </c>
      <c r="G1562" s="184">
        <v>3.1876000000000002</v>
      </c>
      <c r="H1562" s="184">
        <v>3.1528999999999998</v>
      </c>
      <c r="I1562" s="184">
        <v>3.3576000000000001</v>
      </c>
      <c r="J1562" s="184">
        <v>3.2900999999999998</v>
      </c>
      <c r="K1562" s="184">
        <v>3.1684000000000001</v>
      </c>
      <c r="L1562" s="184">
        <v>3.1377000000000002</v>
      </c>
      <c r="M1562" s="184">
        <v>3.1526999999999998</v>
      </c>
      <c r="N1562" s="184">
        <v>3.1225999999999998</v>
      </c>
      <c r="O1562" s="184"/>
      <c r="P1562" s="184"/>
      <c r="Q1562" s="184">
        <v>3.6202999999999999</v>
      </c>
      <c r="R1562" s="184">
        <v>3.3525</v>
      </c>
      <c r="S1562" s="120" t="s">
        <v>1995</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1276</v>
      </c>
      <c r="B1563" s="180" t="s">
        <v>1289</v>
      </c>
      <c r="C1563" s="180">
        <v>146062</v>
      </c>
      <c r="D1563" s="183">
        <v>44531</v>
      </c>
      <c r="E1563" s="184">
        <v>1125.7797</v>
      </c>
      <c r="F1563" s="184">
        <v>3.2035999999999998</v>
      </c>
      <c r="G1563" s="184">
        <v>3.2355</v>
      </c>
      <c r="H1563" s="184">
        <v>3.2122000000000002</v>
      </c>
      <c r="I1563" s="184">
        <v>3.3723000000000001</v>
      </c>
      <c r="J1563" s="184">
        <v>3.3176999999999999</v>
      </c>
      <c r="K1563" s="184">
        <v>3.2151000000000001</v>
      </c>
      <c r="L1563" s="184">
        <v>3.1865000000000001</v>
      </c>
      <c r="M1563" s="184">
        <v>3.1846999999999999</v>
      </c>
      <c r="N1563" s="184">
        <v>3.1598000000000002</v>
      </c>
      <c r="O1563" s="184"/>
      <c r="P1563" s="184"/>
      <c r="Q1563" s="184">
        <v>4.1696</v>
      </c>
      <c r="R1563" s="184">
        <v>3.4253</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1276</v>
      </c>
      <c r="B1564" s="180" t="s">
        <v>1290</v>
      </c>
      <c r="C1564" s="180">
        <v>146061</v>
      </c>
      <c r="D1564" s="183">
        <v>44531</v>
      </c>
      <c r="E1564" s="184">
        <v>1123.0123000000001</v>
      </c>
      <c r="F1564" s="184">
        <v>3.1204000000000001</v>
      </c>
      <c r="G1564" s="184">
        <v>3.1556999999999999</v>
      </c>
      <c r="H1564" s="184">
        <v>3.1322999999999999</v>
      </c>
      <c r="I1564" s="184">
        <v>3.2921999999999998</v>
      </c>
      <c r="J1564" s="184">
        <v>3.2374000000000001</v>
      </c>
      <c r="K1564" s="184">
        <v>3.1381999999999999</v>
      </c>
      <c r="L1564" s="184">
        <v>3.1122000000000001</v>
      </c>
      <c r="M1564" s="184">
        <v>3.1078999999999999</v>
      </c>
      <c r="N1564" s="184">
        <v>3.0792999999999999</v>
      </c>
      <c r="O1564" s="184"/>
      <c r="P1564" s="184"/>
      <c r="Q1564" s="184">
        <v>4.0811999999999999</v>
      </c>
      <c r="R1564" s="184">
        <v>3.3443999999999998</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1276</v>
      </c>
      <c r="B1565" s="180" t="s">
        <v>1291</v>
      </c>
      <c r="C1565" s="180">
        <v>147570</v>
      </c>
      <c r="D1565" s="183">
        <v>44531</v>
      </c>
      <c r="E1565" s="184">
        <v>1090.2227</v>
      </c>
      <c r="F1565" s="184">
        <v>3.1507000000000001</v>
      </c>
      <c r="G1565" s="184">
        <v>3.1970000000000001</v>
      </c>
      <c r="H1565" s="184">
        <v>3.3855</v>
      </c>
      <c r="I1565" s="184">
        <v>3.4409999999999998</v>
      </c>
      <c r="J1565" s="184">
        <v>3.3161999999999998</v>
      </c>
      <c r="K1565" s="184">
        <v>3.1806999999999999</v>
      </c>
      <c r="L1565" s="184">
        <v>3.1417999999999999</v>
      </c>
      <c r="M1565" s="184">
        <v>3.1503000000000001</v>
      </c>
      <c r="N1565" s="184">
        <v>3.1461000000000001</v>
      </c>
      <c r="O1565" s="184"/>
      <c r="P1565" s="184"/>
      <c r="Q1565" s="184">
        <v>3.7231000000000001</v>
      </c>
      <c r="R1565" s="184">
        <v>3.4441000000000002</v>
      </c>
      <c r="S1565" s="120" t="s">
        <v>1996</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1276</v>
      </c>
      <c r="B1566" s="180" t="s">
        <v>1292</v>
      </c>
      <c r="C1566" s="180">
        <v>147569</v>
      </c>
      <c r="D1566" s="183">
        <v>44531</v>
      </c>
      <c r="E1566" s="184">
        <v>1088.6221</v>
      </c>
      <c r="F1566" s="184">
        <v>3.1017000000000001</v>
      </c>
      <c r="G1566" s="184">
        <v>3.1469</v>
      </c>
      <c r="H1566" s="184">
        <v>3.3357999999999999</v>
      </c>
      <c r="I1566" s="184">
        <v>3.3908</v>
      </c>
      <c r="J1566" s="184">
        <v>3.266</v>
      </c>
      <c r="K1566" s="184">
        <v>3.1303000000000001</v>
      </c>
      <c r="L1566" s="184">
        <v>3.0910000000000002</v>
      </c>
      <c r="M1566" s="184">
        <v>3.0992000000000002</v>
      </c>
      <c r="N1566" s="184">
        <v>3.0945999999999998</v>
      </c>
      <c r="O1566" s="184"/>
      <c r="P1566" s="184"/>
      <c r="Q1566" s="184">
        <v>3.6585999999999999</v>
      </c>
      <c r="R1566" s="184">
        <v>3.3847999999999998</v>
      </c>
      <c r="S1566" s="120" t="s">
        <v>1996</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1276</v>
      </c>
      <c r="B1567" s="180" t="s">
        <v>1293</v>
      </c>
      <c r="C1567" s="180">
        <v>147213</v>
      </c>
      <c r="D1567" s="183">
        <v>44531</v>
      </c>
      <c r="E1567" s="184">
        <v>1096.6192000000001</v>
      </c>
      <c r="F1567" s="184">
        <v>3.0924</v>
      </c>
      <c r="G1567" s="184">
        <v>3.1240000000000001</v>
      </c>
      <c r="H1567" s="184">
        <v>3.0968</v>
      </c>
      <c r="I1567" s="184">
        <v>3.2616000000000001</v>
      </c>
      <c r="J1567" s="184">
        <v>3.1993</v>
      </c>
      <c r="K1567" s="184">
        <v>3.1126999999999998</v>
      </c>
      <c r="L1567" s="184">
        <v>3.0853000000000002</v>
      </c>
      <c r="M1567" s="184">
        <v>3.0924999999999998</v>
      </c>
      <c r="N1567" s="184">
        <v>3.0625</v>
      </c>
      <c r="O1567" s="184"/>
      <c r="P1567" s="184"/>
      <c r="Q1567" s="184">
        <v>3.6541999999999999</v>
      </c>
      <c r="R1567" s="184">
        <v>3.1966000000000001</v>
      </c>
      <c r="S1567" s="120" t="s">
        <v>1996</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1276</v>
      </c>
      <c r="B1568" s="180" t="s">
        <v>1294</v>
      </c>
      <c r="C1568" s="180">
        <v>147214</v>
      </c>
      <c r="D1568" s="183">
        <v>44531</v>
      </c>
      <c r="E1568" s="184">
        <v>1098.2007000000001</v>
      </c>
      <c r="F1568" s="184">
        <v>3.1410999999999998</v>
      </c>
      <c r="G1568" s="184">
        <v>3.1749000000000001</v>
      </c>
      <c r="H1568" s="184">
        <v>3.1475</v>
      </c>
      <c r="I1568" s="184">
        <v>3.3121999999999998</v>
      </c>
      <c r="J1568" s="184">
        <v>3.2502</v>
      </c>
      <c r="K1568" s="184">
        <v>3.1633</v>
      </c>
      <c r="L1568" s="184">
        <v>3.1366999999999998</v>
      </c>
      <c r="M1568" s="184">
        <v>3.1444000000000001</v>
      </c>
      <c r="N1568" s="184">
        <v>3.1147999999999998</v>
      </c>
      <c r="O1568" s="184"/>
      <c r="P1568" s="184"/>
      <c r="Q1568" s="184">
        <v>3.7122999999999999</v>
      </c>
      <c r="R1568" s="184">
        <v>3.2553000000000001</v>
      </c>
      <c r="S1568" s="120" t="s">
        <v>1996</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1276</v>
      </c>
      <c r="B1569" s="180" t="s">
        <v>1295</v>
      </c>
      <c r="C1569" s="180">
        <v>101996</v>
      </c>
      <c r="D1569" s="183">
        <v>44531</v>
      </c>
      <c r="E1569" s="184">
        <v>3102.8209999999999</v>
      </c>
      <c r="F1569" s="184">
        <v>3.0952000000000002</v>
      </c>
      <c r="G1569" s="184">
        <v>3.1291000000000002</v>
      </c>
      <c r="H1569" s="184">
        <v>3.1126</v>
      </c>
      <c r="I1569" s="184">
        <v>3.2679999999999998</v>
      </c>
      <c r="J1569" s="184">
        <v>3.1987999999999999</v>
      </c>
      <c r="K1569" s="184">
        <v>3.0836999999999999</v>
      </c>
      <c r="L1569" s="184">
        <v>3.0539000000000001</v>
      </c>
      <c r="M1569" s="184">
        <v>3.0676000000000001</v>
      </c>
      <c r="N1569" s="184">
        <v>3.0407000000000002</v>
      </c>
      <c r="O1569" s="184">
        <v>4.0297000000000001</v>
      </c>
      <c r="P1569" s="184">
        <v>4.8075000000000001</v>
      </c>
      <c r="Q1569" s="184">
        <v>5.8761999999999999</v>
      </c>
      <c r="R1569" s="184">
        <v>3.2075999999999998</v>
      </c>
      <c r="S1569" s="120" t="s">
        <v>1996</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1276</v>
      </c>
      <c r="B1570" s="180" t="s">
        <v>1296</v>
      </c>
      <c r="C1570" s="180">
        <v>119110</v>
      </c>
      <c r="D1570" s="183">
        <v>44531</v>
      </c>
      <c r="E1570" s="184">
        <v>3123.0331000000001</v>
      </c>
      <c r="F1570" s="184">
        <v>3.1956000000000002</v>
      </c>
      <c r="G1570" s="184">
        <v>3.2281</v>
      </c>
      <c r="H1570" s="184">
        <v>3.2122000000000002</v>
      </c>
      <c r="I1570" s="184">
        <v>3.3679000000000001</v>
      </c>
      <c r="J1570" s="184">
        <v>3.2991000000000001</v>
      </c>
      <c r="K1570" s="184">
        <v>3.1844000000000001</v>
      </c>
      <c r="L1570" s="184">
        <v>3.1553</v>
      </c>
      <c r="M1570" s="184">
        <v>3.1699000000000002</v>
      </c>
      <c r="N1570" s="184">
        <v>3.1438000000000001</v>
      </c>
      <c r="O1570" s="184">
        <v>4.1341000000000001</v>
      </c>
      <c r="P1570" s="184">
        <v>4.8940000000000001</v>
      </c>
      <c r="Q1570" s="184">
        <v>6.0792000000000002</v>
      </c>
      <c r="R1570" s="184">
        <v>3.3113999999999999</v>
      </c>
      <c r="S1570" s="120" t="s">
        <v>1996</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1276</v>
      </c>
      <c r="B1571" s="180" t="s">
        <v>1297</v>
      </c>
      <c r="C1571" s="180">
        <v>147287</v>
      </c>
      <c r="D1571" s="183">
        <v>44531</v>
      </c>
      <c r="E1571" s="184">
        <v>1099.5522000000001</v>
      </c>
      <c r="F1571" s="184">
        <v>3.2667000000000002</v>
      </c>
      <c r="G1571" s="184">
        <v>3.2551000000000001</v>
      </c>
      <c r="H1571" s="184">
        <v>3.2305000000000001</v>
      </c>
      <c r="I1571" s="184">
        <v>3.3754</v>
      </c>
      <c r="J1571" s="184">
        <v>3.3298000000000001</v>
      </c>
      <c r="K1571" s="184">
        <v>3.2595000000000001</v>
      </c>
      <c r="L1571" s="184">
        <v>3.2399</v>
      </c>
      <c r="M1571" s="184">
        <v>3.2507000000000001</v>
      </c>
      <c r="N1571" s="184">
        <v>3.2250999999999999</v>
      </c>
      <c r="O1571" s="184"/>
      <c r="P1571" s="184"/>
      <c r="Q1571" s="184">
        <v>3.8134999999999999</v>
      </c>
      <c r="R1571" s="184">
        <v>3.4060999999999999</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1276</v>
      </c>
      <c r="B1572" s="180" t="s">
        <v>1298</v>
      </c>
      <c r="C1572" s="180">
        <v>147290</v>
      </c>
      <c r="D1572" s="183">
        <v>44531</v>
      </c>
      <c r="E1572" s="184">
        <v>1095.3713</v>
      </c>
      <c r="F1572" s="184">
        <v>3.1192000000000002</v>
      </c>
      <c r="G1572" s="184">
        <v>3.1042000000000001</v>
      </c>
      <c r="H1572" s="184">
        <v>3.0802999999999998</v>
      </c>
      <c r="I1572" s="184">
        <v>3.2250000000000001</v>
      </c>
      <c r="J1572" s="184">
        <v>3.1793</v>
      </c>
      <c r="K1572" s="184">
        <v>3.1082999999999998</v>
      </c>
      <c r="L1572" s="184">
        <v>3.0874000000000001</v>
      </c>
      <c r="M1572" s="184">
        <v>3.097</v>
      </c>
      <c r="N1572" s="184">
        <v>3.0703999999999998</v>
      </c>
      <c r="O1572" s="184"/>
      <c r="P1572" s="184"/>
      <c r="Q1572" s="184">
        <v>3.6575000000000002</v>
      </c>
      <c r="R1572" s="184">
        <v>3.2507999999999999</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1276</v>
      </c>
      <c r="B1573" s="180" t="s">
        <v>1299</v>
      </c>
      <c r="C1573" s="180">
        <v>145535</v>
      </c>
      <c r="D1573" s="183">
        <v>44531</v>
      </c>
      <c r="E1573" s="184">
        <v>113.0022</v>
      </c>
      <c r="F1573" s="184">
        <v>3.0688</v>
      </c>
      <c r="G1573" s="184">
        <v>3.1015999999999999</v>
      </c>
      <c r="H1573" s="184">
        <v>3.0750000000000002</v>
      </c>
      <c r="I1573" s="184">
        <v>3.2618</v>
      </c>
      <c r="J1573" s="184">
        <v>3.2006999999999999</v>
      </c>
      <c r="K1573" s="184">
        <v>3.0911</v>
      </c>
      <c r="L1573" s="184">
        <v>3.0590000000000002</v>
      </c>
      <c r="M1573" s="184">
        <v>3.0806</v>
      </c>
      <c r="N1573" s="184">
        <v>3.0508999999999999</v>
      </c>
      <c r="O1573" s="184">
        <v>4.0574000000000003</v>
      </c>
      <c r="P1573" s="184"/>
      <c r="Q1573" s="184">
        <v>4.0884999999999998</v>
      </c>
      <c r="R1573" s="184">
        <v>3.2201</v>
      </c>
      <c r="S1573" s="120" t="s">
        <v>1995</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1276</v>
      </c>
      <c r="B1574" s="180" t="s">
        <v>1300</v>
      </c>
      <c r="C1574" s="180">
        <v>145536</v>
      </c>
      <c r="D1574" s="183">
        <v>44531</v>
      </c>
      <c r="E1574" s="184">
        <v>113.3472</v>
      </c>
      <c r="F1574" s="184">
        <v>3.1560999999999999</v>
      </c>
      <c r="G1574" s="184">
        <v>3.1996000000000002</v>
      </c>
      <c r="H1574" s="184">
        <v>3.1715</v>
      </c>
      <c r="I1574" s="184">
        <v>3.3601999999999999</v>
      </c>
      <c r="J1574" s="184">
        <v>3.3010000000000002</v>
      </c>
      <c r="K1574" s="184">
        <v>3.1920000000000002</v>
      </c>
      <c r="L1574" s="184">
        <v>3.1604000000000001</v>
      </c>
      <c r="M1574" s="184">
        <v>3.1829999999999998</v>
      </c>
      <c r="N1574" s="184">
        <v>3.1539000000000001</v>
      </c>
      <c r="O1574" s="184">
        <v>4.1615000000000002</v>
      </c>
      <c r="P1574" s="184"/>
      <c r="Q1574" s="184">
        <v>4.1925999999999997</v>
      </c>
      <c r="R1574" s="184">
        <v>3.3233999999999999</v>
      </c>
      <c r="S1574" s="120" t="s">
        <v>1995</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1276</v>
      </c>
      <c r="B1575" s="180" t="s">
        <v>1301</v>
      </c>
      <c r="C1575" s="180">
        <v>146191</v>
      </c>
      <c r="D1575" s="183">
        <v>44531</v>
      </c>
      <c r="E1575" s="184">
        <v>1121.231</v>
      </c>
      <c r="F1575" s="184">
        <v>3.1709999999999998</v>
      </c>
      <c r="G1575" s="184">
        <v>3.2139000000000002</v>
      </c>
      <c r="H1575" s="184">
        <v>3.1833</v>
      </c>
      <c r="I1575" s="184">
        <v>3.3281999999999998</v>
      </c>
      <c r="J1575" s="184">
        <v>3.2704</v>
      </c>
      <c r="K1575" s="184">
        <v>3.1825000000000001</v>
      </c>
      <c r="L1575" s="184">
        <v>3.1598000000000002</v>
      </c>
      <c r="M1575" s="184">
        <v>3.1747999999999998</v>
      </c>
      <c r="N1575" s="184">
        <v>3.1457999999999999</v>
      </c>
      <c r="O1575" s="184"/>
      <c r="P1575" s="184"/>
      <c r="Q1575" s="184">
        <v>4.0658000000000003</v>
      </c>
      <c r="R1575" s="184">
        <v>3.3241000000000001</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1276</v>
      </c>
      <c r="B1576" s="180" t="s">
        <v>1302</v>
      </c>
      <c r="C1576" s="180">
        <v>146187</v>
      </c>
      <c r="D1576" s="183">
        <v>44531</v>
      </c>
      <c r="E1576" s="184">
        <v>1117.4313999999999</v>
      </c>
      <c r="F1576" s="184">
        <v>3.0707</v>
      </c>
      <c r="G1576" s="184">
        <v>3.1126</v>
      </c>
      <c r="H1576" s="184">
        <v>3.0830000000000002</v>
      </c>
      <c r="I1576" s="184">
        <v>3.2277</v>
      </c>
      <c r="J1576" s="184">
        <v>3.1698</v>
      </c>
      <c r="K1576" s="184">
        <v>3.0813000000000001</v>
      </c>
      <c r="L1576" s="184">
        <v>3.0579000000000001</v>
      </c>
      <c r="M1576" s="184">
        <v>3.0720000000000001</v>
      </c>
      <c r="N1576" s="184">
        <v>3.0386000000000002</v>
      </c>
      <c r="O1576" s="184"/>
      <c r="P1576" s="184"/>
      <c r="Q1576" s="184">
        <v>3.9428000000000001</v>
      </c>
      <c r="R1576" s="184">
        <v>3.2023000000000001</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1276</v>
      </c>
      <c r="B1577" s="180" t="s">
        <v>1303</v>
      </c>
      <c r="C1577" s="180">
        <v>147450</v>
      </c>
      <c r="D1577" s="183">
        <v>44531</v>
      </c>
      <c r="E1577" s="184">
        <v>1089.4902</v>
      </c>
      <c r="F1577" s="184">
        <v>3.1394000000000002</v>
      </c>
      <c r="G1577" s="184">
        <v>3.1421999999999999</v>
      </c>
      <c r="H1577" s="184">
        <v>3.1286</v>
      </c>
      <c r="I1577" s="184">
        <v>3.2492000000000001</v>
      </c>
      <c r="J1577" s="184">
        <v>3.2023999999999999</v>
      </c>
      <c r="K1577" s="184">
        <v>3.1133000000000002</v>
      </c>
      <c r="L1577" s="184">
        <v>3.0962000000000001</v>
      </c>
      <c r="M1577" s="184">
        <v>3.1132</v>
      </c>
      <c r="N1577" s="184">
        <v>3.0914999999999999</v>
      </c>
      <c r="O1577" s="184"/>
      <c r="P1577" s="184"/>
      <c r="Q1577" s="184">
        <v>3.6316000000000002</v>
      </c>
      <c r="R1577" s="184">
        <v>3.2765</v>
      </c>
      <c r="S1577" s="120" t="s">
        <v>1996</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1276</v>
      </c>
      <c r="B1578" s="180" t="s">
        <v>1304</v>
      </c>
      <c r="C1578" s="180">
        <v>147454</v>
      </c>
      <c r="D1578" s="183">
        <v>44531</v>
      </c>
      <c r="E1578" s="184">
        <v>1086.8658</v>
      </c>
      <c r="F1578" s="184">
        <v>3.0394999999999999</v>
      </c>
      <c r="G1578" s="184">
        <v>3.0478000000000001</v>
      </c>
      <c r="H1578" s="184">
        <v>3.0308999999999999</v>
      </c>
      <c r="I1578" s="184">
        <v>3.1541000000000001</v>
      </c>
      <c r="J1578" s="184">
        <v>3.1038999999999999</v>
      </c>
      <c r="K1578" s="184">
        <v>3.0146999999999999</v>
      </c>
      <c r="L1578" s="184">
        <v>2.9954999999999998</v>
      </c>
      <c r="M1578" s="184">
        <v>3.0108000000000001</v>
      </c>
      <c r="N1578" s="184">
        <v>2.9887000000000001</v>
      </c>
      <c r="O1578" s="184"/>
      <c r="P1578" s="184"/>
      <c r="Q1578" s="184">
        <v>3.5276000000000001</v>
      </c>
      <c r="R1578" s="184">
        <v>3.1730999999999998</v>
      </c>
      <c r="S1578" s="120" t="s">
        <v>1996</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1276</v>
      </c>
      <c r="B1579" s="180" t="s">
        <v>1305</v>
      </c>
      <c r="C1579" s="180">
        <v>147883</v>
      </c>
      <c r="D1579" s="183">
        <v>44531</v>
      </c>
      <c r="E1579" s="184">
        <v>1062.5764999999999</v>
      </c>
      <c r="F1579" s="184">
        <v>3.1707999999999998</v>
      </c>
      <c r="G1579" s="184">
        <v>3.2035</v>
      </c>
      <c r="H1579" s="184">
        <v>3.173</v>
      </c>
      <c r="I1579" s="184">
        <v>3.367</v>
      </c>
      <c r="J1579" s="184">
        <v>3.3136000000000001</v>
      </c>
      <c r="K1579" s="184">
        <v>3.1972999999999998</v>
      </c>
      <c r="L1579" s="184">
        <v>3.1619999999999999</v>
      </c>
      <c r="M1579" s="184">
        <v>3.1741999999999999</v>
      </c>
      <c r="N1579" s="184">
        <v>3.1475</v>
      </c>
      <c r="O1579" s="184"/>
      <c r="P1579" s="184"/>
      <c r="Q1579" s="184">
        <v>3.2484999999999999</v>
      </c>
      <c r="R1579" s="184"/>
      <c r="S1579" s="120" t="s">
        <v>1995</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1276</v>
      </c>
      <c r="B1580" s="180" t="s">
        <v>1306</v>
      </c>
      <c r="C1580" s="180">
        <v>147878</v>
      </c>
      <c r="D1580" s="183">
        <v>44531</v>
      </c>
      <c r="E1580" s="184">
        <v>1061.3625999999999</v>
      </c>
      <c r="F1580" s="184">
        <v>3.1124999999999998</v>
      </c>
      <c r="G1580" s="184">
        <v>3.1440000000000001</v>
      </c>
      <c r="H1580" s="184">
        <v>3.1131000000000002</v>
      </c>
      <c r="I1580" s="184">
        <v>3.3071000000000002</v>
      </c>
      <c r="J1580" s="184">
        <v>3.2534999999999998</v>
      </c>
      <c r="K1580" s="184">
        <v>3.1368</v>
      </c>
      <c r="L1580" s="184">
        <v>3.1011000000000002</v>
      </c>
      <c r="M1580" s="184">
        <v>3.1126999999999998</v>
      </c>
      <c r="N1580" s="184">
        <v>3.0855999999999999</v>
      </c>
      <c r="O1580" s="184"/>
      <c r="P1580" s="184"/>
      <c r="Q1580" s="184">
        <v>3.1863999999999999</v>
      </c>
      <c r="R1580" s="184"/>
      <c r="S1580" s="120" t="s">
        <v>1995</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1276</v>
      </c>
      <c r="B1581" s="180" t="s">
        <v>1307</v>
      </c>
      <c r="C1581" s="180">
        <v>147713</v>
      </c>
      <c r="D1581" s="183">
        <v>44531</v>
      </c>
      <c r="E1581" s="184">
        <v>1072.5886</v>
      </c>
      <c r="F1581" s="184">
        <v>3.1004</v>
      </c>
      <c r="G1581" s="184">
        <v>3.1349999999999998</v>
      </c>
      <c r="H1581" s="184">
        <v>3.1341000000000001</v>
      </c>
      <c r="I1581" s="184">
        <v>3.2422</v>
      </c>
      <c r="J1581" s="184">
        <v>3.2141999999999999</v>
      </c>
      <c r="K1581" s="184">
        <v>3.1349</v>
      </c>
      <c r="L1581" s="184">
        <v>3.1234999999999999</v>
      </c>
      <c r="M1581" s="184">
        <v>3.1263999999999998</v>
      </c>
      <c r="N1581" s="184">
        <v>3.1002000000000001</v>
      </c>
      <c r="O1581" s="184"/>
      <c r="P1581" s="184"/>
      <c r="Q1581" s="184">
        <v>3.3820000000000001</v>
      </c>
      <c r="R1581" s="184">
        <v>3.2898000000000001</v>
      </c>
      <c r="S1581" s="120" t="s">
        <v>1995</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1276</v>
      </c>
      <c r="B1582" s="180" t="s">
        <v>1308</v>
      </c>
      <c r="C1582" s="180">
        <v>147714</v>
      </c>
      <c r="D1582" s="183">
        <v>44531</v>
      </c>
      <c r="E1582" s="184">
        <v>1070.3326999999999</v>
      </c>
      <c r="F1582" s="184">
        <v>2.9977999999999998</v>
      </c>
      <c r="G1582" s="184">
        <v>3.0347</v>
      </c>
      <c r="H1582" s="184">
        <v>3.0344000000000002</v>
      </c>
      <c r="I1582" s="184">
        <v>3.1419000000000001</v>
      </c>
      <c r="J1582" s="184">
        <v>3.1139000000000001</v>
      </c>
      <c r="K1582" s="184">
        <v>3.0341999999999998</v>
      </c>
      <c r="L1582" s="184">
        <v>3.0221</v>
      </c>
      <c r="M1582" s="184">
        <v>3.0240999999999998</v>
      </c>
      <c r="N1582" s="184">
        <v>2.9971000000000001</v>
      </c>
      <c r="O1582" s="184"/>
      <c r="P1582" s="184"/>
      <c r="Q1582" s="184">
        <v>3.2787000000000002</v>
      </c>
      <c r="R1582" s="184">
        <v>3.1867000000000001</v>
      </c>
      <c r="S1582" s="120" t="s">
        <v>1995</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1276</v>
      </c>
      <c r="B1583" s="180" t="s">
        <v>1309</v>
      </c>
      <c r="C1583" s="180">
        <v>147837</v>
      </c>
      <c r="D1583" s="183">
        <v>44531</v>
      </c>
      <c r="E1583" s="184">
        <v>1068.5549000000001</v>
      </c>
      <c r="F1583" s="184">
        <v>3.1564999999999999</v>
      </c>
      <c r="G1583" s="184">
        <v>3.2128999999999999</v>
      </c>
      <c r="H1583" s="184">
        <v>3.1816</v>
      </c>
      <c r="I1583" s="184">
        <v>3.4809999999999999</v>
      </c>
      <c r="J1583" s="184">
        <v>3.3778999999999999</v>
      </c>
      <c r="K1583" s="184">
        <v>3.2370999999999999</v>
      </c>
      <c r="L1583" s="184">
        <v>3.1939000000000002</v>
      </c>
      <c r="M1583" s="184">
        <v>3.2225999999999999</v>
      </c>
      <c r="N1583" s="184">
        <v>3.1968999999999999</v>
      </c>
      <c r="O1583" s="184"/>
      <c r="P1583" s="184"/>
      <c r="Q1583" s="184">
        <v>3.3755999999999999</v>
      </c>
      <c r="R1583" s="184"/>
      <c r="S1583" s="120" t="s">
        <v>1996</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1276</v>
      </c>
      <c r="B1584" s="180" t="s">
        <v>1310</v>
      </c>
      <c r="C1584" s="180">
        <v>147836</v>
      </c>
      <c r="D1584" s="183">
        <v>44531</v>
      </c>
      <c r="E1584" s="184">
        <v>1067.0725</v>
      </c>
      <c r="F1584" s="184">
        <v>3.0924999999999998</v>
      </c>
      <c r="G1584" s="184">
        <v>3.1442999999999999</v>
      </c>
      <c r="H1584" s="184">
        <v>3.1112000000000002</v>
      </c>
      <c r="I1584" s="184">
        <v>3.4106000000000001</v>
      </c>
      <c r="J1584" s="184">
        <v>3.3079999999999998</v>
      </c>
      <c r="K1584" s="184">
        <v>3.1665000000000001</v>
      </c>
      <c r="L1584" s="184">
        <v>3.1227</v>
      </c>
      <c r="M1584" s="184">
        <v>3.1509</v>
      </c>
      <c r="N1584" s="184">
        <v>3.1246999999999998</v>
      </c>
      <c r="O1584" s="184"/>
      <c r="P1584" s="184"/>
      <c r="Q1584" s="184">
        <v>3.3037999999999998</v>
      </c>
      <c r="R1584" s="184"/>
      <c r="S1584" s="120" t="s">
        <v>1996</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1276</v>
      </c>
      <c r="B1585" s="180" t="s">
        <v>1311</v>
      </c>
      <c r="C1585" s="180">
        <v>146141</v>
      </c>
      <c r="D1585" s="183">
        <v>44531</v>
      </c>
      <c r="E1585" s="184">
        <v>1121.2566999999999</v>
      </c>
      <c r="F1585" s="184">
        <v>3.2132000000000001</v>
      </c>
      <c r="G1585" s="184">
        <v>3.2225000000000001</v>
      </c>
      <c r="H1585" s="184">
        <v>3.1827999999999999</v>
      </c>
      <c r="I1585" s="184">
        <v>3.3624000000000001</v>
      </c>
      <c r="J1585" s="184">
        <v>3.2919999999999998</v>
      </c>
      <c r="K1585" s="184">
        <v>3.1865000000000001</v>
      </c>
      <c r="L1585" s="184">
        <v>3.1589999999999998</v>
      </c>
      <c r="M1585" s="184">
        <v>3.1724999999999999</v>
      </c>
      <c r="N1585" s="184">
        <v>3.1497000000000002</v>
      </c>
      <c r="O1585" s="184"/>
      <c r="P1585" s="184"/>
      <c r="Q1585" s="184">
        <v>4.0548000000000002</v>
      </c>
      <c r="R1585" s="184">
        <v>3.3268</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1276</v>
      </c>
      <c r="B1586" s="180" t="s">
        <v>1312</v>
      </c>
      <c r="C1586" s="180">
        <v>146142</v>
      </c>
      <c r="D1586" s="183">
        <v>44531</v>
      </c>
      <c r="E1586" s="184">
        <v>1118.7140999999999</v>
      </c>
      <c r="F1586" s="184">
        <v>3.1095999999999999</v>
      </c>
      <c r="G1586" s="184">
        <v>3.121</v>
      </c>
      <c r="H1586" s="184">
        <v>3.0823</v>
      </c>
      <c r="I1586" s="184">
        <v>3.2621000000000002</v>
      </c>
      <c r="J1586" s="184">
        <v>3.1916000000000002</v>
      </c>
      <c r="K1586" s="184">
        <v>3.0855999999999999</v>
      </c>
      <c r="L1586" s="184">
        <v>3.0573000000000001</v>
      </c>
      <c r="M1586" s="184">
        <v>3.07</v>
      </c>
      <c r="N1586" s="184">
        <v>3.0464000000000002</v>
      </c>
      <c r="O1586" s="184"/>
      <c r="P1586" s="184"/>
      <c r="Q1586" s="184">
        <v>3.9727999999999999</v>
      </c>
      <c r="R1586" s="184">
        <v>3.2328999999999999</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1276</v>
      </c>
      <c r="B1587" s="180" t="s">
        <v>1313</v>
      </c>
      <c r="C1587" s="180">
        <v>119283</v>
      </c>
      <c r="D1587" s="183">
        <v>44531</v>
      </c>
      <c r="E1587" s="184">
        <v>2733.4753333333301</v>
      </c>
      <c r="F1587" s="184">
        <v>3.2004999999999999</v>
      </c>
      <c r="G1587" s="184">
        <v>3.2292999999999998</v>
      </c>
      <c r="H1587" s="184">
        <v>3.2035</v>
      </c>
      <c r="I1587" s="184">
        <v>3.3380999999999998</v>
      </c>
      <c r="J1587" s="184">
        <v>3.2919</v>
      </c>
      <c r="K1587" s="184">
        <v>3.2029999999999998</v>
      </c>
      <c r="L1587" s="184">
        <v>3.1793</v>
      </c>
      <c r="M1587" s="184">
        <v>3.1999</v>
      </c>
      <c r="N1587" s="184">
        <v>3.1726999999999999</v>
      </c>
      <c r="O1587" s="184">
        <v>4.1826999999999996</v>
      </c>
      <c r="P1587" s="184">
        <v>5.0115999999999996</v>
      </c>
      <c r="Q1587" s="184">
        <v>6.4702999999999999</v>
      </c>
      <c r="R1587" s="184">
        <v>3.3580000000000001</v>
      </c>
      <c r="S1587" s="120" t="s">
        <v>1996</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1276</v>
      </c>
      <c r="B1588" s="180" t="s">
        <v>1314</v>
      </c>
      <c r="C1588" s="180">
        <v>118058</v>
      </c>
      <c r="D1588" s="183">
        <v>44531</v>
      </c>
      <c r="E1588" s="184">
        <v>2601.4845</v>
      </c>
      <c r="F1588" s="184">
        <v>3.101</v>
      </c>
      <c r="G1588" s="184">
        <v>3.1295999999999999</v>
      </c>
      <c r="H1588" s="184">
        <v>3.1032000000000002</v>
      </c>
      <c r="I1588" s="184">
        <v>3.238</v>
      </c>
      <c r="J1588" s="184">
        <v>3.1917</v>
      </c>
      <c r="K1588" s="184">
        <v>3.1021999999999998</v>
      </c>
      <c r="L1588" s="184">
        <v>3.0777000000000001</v>
      </c>
      <c r="M1588" s="184">
        <v>3.0975000000000001</v>
      </c>
      <c r="N1588" s="184">
        <v>3.0695999999999999</v>
      </c>
      <c r="O1588" s="184">
        <v>3.7873000000000001</v>
      </c>
      <c r="P1588" s="184">
        <v>4.4370000000000003</v>
      </c>
      <c r="Q1588" s="184">
        <v>6.5715000000000003</v>
      </c>
      <c r="R1588" s="184">
        <v>3.1406000000000001</v>
      </c>
      <c r="S1588" s="120" t="s">
        <v>1996</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1276</v>
      </c>
      <c r="B1589" s="180" t="s">
        <v>1315</v>
      </c>
      <c r="C1589" s="180">
        <v>147515</v>
      </c>
      <c r="D1589" s="183">
        <v>44531</v>
      </c>
      <c r="E1589" s="184">
        <v>1089.5809999999999</v>
      </c>
      <c r="F1589" s="184">
        <v>3.2831999999999999</v>
      </c>
      <c r="G1589" s="184">
        <v>3.2648000000000001</v>
      </c>
      <c r="H1589" s="184">
        <v>3.2481</v>
      </c>
      <c r="I1589" s="184">
        <v>3.4236</v>
      </c>
      <c r="J1589" s="184">
        <v>3.3410000000000002</v>
      </c>
      <c r="K1589" s="184">
        <v>3.2326000000000001</v>
      </c>
      <c r="L1589" s="184">
        <v>3.2078000000000002</v>
      </c>
      <c r="M1589" s="184">
        <v>3.2164999999999999</v>
      </c>
      <c r="N1589" s="184">
        <v>3.1833</v>
      </c>
      <c r="O1589" s="184"/>
      <c r="P1589" s="184"/>
      <c r="Q1589" s="184">
        <v>3.6537000000000002</v>
      </c>
      <c r="R1589" s="184">
        <v>3.3645999999999998</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1276</v>
      </c>
      <c r="B1590" s="180" t="s">
        <v>1316</v>
      </c>
      <c r="C1590" s="180">
        <v>147519</v>
      </c>
      <c r="D1590" s="183">
        <v>44531</v>
      </c>
      <c r="E1590" s="184">
        <v>1086.2163</v>
      </c>
      <c r="F1590" s="184">
        <v>3.1522000000000001</v>
      </c>
      <c r="G1590" s="184">
        <v>3.1337000000000002</v>
      </c>
      <c r="H1590" s="184">
        <v>3.1177999999999999</v>
      </c>
      <c r="I1590" s="184">
        <v>3.2932000000000001</v>
      </c>
      <c r="J1590" s="184">
        <v>3.2105000000000001</v>
      </c>
      <c r="K1590" s="184">
        <v>3.1013999999999999</v>
      </c>
      <c r="L1590" s="184">
        <v>3.0756000000000001</v>
      </c>
      <c r="M1590" s="184">
        <v>3.0832000000000002</v>
      </c>
      <c r="N1590" s="184">
        <v>3.0489999999999999</v>
      </c>
      <c r="O1590" s="184"/>
      <c r="P1590" s="184"/>
      <c r="Q1590" s="184">
        <v>3.5190000000000001</v>
      </c>
      <c r="R1590" s="184">
        <v>3.2302</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1276</v>
      </c>
      <c r="B1591" s="180" t="s">
        <v>1317</v>
      </c>
      <c r="C1591" s="180">
        <v>147564</v>
      </c>
      <c r="D1591" s="183">
        <v>44531</v>
      </c>
      <c r="E1591" s="184">
        <v>1088.011</v>
      </c>
      <c r="F1591" s="184">
        <v>3.2677999999999998</v>
      </c>
      <c r="G1591" s="184">
        <v>3.2650000000000001</v>
      </c>
      <c r="H1591" s="184">
        <v>3.2528000000000001</v>
      </c>
      <c r="I1591" s="184">
        <v>3.4095</v>
      </c>
      <c r="J1591" s="184">
        <v>3.3523999999999998</v>
      </c>
      <c r="K1591" s="184">
        <v>3.2515999999999998</v>
      </c>
      <c r="L1591" s="184">
        <v>3.2267999999999999</v>
      </c>
      <c r="M1591" s="184">
        <v>3.2387999999999999</v>
      </c>
      <c r="N1591" s="184">
        <v>3.2044000000000001</v>
      </c>
      <c r="O1591" s="184"/>
      <c r="P1591" s="184"/>
      <c r="Q1591" s="184">
        <v>3.6362999999999999</v>
      </c>
      <c r="R1591" s="184">
        <v>3.3649</v>
      </c>
      <c r="S1591" s="120" t="s">
        <v>1996</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1276</v>
      </c>
      <c r="B1592" s="180" t="s">
        <v>1318</v>
      </c>
      <c r="C1592" s="180">
        <v>147565</v>
      </c>
      <c r="D1592" s="183">
        <v>44531</v>
      </c>
      <c r="E1592" s="184">
        <v>1085.3927000000001</v>
      </c>
      <c r="F1592" s="184">
        <v>3.1714000000000002</v>
      </c>
      <c r="G1592" s="184">
        <v>3.1640999999999999</v>
      </c>
      <c r="H1592" s="184">
        <v>3.1524000000000001</v>
      </c>
      <c r="I1592" s="184">
        <v>3.3077000000000001</v>
      </c>
      <c r="J1592" s="184">
        <v>3.2425000000000002</v>
      </c>
      <c r="K1592" s="184">
        <v>3.145</v>
      </c>
      <c r="L1592" s="184">
        <v>3.1202999999999999</v>
      </c>
      <c r="M1592" s="184">
        <v>3.1331000000000002</v>
      </c>
      <c r="N1592" s="184">
        <v>3.0988000000000002</v>
      </c>
      <c r="O1592" s="184"/>
      <c r="P1592" s="184"/>
      <c r="Q1592" s="184">
        <v>3.5306000000000002</v>
      </c>
      <c r="R1592" s="184">
        <v>3.2593000000000001</v>
      </c>
      <c r="S1592" s="120" t="s">
        <v>1996</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1276</v>
      </c>
      <c r="B1593" s="180" t="s">
        <v>1319</v>
      </c>
      <c r="C1593" s="180">
        <v>147736</v>
      </c>
      <c r="D1593" s="183">
        <v>44531</v>
      </c>
      <c r="E1593" s="184">
        <v>1077.1829</v>
      </c>
      <c r="F1593" s="184">
        <v>3.2871000000000001</v>
      </c>
      <c r="G1593" s="184">
        <v>3.2627999999999999</v>
      </c>
      <c r="H1593" s="184">
        <v>3.2545000000000002</v>
      </c>
      <c r="I1593" s="184">
        <v>3.3401999999999998</v>
      </c>
      <c r="J1593" s="184">
        <v>3.3106</v>
      </c>
      <c r="K1593" s="184">
        <v>3.2343000000000002</v>
      </c>
      <c r="L1593" s="184">
        <v>3.2229000000000001</v>
      </c>
      <c r="M1593" s="184">
        <v>3.2425000000000002</v>
      </c>
      <c r="N1593" s="184">
        <v>3.2248999999999999</v>
      </c>
      <c r="O1593" s="184"/>
      <c r="P1593" s="184"/>
      <c r="Q1593" s="184">
        <v>3.5497000000000001</v>
      </c>
      <c r="R1593" s="184">
        <v>3.4567000000000001</v>
      </c>
      <c r="S1593" s="120" t="s">
        <v>1996</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1276</v>
      </c>
      <c r="B1594" s="180" t="s">
        <v>1320</v>
      </c>
      <c r="C1594" s="180">
        <v>147739</v>
      </c>
      <c r="D1594" s="183">
        <v>44531</v>
      </c>
      <c r="E1594" s="184">
        <v>1074.9384</v>
      </c>
      <c r="F1594" s="184">
        <v>3.1955</v>
      </c>
      <c r="G1594" s="184">
        <v>3.1745000000000001</v>
      </c>
      <c r="H1594" s="184">
        <v>3.1661000000000001</v>
      </c>
      <c r="I1594" s="184">
        <v>3.2477999999999998</v>
      </c>
      <c r="J1594" s="184">
        <v>3.2202000000000002</v>
      </c>
      <c r="K1594" s="184">
        <v>3.1446999999999998</v>
      </c>
      <c r="L1594" s="184">
        <v>3.1332</v>
      </c>
      <c r="M1594" s="184">
        <v>3.149</v>
      </c>
      <c r="N1594" s="184">
        <v>3.1295999999999999</v>
      </c>
      <c r="O1594" s="184"/>
      <c r="P1594" s="184"/>
      <c r="Q1594" s="184">
        <v>3.4483999999999999</v>
      </c>
      <c r="R1594" s="184">
        <v>3.3563999999999998</v>
      </c>
      <c r="S1594" s="120" t="s">
        <v>1996</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1276</v>
      </c>
      <c r="B1595" s="180" t="s">
        <v>1321</v>
      </c>
      <c r="C1595" s="180">
        <v>145810</v>
      </c>
      <c r="D1595" s="183">
        <v>44531</v>
      </c>
      <c r="E1595" s="184">
        <v>112.8338</v>
      </c>
      <c r="F1595" s="184">
        <v>3.2675000000000001</v>
      </c>
      <c r="G1595" s="184">
        <v>3.2572999999999999</v>
      </c>
      <c r="H1595" s="184">
        <v>3.2183000000000002</v>
      </c>
      <c r="I1595" s="184">
        <v>3.4287999999999998</v>
      </c>
      <c r="J1595" s="184">
        <v>3.3595000000000002</v>
      </c>
      <c r="K1595" s="184">
        <v>3.2130999999999998</v>
      </c>
      <c r="L1595" s="184">
        <v>3.1776</v>
      </c>
      <c r="M1595" s="184">
        <v>3.1859999999999999</v>
      </c>
      <c r="N1595" s="184">
        <v>3.1573000000000002</v>
      </c>
      <c r="O1595" s="184"/>
      <c r="P1595" s="184"/>
      <c r="Q1595" s="184">
        <v>4.1691000000000003</v>
      </c>
      <c r="R1595" s="184">
        <v>3.3696999999999999</v>
      </c>
      <c r="S1595" s="120" t="s">
        <v>1996</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1276</v>
      </c>
      <c r="B1596" s="180" t="s">
        <v>1322</v>
      </c>
      <c r="C1596" s="180">
        <v>145811</v>
      </c>
      <c r="D1596" s="183">
        <v>44531</v>
      </c>
      <c r="E1596" s="184">
        <v>112.51560000000001</v>
      </c>
      <c r="F1596" s="184">
        <v>3.1793999999999998</v>
      </c>
      <c r="G1596" s="184">
        <v>3.1690999999999998</v>
      </c>
      <c r="H1596" s="184">
        <v>3.13</v>
      </c>
      <c r="I1596" s="184">
        <v>3.3386</v>
      </c>
      <c r="J1596" s="184">
        <v>3.2700999999999998</v>
      </c>
      <c r="K1596" s="184">
        <v>3.1227</v>
      </c>
      <c r="L1596" s="184">
        <v>3.0861000000000001</v>
      </c>
      <c r="M1596" s="184">
        <v>3.0939000000000001</v>
      </c>
      <c r="N1596" s="184">
        <v>3.0644999999999998</v>
      </c>
      <c r="O1596" s="184"/>
      <c r="P1596" s="184"/>
      <c r="Q1596" s="184">
        <v>4.0696000000000003</v>
      </c>
      <c r="R1596" s="184">
        <v>3.2732999999999999</v>
      </c>
      <c r="S1596" s="120" t="s">
        <v>1996</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1276</v>
      </c>
      <c r="B1597" s="180" t="s">
        <v>1323</v>
      </c>
      <c r="C1597" s="180">
        <v>147606</v>
      </c>
      <c r="D1597" s="183">
        <v>44531</v>
      </c>
      <c r="E1597" s="184">
        <v>1085.1352999999999</v>
      </c>
      <c r="F1597" s="184">
        <v>3.2092000000000001</v>
      </c>
      <c r="G1597" s="184">
        <v>3.2288000000000001</v>
      </c>
      <c r="H1597" s="184">
        <v>3.2258</v>
      </c>
      <c r="I1597" s="184">
        <v>3.3367</v>
      </c>
      <c r="J1597" s="184">
        <v>3.3260999999999998</v>
      </c>
      <c r="K1597" s="184">
        <v>3.2446999999999999</v>
      </c>
      <c r="L1597" s="184">
        <v>3.2349999999999999</v>
      </c>
      <c r="M1597" s="184">
        <v>3.2465000000000002</v>
      </c>
      <c r="N1597" s="184">
        <v>3.2191999999999998</v>
      </c>
      <c r="O1597" s="184"/>
      <c r="P1597" s="184"/>
      <c r="Q1597" s="184">
        <v>3.6718999999999999</v>
      </c>
      <c r="R1597" s="184">
        <v>3.4641999999999999</v>
      </c>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1276</v>
      </c>
      <c r="B1598" s="180" t="s">
        <v>1324</v>
      </c>
      <c r="C1598" s="180">
        <v>147600</v>
      </c>
      <c r="D1598" s="183">
        <v>44531</v>
      </c>
      <c r="E1598" s="184">
        <v>1082.9280000000001</v>
      </c>
      <c r="F1598" s="184">
        <v>3.1617999999999999</v>
      </c>
      <c r="G1598" s="184">
        <v>3.1802999999999999</v>
      </c>
      <c r="H1598" s="184">
        <v>3.1768999999999998</v>
      </c>
      <c r="I1598" s="184">
        <v>3.2869999999999999</v>
      </c>
      <c r="J1598" s="184">
        <v>3.2759999999999998</v>
      </c>
      <c r="K1598" s="184">
        <v>3.1941999999999999</v>
      </c>
      <c r="L1598" s="184">
        <v>3.1840999999999999</v>
      </c>
      <c r="M1598" s="184">
        <v>3.1896</v>
      </c>
      <c r="N1598" s="184">
        <v>3.1505000000000001</v>
      </c>
      <c r="O1598" s="184"/>
      <c r="P1598" s="184"/>
      <c r="Q1598" s="184">
        <v>3.5788000000000002</v>
      </c>
      <c r="R1598" s="184">
        <v>3.375</v>
      </c>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1276</v>
      </c>
      <c r="B1599" s="180" t="s">
        <v>1325</v>
      </c>
      <c r="C1599" s="180">
        <v>119833</v>
      </c>
      <c r="D1599" s="183">
        <v>44531</v>
      </c>
      <c r="E1599" s="184">
        <v>3423.2928999999999</v>
      </c>
      <c r="F1599" s="184">
        <v>3.1798000000000002</v>
      </c>
      <c r="G1599" s="184">
        <v>3.2225999999999999</v>
      </c>
      <c r="H1599" s="184">
        <v>3.1909999999999998</v>
      </c>
      <c r="I1599" s="184">
        <v>3.3224999999999998</v>
      </c>
      <c r="J1599" s="184">
        <v>3.2839999999999998</v>
      </c>
      <c r="K1599" s="184">
        <v>3.1894999999999998</v>
      </c>
      <c r="L1599" s="184">
        <v>3.1663999999999999</v>
      </c>
      <c r="M1599" s="184">
        <v>3.1859000000000002</v>
      </c>
      <c r="N1599" s="184">
        <v>3.1541000000000001</v>
      </c>
      <c r="O1599" s="184">
        <v>4.1531000000000002</v>
      </c>
      <c r="P1599" s="184">
        <v>4.9019000000000004</v>
      </c>
      <c r="Q1599" s="184">
        <v>6.3643999999999998</v>
      </c>
      <c r="R1599" s="184">
        <v>3.3325999999999998</v>
      </c>
      <c r="S1599" s="120" t="s">
        <v>1996</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1276</v>
      </c>
      <c r="B1600" s="180" t="s">
        <v>1326</v>
      </c>
      <c r="C1600" s="180">
        <v>101206</v>
      </c>
      <c r="D1600" s="183">
        <v>44531</v>
      </c>
      <c r="E1600" s="184">
        <v>3388.5138000000002</v>
      </c>
      <c r="F1600" s="184">
        <v>3.1004</v>
      </c>
      <c r="G1600" s="184">
        <v>3.1425999999999998</v>
      </c>
      <c r="H1600" s="184">
        <v>3.1110000000000002</v>
      </c>
      <c r="I1600" s="184">
        <v>3.2418</v>
      </c>
      <c r="J1600" s="184">
        <v>3.2035</v>
      </c>
      <c r="K1600" s="184">
        <v>3.1086999999999998</v>
      </c>
      <c r="L1600" s="184">
        <v>3.0899000000000001</v>
      </c>
      <c r="M1600" s="184">
        <v>3.1107</v>
      </c>
      <c r="N1600" s="184">
        <v>3.0790999999999999</v>
      </c>
      <c r="O1600" s="184">
        <v>4.0808999999999997</v>
      </c>
      <c r="P1600" s="184">
        <v>4.8193999999999999</v>
      </c>
      <c r="Q1600" s="184">
        <v>6.5625999999999998</v>
      </c>
      <c r="R1600" s="184">
        <v>3.2589000000000001</v>
      </c>
      <c r="S1600" s="120" t="s">
        <v>1996</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1276</v>
      </c>
      <c r="B1601" s="180" t="s">
        <v>1327</v>
      </c>
      <c r="C1601" s="180">
        <v>146963</v>
      </c>
      <c r="D1601" s="183">
        <v>44531</v>
      </c>
      <c r="E1601" s="184">
        <v>1117.5404000000001</v>
      </c>
      <c r="F1601" s="184">
        <v>3.1585999999999999</v>
      </c>
      <c r="G1601" s="184">
        <v>3.1972999999999998</v>
      </c>
      <c r="H1601" s="184">
        <v>3.1789000000000001</v>
      </c>
      <c r="I1601" s="184">
        <v>3.2831000000000001</v>
      </c>
      <c r="J1601" s="184">
        <v>3.2477</v>
      </c>
      <c r="K1601" s="184">
        <v>3.1695000000000002</v>
      </c>
      <c r="L1601" s="184">
        <v>3.1383999999999999</v>
      </c>
      <c r="M1601" s="184">
        <v>3.1547999999999998</v>
      </c>
      <c r="N1601" s="184">
        <v>3.1286999999999998</v>
      </c>
      <c r="O1601" s="184"/>
      <c r="P1601" s="184"/>
      <c r="Q1601" s="184">
        <v>4.1952999999999996</v>
      </c>
      <c r="R1601" s="184">
        <v>3.3491</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1276</v>
      </c>
      <c r="B1602" s="180" t="s">
        <v>1328</v>
      </c>
      <c r="C1602" s="180">
        <v>146959</v>
      </c>
      <c r="D1602" s="183">
        <v>44531</v>
      </c>
      <c r="E1602" s="184">
        <v>1114.3335999999999</v>
      </c>
      <c r="F1602" s="184">
        <v>3.0497000000000001</v>
      </c>
      <c r="G1602" s="184">
        <v>3.0840999999999998</v>
      </c>
      <c r="H1602" s="184">
        <v>3.0667</v>
      </c>
      <c r="I1602" s="184">
        <v>3.1699000000000002</v>
      </c>
      <c r="J1602" s="184">
        <v>3.1343999999999999</v>
      </c>
      <c r="K1602" s="184">
        <v>3.0554999999999999</v>
      </c>
      <c r="L1602" s="184">
        <v>3.0234999999999999</v>
      </c>
      <c r="M1602" s="184">
        <v>3.0356999999999998</v>
      </c>
      <c r="N1602" s="184">
        <v>3.0129000000000001</v>
      </c>
      <c r="O1602" s="184"/>
      <c r="P1602" s="184"/>
      <c r="Q1602" s="184">
        <v>4.0846</v>
      </c>
      <c r="R1602" s="184">
        <v>3.2382</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1276</v>
      </c>
      <c r="B1603" s="180" t="s">
        <v>1329</v>
      </c>
      <c r="C1603" s="180">
        <v>146980</v>
      </c>
      <c r="D1603" s="183">
        <v>44531</v>
      </c>
      <c r="E1603" s="184">
        <v>1109.0695000000001</v>
      </c>
      <c r="F1603" s="184">
        <v>3.1991999999999998</v>
      </c>
      <c r="G1603" s="184">
        <v>3.2052</v>
      </c>
      <c r="H1603" s="184">
        <v>3.1656</v>
      </c>
      <c r="I1603" s="184">
        <v>3.3460999999999999</v>
      </c>
      <c r="J1603" s="184">
        <v>3.2755999999999998</v>
      </c>
      <c r="K1603" s="184">
        <v>3.1810999999999998</v>
      </c>
      <c r="L1603" s="184">
        <v>3.1627999999999998</v>
      </c>
      <c r="M1603" s="184">
        <v>3.1981000000000002</v>
      </c>
      <c r="N1603" s="184">
        <v>3.173</v>
      </c>
      <c r="O1603" s="184"/>
      <c r="P1603" s="184"/>
      <c r="Q1603" s="184">
        <v>3.9180000000000001</v>
      </c>
      <c r="R1603" s="184">
        <v>3.3561000000000001</v>
      </c>
      <c r="S1603" s="120" t="s">
        <v>1996</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1276</v>
      </c>
      <c r="B1604" s="180" t="s">
        <v>1330</v>
      </c>
      <c r="C1604" s="180">
        <v>146977</v>
      </c>
      <c r="D1604" s="183">
        <v>44531</v>
      </c>
      <c r="E1604" s="184">
        <v>1105.9405999999999</v>
      </c>
      <c r="F1604" s="184">
        <v>3.0992999999999999</v>
      </c>
      <c r="G1604" s="184">
        <v>3.1053000000000002</v>
      </c>
      <c r="H1604" s="184">
        <v>3.0655000000000001</v>
      </c>
      <c r="I1604" s="184">
        <v>3.2458999999999998</v>
      </c>
      <c r="J1604" s="184">
        <v>3.1751999999999998</v>
      </c>
      <c r="K1604" s="184">
        <v>3.0802999999999998</v>
      </c>
      <c r="L1604" s="184">
        <v>3.0613000000000001</v>
      </c>
      <c r="M1604" s="184">
        <v>3.0817999999999999</v>
      </c>
      <c r="N1604" s="184">
        <v>3.0592999999999999</v>
      </c>
      <c r="O1604" s="184"/>
      <c r="P1604" s="184"/>
      <c r="Q1604" s="184">
        <v>3.8088000000000002</v>
      </c>
      <c r="R1604" s="184">
        <v>3.2467999999999999</v>
      </c>
      <c r="S1604" s="120" t="s">
        <v>1996</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1276</v>
      </c>
      <c r="B1605" s="180" t="s">
        <v>1331</v>
      </c>
      <c r="C1605" s="180">
        <v>147003</v>
      </c>
      <c r="D1605" s="183">
        <v>44531</v>
      </c>
      <c r="E1605" s="184">
        <v>1106.8973000000001</v>
      </c>
      <c r="F1605" s="184">
        <v>3.1724999999999999</v>
      </c>
      <c r="G1605" s="184">
        <v>3.1993999999999998</v>
      </c>
      <c r="H1605" s="184">
        <v>3.1755</v>
      </c>
      <c r="I1605" s="184">
        <v>3.3885999999999998</v>
      </c>
      <c r="J1605" s="184">
        <v>3.3346</v>
      </c>
      <c r="K1605" s="184">
        <v>3.2080000000000002</v>
      </c>
      <c r="L1605" s="184">
        <v>3.1747999999999998</v>
      </c>
      <c r="M1605" s="184">
        <v>3.1818</v>
      </c>
      <c r="N1605" s="184">
        <v>3.1555</v>
      </c>
      <c r="O1605" s="184"/>
      <c r="P1605" s="184"/>
      <c r="Q1605" s="184">
        <v>3.8488000000000002</v>
      </c>
      <c r="R1605" s="184">
        <v>3.3127</v>
      </c>
      <c r="S1605" s="120" t="s">
        <v>1996</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1276</v>
      </c>
      <c r="B1606" s="180" t="s">
        <v>1332</v>
      </c>
      <c r="C1606" s="180">
        <v>146997</v>
      </c>
      <c r="D1606" s="183">
        <v>44531</v>
      </c>
      <c r="E1606" s="184">
        <v>1103.9779000000001</v>
      </c>
      <c r="F1606" s="184">
        <v>3.0750000000000002</v>
      </c>
      <c r="G1606" s="184">
        <v>3.0998000000000001</v>
      </c>
      <c r="H1606" s="184">
        <v>3.0760999999999998</v>
      </c>
      <c r="I1606" s="184">
        <v>3.2890999999999999</v>
      </c>
      <c r="J1606" s="184">
        <v>3.2349000000000001</v>
      </c>
      <c r="K1606" s="184">
        <v>3.1073</v>
      </c>
      <c r="L1606" s="184">
        <v>3.0773000000000001</v>
      </c>
      <c r="M1606" s="184">
        <v>3.0831</v>
      </c>
      <c r="N1606" s="184">
        <v>3.0569999999999999</v>
      </c>
      <c r="O1606" s="184"/>
      <c r="P1606" s="184"/>
      <c r="Q1606" s="184">
        <v>3.7467999999999999</v>
      </c>
      <c r="R1606" s="184">
        <v>3.2115999999999998</v>
      </c>
      <c r="S1606" s="120" t="s">
        <v>1996</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1276</v>
      </c>
      <c r="B1607" s="180" t="s">
        <v>1333</v>
      </c>
      <c r="C1607" s="180">
        <v>120785</v>
      </c>
      <c r="D1607" s="183">
        <v>44531</v>
      </c>
      <c r="E1607" s="184">
        <v>2877.9158000000002</v>
      </c>
      <c r="F1607" s="184">
        <v>3.1760000000000002</v>
      </c>
      <c r="G1607" s="184">
        <v>3.2261000000000002</v>
      </c>
      <c r="H1607" s="184">
        <v>3.2048999999999999</v>
      </c>
      <c r="I1607" s="184">
        <v>3.3473999999999999</v>
      </c>
      <c r="J1607" s="184">
        <v>3.3104</v>
      </c>
      <c r="K1607" s="184">
        <v>3.2155</v>
      </c>
      <c r="L1607" s="184">
        <v>3.1804999999999999</v>
      </c>
      <c r="M1607" s="184">
        <v>3.1909999999999998</v>
      </c>
      <c r="N1607" s="184">
        <v>3.1638000000000002</v>
      </c>
      <c r="O1607" s="184">
        <v>4.1833</v>
      </c>
      <c r="P1607" s="184">
        <v>4.5926</v>
      </c>
      <c r="Q1607" s="184">
        <v>6.4629000000000003</v>
      </c>
      <c r="R1607" s="184">
        <v>3.3628999999999998</v>
      </c>
      <c r="S1607" s="120" t="s">
        <v>1996</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1276</v>
      </c>
      <c r="B1608" s="180" t="s">
        <v>1334</v>
      </c>
      <c r="C1608" s="180">
        <v>100814</v>
      </c>
      <c r="D1608" s="183">
        <v>44531</v>
      </c>
      <c r="E1608" s="184">
        <v>2852.2869000000001</v>
      </c>
      <c r="F1608" s="184">
        <v>3.1162999999999998</v>
      </c>
      <c r="G1608" s="184">
        <v>3.1659000000000002</v>
      </c>
      <c r="H1608" s="184">
        <v>3.1448</v>
      </c>
      <c r="I1608" s="184">
        <v>3.2871000000000001</v>
      </c>
      <c r="J1608" s="184">
        <v>3.2502</v>
      </c>
      <c r="K1608" s="184">
        <v>3.1549999999999998</v>
      </c>
      <c r="L1608" s="184">
        <v>3.1196000000000002</v>
      </c>
      <c r="M1608" s="184">
        <v>3.1297000000000001</v>
      </c>
      <c r="N1608" s="184">
        <v>3.1019000000000001</v>
      </c>
      <c r="O1608" s="184">
        <v>4.1131000000000002</v>
      </c>
      <c r="P1608" s="184">
        <v>4.4942000000000002</v>
      </c>
      <c r="Q1608" s="184">
        <v>5.9985999999999997</v>
      </c>
      <c r="R1608" s="184">
        <v>3.2978999999999998</v>
      </c>
      <c r="S1608" s="120" t="s">
        <v>1996</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1276</v>
      </c>
      <c r="B1609" s="180" t="s">
        <v>1335</v>
      </c>
      <c r="C1609" s="180">
        <v>147593</v>
      </c>
      <c r="D1609" s="183">
        <v>44531</v>
      </c>
      <c r="E1609" s="184">
        <v>1081.0409</v>
      </c>
      <c r="F1609" s="184">
        <v>2.9815999999999998</v>
      </c>
      <c r="G1609" s="184">
        <v>3.0125000000000002</v>
      </c>
      <c r="H1609" s="184">
        <v>2.9998999999999998</v>
      </c>
      <c r="I1609" s="184">
        <v>3.1320000000000001</v>
      </c>
      <c r="J1609" s="184">
        <v>3.0889000000000002</v>
      </c>
      <c r="K1609" s="184">
        <v>2.9982000000000002</v>
      </c>
      <c r="L1609" s="184">
        <v>3.0880999999999998</v>
      </c>
      <c r="M1609" s="184">
        <v>3.0893999999999999</v>
      </c>
      <c r="N1609" s="184">
        <v>3.0623</v>
      </c>
      <c r="O1609" s="184"/>
      <c r="P1609" s="184"/>
      <c r="Q1609" s="184">
        <v>3.4819</v>
      </c>
      <c r="R1609" s="184">
        <v>3.2311000000000001</v>
      </c>
      <c r="S1609" s="120" t="s">
        <v>1996</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1276</v>
      </c>
      <c r="B1610" s="180" t="s">
        <v>1336</v>
      </c>
      <c r="C1610" s="180">
        <v>147590</v>
      </c>
      <c r="D1610" s="183">
        <v>44531</v>
      </c>
      <c r="E1610" s="184">
        <v>1079.4697000000001</v>
      </c>
      <c r="F1610" s="184">
        <v>2.9148999999999998</v>
      </c>
      <c r="G1610" s="184">
        <v>2.9436</v>
      </c>
      <c r="H1610" s="184">
        <v>2.9104999999999999</v>
      </c>
      <c r="I1610" s="184">
        <v>3.0303</v>
      </c>
      <c r="J1610" s="184">
        <v>3.0024999999999999</v>
      </c>
      <c r="K1610" s="184">
        <v>2.9264999999999999</v>
      </c>
      <c r="L1610" s="184">
        <v>3.0106000000000002</v>
      </c>
      <c r="M1610" s="184">
        <v>3.0146000000000002</v>
      </c>
      <c r="N1610" s="184">
        <v>2.9887999999999999</v>
      </c>
      <c r="O1610" s="184"/>
      <c r="P1610" s="184"/>
      <c r="Q1610" s="184">
        <v>3.4157999999999999</v>
      </c>
      <c r="R1610" s="184">
        <v>3.1636000000000002</v>
      </c>
      <c r="S1610" s="120" t="s">
        <v>1996</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3.1491416666666661</v>
      </c>
      <c r="G1611" s="186">
        <v>3.1704199999999991</v>
      </c>
      <c r="H1611" s="186">
        <v>3.1527033333333341</v>
      </c>
      <c r="I1611" s="186">
        <v>3.3143683333333351</v>
      </c>
      <c r="J1611" s="186">
        <v>3.2565066666666662</v>
      </c>
      <c r="K1611" s="186">
        <v>3.1540999999999997</v>
      </c>
      <c r="L1611" s="186">
        <v>3.1307616666666664</v>
      </c>
      <c r="M1611" s="186">
        <v>3.1436733333333349</v>
      </c>
      <c r="N1611" s="186">
        <v>3.1178883333333336</v>
      </c>
      <c r="O1611" s="186">
        <v>4.0929583333333346</v>
      </c>
      <c r="P1611" s="186">
        <v>4.7447749999999997</v>
      </c>
      <c r="Q1611" s="186">
        <v>4.0830183333333343</v>
      </c>
      <c r="R1611" s="186">
        <v>3.3058685185185199</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3.15605</v>
      </c>
      <c r="G1612" s="186">
        <v>3.1776</v>
      </c>
      <c r="H1612" s="186">
        <v>3.1631499999999999</v>
      </c>
      <c r="I1612" s="186">
        <v>3.3216000000000001</v>
      </c>
      <c r="J1612" s="186">
        <v>3.2680499999999997</v>
      </c>
      <c r="K1612" s="186">
        <v>3.1650499999999999</v>
      </c>
      <c r="L1612" s="186">
        <v>3.1349499999999999</v>
      </c>
      <c r="M1612" s="186">
        <v>3.1501000000000001</v>
      </c>
      <c r="N1612" s="186">
        <v>3.125</v>
      </c>
      <c r="O1612" s="186">
        <v>4.1235999999999997</v>
      </c>
      <c r="P1612" s="186">
        <v>4.8134499999999996</v>
      </c>
      <c r="Q1612" s="186">
        <v>3.80945</v>
      </c>
      <c r="R1612" s="186">
        <v>3.3186999999999998</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1337</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1338</v>
      </c>
      <c r="B1615" s="180" t="s">
        <v>1339</v>
      </c>
      <c r="C1615" s="180">
        <v>100058</v>
      </c>
      <c r="D1615" s="183">
        <v>44531</v>
      </c>
      <c r="E1615" s="184">
        <v>65.963300000000004</v>
      </c>
      <c r="F1615" s="184">
        <v>-5.2005999999999997</v>
      </c>
      <c r="G1615" s="184">
        <v>4.2409999999999997</v>
      </c>
      <c r="H1615" s="184">
        <v>9.6856000000000009</v>
      </c>
      <c r="I1615" s="184">
        <v>7.7976999999999999</v>
      </c>
      <c r="J1615" s="184">
        <v>8.4187999999999992</v>
      </c>
      <c r="K1615" s="184">
        <v>3.8132000000000001</v>
      </c>
      <c r="L1615" s="184">
        <v>5.7191000000000001</v>
      </c>
      <c r="M1615" s="184">
        <v>7.6218000000000004</v>
      </c>
      <c r="N1615" s="184">
        <v>4.1999000000000004</v>
      </c>
      <c r="O1615" s="184">
        <v>9.5107999999999997</v>
      </c>
      <c r="P1615" s="184">
        <v>6.7675000000000001</v>
      </c>
      <c r="Q1615" s="184">
        <v>8.8876000000000008</v>
      </c>
      <c r="R1615" s="184">
        <v>7.6649000000000003</v>
      </c>
      <c r="S1615" s="120" t="s">
        <v>1998</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1338</v>
      </c>
      <c r="B1616" s="180" t="s">
        <v>1940</v>
      </c>
      <c r="C1616" s="180">
        <v>119605</v>
      </c>
      <c r="D1616" s="183">
        <v>44531</v>
      </c>
      <c r="E1616" s="184">
        <v>69.247699999999995</v>
      </c>
      <c r="F1616" s="184">
        <v>-4.5850999999999997</v>
      </c>
      <c r="G1616" s="184">
        <v>4.8947000000000003</v>
      </c>
      <c r="H1616" s="184">
        <v>10.336399999999999</v>
      </c>
      <c r="I1616" s="184">
        <v>8.4495000000000005</v>
      </c>
      <c r="J1616" s="184">
        <v>9.0733999999999995</v>
      </c>
      <c r="K1616" s="184">
        <v>4.4692999999999996</v>
      </c>
      <c r="L1616" s="184">
        <v>6.3886000000000003</v>
      </c>
      <c r="M1616" s="184">
        <v>8.3293999999999997</v>
      </c>
      <c r="N1616" s="184">
        <v>4.8822999999999999</v>
      </c>
      <c r="O1616" s="184">
        <v>10.1882</v>
      </c>
      <c r="P1616" s="184">
        <v>7.3943000000000003</v>
      </c>
      <c r="Q1616" s="184">
        <v>9.7621000000000002</v>
      </c>
      <c r="R1616" s="184">
        <v>8.3400999999999996</v>
      </c>
      <c r="S1616" s="120" t="s">
        <v>1998</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1338</v>
      </c>
      <c r="B1617" s="180" t="s">
        <v>1340</v>
      </c>
      <c r="C1617" s="180"/>
      <c r="D1617" s="183">
        <v>44531</v>
      </c>
      <c r="E1617" s="184">
        <v>69.247699999999995</v>
      </c>
      <c r="F1617" s="184">
        <v>-4.5850999999999997</v>
      </c>
      <c r="G1617" s="184">
        <v>4.8947000000000003</v>
      </c>
      <c r="H1617" s="184">
        <v>10.336399999999999</v>
      </c>
      <c r="I1617" s="184">
        <v>8.4495000000000005</v>
      </c>
      <c r="J1617" s="184">
        <v>9.0733999999999995</v>
      </c>
      <c r="K1617" s="184">
        <v>4.4692999999999996</v>
      </c>
      <c r="L1617" s="184">
        <v>6.3886000000000003</v>
      </c>
      <c r="M1617" s="184">
        <v>8.3293999999999997</v>
      </c>
      <c r="N1617" s="184">
        <v>4.8822999999999999</v>
      </c>
      <c r="O1617" s="184">
        <v>10.1882</v>
      </c>
      <c r="P1617" s="184">
        <v>7.3943000000000003</v>
      </c>
      <c r="Q1617" s="184">
        <v>9.7621000000000002</v>
      </c>
      <c r="R1617" s="184">
        <v>8.3400999999999996</v>
      </c>
      <c r="S1617" s="120" t="s">
        <v>1998</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1338</v>
      </c>
      <c r="B1618" s="180" t="s">
        <v>1341</v>
      </c>
      <c r="C1618" s="180">
        <v>120447</v>
      </c>
      <c r="D1618" s="183">
        <v>44531</v>
      </c>
      <c r="E1618" s="184">
        <v>21.395</v>
      </c>
      <c r="F1618" s="184">
        <v>-28.979099999999999</v>
      </c>
      <c r="G1618" s="184">
        <v>3.9601000000000002</v>
      </c>
      <c r="H1618" s="184">
        <v>12.5816</v>
      </c>
      <c r="I1618" s="184">
        <v>8.7543000000000006</v>
      </c>
      <c r="J1618" s="184">
        <v>9.4847999999999999</v>
      </c>
      <c r="K1618" s="184">
        <v>4.9343000000000004</v>
      </c>
      <c r="L1618" s="184">
        <v>5.0781999999999998</v>
      </c>
      <c r="M1618" s="184">
        <v>5.7108999999999996</v>
      </c>
      <c r="N1618" s="184">
        <v>3.9005999999999998</v>
      </c>
      <c r="O1618" s="184">
        <v>10.4298</v>
      </c>
      <c r="P1618" s="184">
        <v>6.8147000000000002</v>
      </c>
      <c r="Q1618" s="184">
        <v>8.0931999999999995</v>
      </c>
      <c r="R1618" s="184">
        <v>8.4632000000000005</v>
      </c>
      <c r="S1618" s="120" t="s">
        <v>1995</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1338</v>
      </c>
      <c r="B1619" s="180" t="s">
        <v>1342</v>
      </c>
      <c r="C1619" s="180">
        <v>116471</v>
      </c>
      <c r="D1619" s="183">
        <v>44531</v>
      </c>
      <c r="E1619" s="184">
        <v>20.430199999999999</v>
      </c>
      <c r="F1619" s="184">
        <v>-29.632999999999999</v>
      </c>
      <c r="G1619" s="184">
        <v>3.3603000000000001</v>
      </c>
      <c r="H1619" s="184">
        <v>11.9719</v>
      </c>
      <c r="I1619" s="184">
        <v>8.1415000000000006</v>
      </c>
      <c r="J1619" s="184">
        <v>8.8719999999999999</v>
      </c>
      <c r="K1619" s="184">
        <v>4.3240999999999996</v>
      </c>
      <c r="L1619" s="184">
        <v>4.4604999999999997</v>
      </c>
      <c r="M1619" s="184">
        <v>5.0834000000000001</v>
      </c>
      <c r="N1619" s="184">
        <v>3.2761999999999998</v>
      </c>
      <c r="O1619" s="184">
        <v>9.8617000000000008</v>
      </c>
      <c r="P1619" s="184">
        <v>6.2625000000000002</v>
      </c>
      <c r="Q1619" s="184">
        <v>7.5122999999999998</v>
      </c>
      <c r="R1619" s="184">
        <v>7.8715999999999999</v>
      </c>
      <c r="S1619" s="120" t="s">
        <v>1995</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1338</v>
      </c>
      <c r="B1620" s="180" t="s">
        <v>1343</v>
      </c>
      <c r="C1620" s="180">
        <v>101187</v>
      </c>
      <c r="D1620" s="183">
        <v>44531</v>
      </c>
      <c r="E1620" s="184">
        <v>34.251899999999999</v>
      </c>
      <c r="F1620" s="184">
        <v>-28.0047</v>
      </c>
      <c r="G1620" s="184">
        <v>-2.6417999999999999</v>
      </c>
      <c r="H1620" s="184">
        <v>10.9992</v>
      </c>
      <c r="I1620" s="184">
        <v>6.1570999999999998</v>
      </c>
      <c r="J1620" s="184">
        <v>7.8579999999999997</v>
      </c>
      <c r="K1620" s="184">
        <v>3.4178000000000002</v>
      </c>
      <c r="L1620" s="184">
        <v>4.5210999999999997</v>
      </c>
      <c r="M1620" s="184">
        <v>6.1161000000000003</v>
      </c>
      <c r="N1620" s="184">
        <v>2.6314000000000002</v>
      </c>
      <c r="O1620" s="184">
        <v>7.5486000000000004</v>
      </c>
      <c r="P1620" s="184">
        <v>5.1764999999999999</v>
      </c>
      <c r="Q1620" s="184">
        <v>6.4447999999999999</v>
      </c>
      <c r="R1620" s="184">
        <v>5.8936999999999999</v>
      </c>
      <c r="S1620" s="120" t="s">
        <v>1998</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1338</v>
      </c>
      <c r="B1621" s="180" t="s">
        <v>1344</v>
      </c>
      <c r="C1621" s="180">
        <v>119341</v>
      </c>
      <c r="D1621" s="183">
        <v>44531</v>
      </c>
      <c r="E1621" s="184">
        <v>36.9636</v>
      </c>
      <c r="F1621" s="184">
        <v>-27.233499999999999</v>
      </c>
      <c r="G1621" s="184">
        <v>-1.8756999999999999</v>
      </c>
      <c r="H1621" s="184">
        <v>11.7773</v>
      </c>
      <c r="I1621" s="184">
        <v>6.9234999999999998</v>
      </c>
      <c r="J1621" s="184">
        <v>8.6252999999999993</v>
      </c>
      <c r="K1621" s="184">
        <v>4.1840000000000002</v>
      </c>
      <c r="L1621" s="184">
        <v>5.2887000000000004</v>
      </c>
      <c r="M1621" s="184">
        <v>6.9101999999999997</v>
      </c>
      <c r="N1621" s="184">
        <v>3.4171999999999998</v>
      </c>
      <c r="O1621" s="184">
        <v>8.3742000000000001</v>
      </c>
      <c r="P1621" s="184">
        <v>6.0202</v>
      </c>
      <c r="Q1621" s="184">
        <v>8.3940999999999999</v>
      </c>
      <c r="R1621" s="184">
        <v>6.7199</v>
      </c>
      <c r="S1621" s="120" t="s">
        <v>1998</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1338</v>
      </c>
      <c r="B1622" s="180" t="s">
        <v>2021</v>
      </c>
      <c r="C1622" s="180">
        <v>118299</v>
      </c>
      <c r="D1622" s="183">
        <v>44531</v>
      </c>
      <c r="E1622" s="184">
        <v>64.570099999999996</v>
      </c>
      <c r="F1622" s="184">
        <v>-16.611599999999999</v>
      </c>
      <c r="G1622" s="184">
        <v>2.1147</v>
      </c>
      <c r="H1622" s="184">
        <v>6.6302000000000003</v>
      </c>
      <c r="I1622" s="184">
        <v>5.2230999999999996</v>
      </c>
      <c r="J1622" s="184">
        <v>5.8636999999999997</v>
      </c>
      <c r="K1622" s="184">
        <v>4.1604999999999999</v>
      </c>
      <c r="L1622" s="184">
        <v>4.3745000000000003</v>
      </c>
      <c r="M1622" s="184">
        <v>4.8799000000000001</v>
      </c>
      <c r="N1622" s="184">
        <v>2.9683000000000002</v>
      </c>
      <c r="O1622" s="184">
        <v>8.3645999999999994</v>
      </c>
      <c r="P1622" s="184">
        <v>6.1753999999999998</v>
      </c>
      <c r="Q1622" s="184">
        <v>8.7885000000000009</v>
      </c>
      <c r="R1622" s="184">
        <v>6.6590999999999996</v>
      </c>
      <c r="S1622" s="120" t="s">
        <v>1998</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1338</v>
      </c>
      <c r="B1623" s="180" t="s">
        <v>2022</v>
      </c>
      <c r="C1623" s="180">
        <v>100597</v>
      </c>
      <c r="D1623" s="183">
        <v>44531</v>
      </c>
      <c r="E1623" s="184">
        <v>61.476199999999999</v>
      </c>
      <c r="F1623" s="184">
        <v>-17.209900000000001</v>
      </c>
      <c r="G1623" s="184">
        <v>1.5084</v>
      </c>
      <c r="H1623" s="184">
        <v>6.0205000000000002</v>
      </c>
      <c r="I1623" s="184">
        <v>4.6094999999999997</v>
      </c>
      <c r="J1623" s="184">
        <v>5.2173999999999996</v>
      </c>
      <c r="K1623" s="184">
        <v>3.4481999999999999</v>
      </c>
      <c r="L1623" s="184">
        <v>3.6318000000000001</v>
      </c>
      <c r="M1623" s="184">
        <v>4.1325000000000003</v>
      </c>
      <c r="N1623" s="184">
        <v>2.2058</v>
      </c>
      <c r="O1623" s="184">
        <v>7.6182999999999996</v>
      </c>
      <c r="P1623" s="184">
        <v>5.4812000000000003</v>
      </c>
      <c r="Q1623" s="184">
        <v>8.6297999999999995</v>
      </c>
      <c r="R1623" s="184">
        <v>5.9050000000000002</v>
      </c>
      <c r="S1623" s="120" t="s">
        <v>1998</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1338</v>
      </c>
      <c r="B1624" s="180" t="s">
        <v>1345</v>
      </c>
      <c r="C1624" s="180">
        <v>119099</v>
      </c>
      <c r="D1624" s="183">
        <v>44531</v>
      </c>
      <c r="E1624" s="184">
        <v>79.659899999999993</v>
      </c>
      <c r="F1624" s="184">
        <v>-28.386199999999999</v>
      </c>
      <c r="G1624" s="184">
        <v>-2.2170000000000001</v>
      </c>
      <c r="H1624" s="184">
        <v>7.9913999999999996</v>
      </c>
      <c r="I1624" s="184">
        <v>5.7992999999999997</v>
      </c>
      <c r="J1624" s="184">
        <v>7.9029999999999996</v>
      </c>
      <c r="K1624" s="184">
        <v>4.7571000000000003</v>
      </c>
      <c r="L1624" s="184">
        <v>5.8451000000000004</v>
      </c>
      <c r="M1624" s="184">
        <v>6.8087999999999997</v>
      </c>
      <c r="N1624" s="184">
        <v>4.1757</v>
      </c>
      <c r="O1624" s="184">
        <v>10.7311</v>
      </c>
      <c r="P1624" s="184">
        <v>7.5492999999999997</v>
      </c>
      <c r="Q1624" s="184">
        <v>8.8486999999999991</v>
      </c>
      <c r="R1624" s="184">
        <v>8.6744000000000003</v>
      </c>
      <c r="S1624" s="120" t="s">
        <v>1998</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1338</v>
      </c>
      <c r="B1625" s="180" t="s">
        <v>1346</v>
      </c>
      <c r="C1625" s="180">
        <v>100084</v>
      </c>
      <c r="D1625" s="183">
        <v>44531</v>
      </c>
      <c r="E1625" s="184">
        <v>76.302599999999998</v>
      </c>
      <c r="F1625" s="184">
        <v>-28.965499999999999</v>
      </c>
      <c r="G1625" s="184">
        <v>-2.7734000000000001</v>
      </c>
      <c r="H1625" s="184">
        <v>7.4387999999999996</v>
      </c>
      <c r="I1625" s="184">
        <v>5.2450999999999999</v>
      </c>
      <c r="J1625" s="184">
        <v>7.3487</v>
      </c>
      <c r="K1625" s="184">
        <v>4.2257999999999996</v>
      </c>
      <c r="L1625" s="184">
        <v>5.3179999999999996</v>
      </c>
      <c r="M1625" s="184">
        <v>6.2637</v>
      </c>
      <c r="N1625" s="184">
        <v>3.6331000000000002</v>
      </c>
      <c r="O1625" s="184">
        <v>10.1065</v>
      </c>
      <c r="P1625" s="184">
        <v>6.8394000000000004</v>
      </c>
      <c r="Q1625" s="184">
        <v>9.5919000000000008</v>
      </c>
      <c r="R1625" s="184">
        <v>8.0823</v>
      </c>
      <c r="S1625" s="120" t="s">
        <v>1998</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1338</v>
      </c>
      <c r="B1626" s="180" t="s">
        <v>1347</v>
      </c>
      <c r="C1626" s="180">
        <v>140298</v>
      </c>
      <c r="D1626" s="183">
        <v>44531</v>
      </c>
      <c r="E1626" s="184">
        <v>20.593299999999999</v>
      </c>
      <c r="F1626" s="184">
        <v>-47.792700000000004</v>
      </c>
      <c r="G1626" s="184">
        <v>-5.9859</v>
      </c>
      <c r="H1626" s="184">
        <v>6.2869999999999999</v>
      </c>
      <c r="I1626" s="184">
        <v>4.5021000000000004</v>
      </c>
      <c r="J1626" s="184">
        <v>6.1875</v>
      </c>
      <c r="K1626" s="184">
        <v>5.3606999999999996</v>
      </c>
      <c r="L1626" s="184">
        <v>5.8973000000000004</v>
      </c>
      <c r="M1626" s="184">
        <v>8.1524999999999999</v>
      </c>
      <c r="N1626" s="184">
        <v>5.3898999999999999</v>
      </c>
      <c r="O1626" s="184">
        <v>10.6257</v>
      </c>
      <c r="P1626" s="184">
        <v>8.2508999999999997</v>
      </c>
      <c r="Q1626" s="184">
        <v>9.7001000000000008</v>
      </c>
      <c r="R1626" s="184">
        <v>9.2754999999999992</v>
      </c>
      <c r="S1626" s="120" t="s">
        <v>1998</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1338</v>
      </c>
      <c r="B1627" s="180" t="s">
        <v>1348</v>
      </c>
      <c r="C1627" s="180">
        <v>140297</v>
      </c>
      <c r="D1627" s="183">
        <v>44531</v>
      </c>
      <c r="E1627" s="184">
        <v>19.818000000000001</v>
      </c>
      <c r="F1627" s="184">
        <v>-48.374099999999999</v>
      </c>
      <c r="G1627" s="184">
        <v>-6.6242999999999999</v>
      </c>
      <c r="H1627" s="184">
        <v>5.6365999999999996</v>
      </c>
      <c r="I1627" s="184">
        <v>3.8471000000000002</v>
      </c>
      <c r="J1627" s="184">
        <v>5.5381</v>
      </c>
      <c r="K1627" s="184">
        <v>4.6661999999999999</v>
      </c>
      <c r="L1627" s="184">
        <v>5.1603000000000003</v>
      </c>
      <c r="M1627" s="184">
        <v>7.3689</v>
      </c>
      <c r="N1627" s="184">
        <v>4.6726999999999999</v>
      </c>
      <c r="O1627" s="184">
        <v>10.0344</v>
      </c>
      <c r="P1627" s="184">
        <v>7.6943999999999999</v>
      </c>
      <c r="Q1627" s="184">
        <v>9.1618999999999993</v>
      </c>
      <c r="R1627" s="184">
        <v>8.6652000000000005</v>
      </c>
      <c r="S1627" s="120" t="s">
        <v>1998</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1338</v>
      </c>
      <c r="B1628" s="180" t="s">
        <v>1349</v>
      </c>
      <c r="C1628" s="180">
        <v>100493</v>
      </c>
      <c r="D1628" s="183">
        <v>44531</v>
      </c>
      <c r="E1628" s="184">
        <v>48.594000000000001</v>
      </c>
      <c r="F1628" s="184">
        <v>-31.5199</v>
      </c>
      <c r="G1628" s="184">
        <v>-0.97629999999999995</v>
      </c>
      <c r="H1628" s="184">
        <v>7.5758999999999999</v>
      </c>
      <c r="I1628" s="184">
        <v>4.6814</v>
      </c>
      <c r="J1628" s="184">
        <v>4.2789000000000001</v>
      </c>
      <c r="K1628" s="184">
        <v>2.5284</v>
      </c>
      <c r="L1628" s="184">
        <v>4.1565000000000003</v>
      </c>
      <c r="M1628" s="184">
        <v>5.4123000000000001</v>
      </c>
      <c r="N1628" s="184">
        <v>2.6956000000000002</v>
      </c>
      <c r="O1628" s="184">
        <v>6.9489000000000001</v>
      </c>
      <c r="P1628" s="184">
        <v>3.5897000000000001</v>
      </c>
      <c r="Q1628" s="184">
        <v>8.2265999999999995</v>
      </c>
      <c r="R1628" s="184">
        <v>5.1272000000000002</v>
      </c>
      <c r="S1628" s="120" t="s">
        <v>1998</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1338</v>
      </c>
      <c r="B1629" s="180" t="s">
        <v>1350</v>
      </c>
      <c r="C1629" s="180">
        <v>118498</v>
      </c>
      <c r="D1629" s="183">
        <v>44531</v>
      </c>
      <c r="E1629" s="184">
        <v>52.319699999999997</v>
      </c>
      <c r="F1629" s="184">
        <v>-31.0183</v>
      </c>
      <c r="G1629" s="184">
        <v>-0.51619999999999999</v>
      </c>
      <c r="H1629" s="184">
        <v>8.0351999999999997</v>
      </c>
      <c r="I1629" s="184">
        <v>5.1376999999999997</v>
      </c>
      <c r="J1629" s="184">
        <v>4.7389999999999999</v>
      </c>
      <c r="K1629" s="184">
        <v>2.9889999999999999</v>
      </c>
      <c r="L1629" s="184">
        <v>4.6181999999999999</v>
      </c>
      <c r="M1629" s="184">
        <v>5.8714000000000004</v>
      </c>
      <c r="N1629" s="184">
        <v>3.1482999999999999</v>
      </c>
      <c r="O1629" s="184">
        <v>7.5195999999999996</v>
      </c>
      <c r="P1629" s="184">
        <v>4.3221999999999996</v>
      </c>
      <c r="Q1629" s="184">
        <v>7.7763</v>
      </c>
      <c r="R1629" s="184">
        <v>5.6291000000000002</v>
      </c>
      <c r="S1629" s="120" t="s">
        <v>1998</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1338</v>
      </c>
      <c r="B1630" s="180" t="s">
        <v>1351</v>
      </c>
      <c r="C1630" s="180">
        <v>101083</v>
      </c>
      <c r="D1630" s="183">
        <v>44531</v>
      </c>
      <c r="E1630" s="184">
        <v>45.036700000000003</v>
      </c>
      <c r="F1630" s="184">
        <v>-33.2791</v>
      </c>
      <c r="G1630" s="184">
        <v>0.79430000000000001</v>
      </c>
      <c r="H1630" s="184">
        <v>12.301500000000001</v>
      </c>
      <c r="I1630" s="184">
        <v>7.3902000000000001</v>
      </c>
      <c r="J1630" s="184">
        <v>10.880800000000001</v>
      </c>
      <c r="K1630" s="184">
        <v>4.8757999999999999</v>
      </c>
      <c r="L1630" s="184">
        <v>5.4725000000000001</v>
      </c>
      <c r="M1630" s="184">
        <v>6.1749000000000001</v>
      </c>
      <c r="N1630" s="184">
        <v>3.2869000000000002</v>
      </c>
      <c r="O1630" s="184">
        <v>7.6303000000000001</v>
      </c>
      <c r="P1630" s="184">
        <v>4.9791999999999996</v>
      </c>
      <c r="Q1630" s="184">
        <v>7.6687000000000003</v>
      </c>
      <c r="R1630" s="184">
        <v>6.5103999999999997</v>
      </c>
      <c r="S1630" s="120" t="s">
        <v>1998</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1338</v>
      </c>
      <c r="B1631" s="180" t="s">
        <v>1352</v>
      </c>
      <c r="C1631" s="180">
        <v>119116</v>
      </c>
      <c r="D1631" s="183">
        <v>44531</v>
      </c>
      <c r="E1631" s="184">
        <v>46.682299999999998</v>
      </c>
      <c r="F1631" s="184">
        <v>-32.8095</v>
      </c>
      <c r="G1631" s="184">
        <v>1.2512000000000001</v>
      </c>
      <c r="H1631" s="184">
        <v>12.764699999999999</v>
      </c>
      <c r="I1631" s="184">
        <v>7.8422999999999998</v>
      </c>
      <c r="J1631" s="184">
        <v>11.340400000000001</v>
      </c>
      <c r="K1631" s="184">
        <v>5.3388</v>
      </c>
      <c r="L1631" s="184">
        <v>5.9397000000000002</v>
      </c>
      <c r="M1631" s="184">
        <v>6.6417999999999999</v>
      </c>
      <c r="N1631" s="184">
        <v>3.7553000000000001</v>
      </c>
      <c r="O1631" s="184">
        <v>8.0792000000000002</v>
      </c>
      <c r="P1631" s="184">
        <v>5.4063999999999997</v>
      </c>
      <c r="Q1631" s="184">
        <v>8.3407</v>
      </c>
      <c r="R1631" s="184">
        <v>6.9856999999999996</v>
      </c>
      <c r="S1631" s="120" t="s">
        <v>1998</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1338</v>
      </c>
      <c r="B1632" s="180" t="s">
        <v>1353</v>
      </c>
      <c r="C1632" s="180">
        <v>100369</v>
      </c>
      <c r="D1632" s="183">
        <v>44531</v>
      </c>
      <c r="E1632" s="184">
        <v>81.651600000000002</v>
      </c>
      <c r="F1632" s="184">
        <v>14.265599999999999</v>
      </c>
      <c r="G1632" s="184">
        <v>13.587899999999999</v>
      </c>
      <c r="H1632" s="184">
        <v>16.309699999999999</v>
      </c>
      <c r="I1632" s="184">
        <v>11.5006</v>
      </c>
      <c r="J1632" s="184">
        <v>16.054500000000001</v>
      </c>
      <c r="K1632" s="184">
        <v>8.8597999999999999</v>
      </c>
      <c r="L1632" s="184">
        <v>7.9561000000000002</v>
      </c>
      <c r="M1632" s="184">
        <v>7.6611000000000002</v>
      </c>
      <c r="N1632" s="184">
        <v>5.3773</v>
      </c>
      <c r="O1632" s="184">
        <v>9.8721999999999994</v>
      </c>
      <c r="P1632" s="184">
        <v>6.6638000000000002</v>
      </c>
      <c r="Q1632" s="184">
        <v>9.8734999999999999</v>
      </c>
      <c r="R1632" s="184">
        <v>9.1384000000000007</v>
      </c>
      <c r="S1632" s="120" t="s">
        <v>1998</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1338</v>
      </c>
      <c r="B1633" s="180" t="s">
        <v>1354</v>
      </c>
      <c r="C1633" s="180">
        <v>120590</v>
      </c>
      <c r="D1633" s="183">
        <v>44531</v>
      </c>
      <c r="E1633" s="184">
        <v>86.287300000000002</v>
      </c>
      <c r="F1633" s="184">
        <v>14.8535</v>
      </c>
      <c r="G1633" s="184">
        <v>14.1982</v>
      </c>
      <c r="H1633" s="184">
        <v>16.9206</v>
      </c>
      <c r="I1633" s="184">
        <v>12.114699999999999</v>
      </c>
      <c r="J1633" s="184">
        <v>16.671800000000001</v>
      </c>
      <c r="K1633" s="184">
        <v>9.4838000000000005</v>
      </c>
      <c r="L1633" s="184">
        <v>8.5914000000000001</v>
      </c>
      <c r="M1633" s="184">
        <v>8.3077000000000005</v>
      </c>
      <c r="N1633" s="184">
        <v>6.0220000000000002</v>
      </c>
      <c r="O1633" s="184">
        <v>10.4636</v>
      </c>
      <c r="P1633" s="184">
        <v>7.2453000000000003</v>
      </c>
      <c r="Q1633" s="184">
        <v>9.3170000000000002</v>
      </c>
      <c r="R1633" s="184">
        <v>9.7385000000000002</v>
      </c>
      <c r="S1633" s="120" t="s">
        <v>1998</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1338</v>
      </c>
      <c r="B1634" s="180" t="s">
        <v>1355</v>
      </c>
      <c r="C1634" s="180">
        <v>118030</v>
      </c>
      <c r="D1634" s="183">
        <v>44531</v>
      </c>
      <c r="E1634" s="184">
        <v>17.5472</v>
      </c>
      <c r="F1634" s="184">
        <v>-43.422499999999999</v>
      </c>
      <c r="G1634" s="184">
        <v>-2.4952999999999999</v>
      </c>
      <c r="H1634" s="184">
        <v>13.107799999999999</v>
      </c>
      <c r="I1634" s="184">
        <v>6.9870000000000001</v>
      </c>
      <c r="J1634" s="184">
        <v>10.0953</v>
      </c>
      <c r="K1634" s="184">
        <v>2.3475000000000001</v>
      </c>
      <c r="L1634" s="184">
        <v>3.0958999999999999</v>
      </c>
      <c r="M1634" s="184">
        <v>5.4</v>
      </c>
      <c r="N1634" s="184">
        <v>2.5714000000000001</v>
      </c>
      <c r="O1634" s="184">
        <v>6.5274000000000001</v>
      </c>
      <c r="P1634" s="184">
        <v>3.6701000000000001</v>
      </c>
      <c r="Q1634" s="184">
        <v>6.4837999999999996</v>
      </c>
      <c r="R1634" s="184">
        <v>4.9626999999999999</v>
      </c>
      <c r="S1634" s="120" t="s">
        <v>1998</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1338</v>
      </c>
      <c r="B1635" s="180" t="s">
        <v>1356</v>
      </c>
      <c r="C1635" s="180">
        <v>118341</v>
      </c>
      <c r="D1635" s="183">
        <v>44531</v>
      </c>
      <c r="E1635" s="184">
        <v>18.6492</v>
      </c>
      <c r="F1635" s="184">
        <v>-42.421599999999998</v>
      </c>
      <c r="G1635" s="184">
        <v>-1.6828000000000001</v>
      </c>
      <c r="H1635" s="184">
        <v>13.877000000000001</v>
      </c>
      <c r="I1635" s="184">
        <v>7.782</v>
      </c>
      <c r="J1635" s="184">
        <v>10.873900000000001</v>
      </c>
      <c r="K1635" s="184">
        <v>3.1255999999999999</v>
      </c>
      <c r="L1635" s="184">
        <v>3.8803999999999998</v>
      </c>
      <c r="M1635" s="184">
        <v>6.2057000000000002</v>
      </c>
      <c r="N1635" s="184">
        <v>3.3626</v>
      </c>
      <c r="O1635" s="184">
        <v>7.3789999999999996</v>
      </c>
      <c r="P1635" s="184">
        <v>4.6007999999999996</v>
      </c>
      <c r="Q1635" s="184">
        <v>7.1635</v>
      </c>
      <c r="R1635" s="184">
        <v>5.8392999999999997</v>
      </c>
      <c r="S1635" s="120" t="s">
        <v>1998</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1338</v>
      </c>
      <c r="B1636" s="180" t="s">
        <v>1357</v>
      </c>
      <c r="C1636" s="180">
        <v>118464</v>
      </c>
      <c r="D1636" s="183">
        <v>44531</v>
      </c>
      <c r="E1636" s="184">
        <v>30.159500000000001</v>
      </c>
      <c r="F1636" s="184">
        <v>-13.9124</v>
      </c>
      <c r="G1636" s="184">
        <v>1.0166999999999999</v>
      </c>
      <c r="H1636" s="184">
        <v>4.4470999999999998</v>
      </c>
      <c r="I1636" s="184">
        <v>3.4537</v>
      </c>
      <c r="J1636" s="184">
        <v>7.4969000000000001</v>
      </c>
      <c r="K1636" s="184">
        <v>3.7763</v>
      </c>
      <c r="L1636" s="184">
        <v>5.2123999999999997</v>
      </c>
      <c r="M1636" s="184">
        <v>6.6787999999999998</v>
      </c>
      <c r="N1636" s="184">
        <v>3.4493</v>
      </c>
      <c r="O1636" s="184">
        <v>10.953200000000001</v>
      </c>
      <c r="P1636" s="184">
        <v>7.8914</v>
      </c>
      <c r="Q1636" s="184">
        <v>9.7603000000000009</v>
      </c>
      <c r="R1636" s="184">
        <v>8.7271000000000001</v>
      </c>
      <c r="S1636" s="120" t="s">
        <v>1998</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1338</v>
      </c>
      <c r="B1637" s="180" t="s">
        <v>1358</v>
      </c>
      <c r="C1637" s="180">
        <v>111525</v>
      </c>
      <c r="D1637" s="183">
        <v>44531</v>
      </c>
      <c r="E1637" s="184">
        <v>28.529199999999999</v>
      </c>
      <c r="F1637" s="184">
        <v>-14.4514</v>
      </c>
      <c r="G1637" s="184">
        <v>0.40939999999999999</v>
      </c>
      <c r="H1637" s="184">
        <v>3.8410000000000002</v>
      </c>
      <c r="I1637" s="184">
        <v>2.8452000000000002</v>
      </c>
      <c r="J1637" s="184">
        <v>6.8792</v>
      </c>
      <c r="K1637" s="184">
        <v>3.1513</v>
      </c>
      <c r="L1637" s="184">
        <v>4.5777999999999999</v>
      </c>
      <c r="M1637" s="184">
        <v>6.0285000000000002</v>
      </c>
      <c r="N1637" s="184">
        <v>2.8071999999999999</v>
      </c>
      <c r="O1637" s="184">
        <v>10.3012</v>
      </c>
      <c r="P1637" s="184">
        <v>7.2601000000000004</v>
      </c>
      <c r="Q1637" s="184">
        <v>8.4033999999999995</v>
      </c>
      <c r="R1637" s="184">
        <v>8.0591000000000008</v>
      </c>
      <c r="S1637" s="120" t="s">
        <v>1998</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1338</v>
      </c>
      <c r="B1638" s="180" t="s">
        <v>1941</v>
      </c>
      <c r="C1638" s="180">
        <v>148789</v>
      </c>
      <c r="D1638" s="183">
        <v>44531</v>
      </c>
      <c r="E1638" s="184">
        <v>10.5105</v>
      </c>
      <c r="F1638" s="184">
        <v>-38.506500000000003</v>
      </c>
      <c r="G1638" s="184">
        <v>-2.4994999999999998</v>
      </c>
      <c r="H1638" s="184">
        <v>7.6013999999999999</v>
      </c>
      <c r="I1638" s="184">
        <v>5.8174000000000001</v>
      </c>
      <c r="J1638" s="184">
        <v>9.9784000000000006</v>
      </c>
      <c r="K1638" s="184">
        <v>4.9215</v>
      </c>
      <c r="L1638" s="184">
        <v>6.3662000000000001</v>
      </c>
      <c r="M1638" s="184"/>
      <c r="N1638" s="184"/>
      <c r="O1638" s="184"/>
      <c r="P1638" s="184"/>
      <c r="Q1638" s="184">
        <v>7.3648999999999996</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1338</v>
      </c>
      <c r="B1639" s="180" t="s">
        <v>1942</v>
      </c>
      <c r="C1639" s="180">
        <v>148786</v>
      </c>
      <c r="D1639" s="183">
        <v>44531</v>
      </c>
      <c r="E1639" s="184">
        <v>10.4925</v>
      </c>
      <c r="F1639" s="184">
        <v>-38.919600000000003</v>
      </c>
      <c r="G1639" s="184">
        <v>-2.7818999999999998</v>
      </c>
      <c r="H1639" s="184">
        <v>7.3155000000000001</v>
      </c>
      <c r="I1639" s="184">
        <v>5.5528000000000004</v>
      </c>
      <c r="J1639" s="184">
        <v>9.7246000000000006</v>
      </c>
      <c r="K1639" s="184">
        <v>4.6677</v>
      </c>
      <c r="L1639" s="184">
        <v>6.1086</v>
      </c>
      <c r="M1639" s="184"/>
      <c r="N1639" s="184"/>
      <c r="O1639" s="184"/>
      <c r="P1639" s="184"/>
      <c r="Q1639" s="184">
        <v>7.1052</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1338</v>
      </c>
      <c r="B1640" s="180" t="s">
        <v>1943</v>
      </c>
      <c r="C1640" s="180">
        <v>148792</v>
      </c>
      <c r="D1640" s="183">
        <v>44531</v>
      </c>
      <c r="E1640" s="184">
        <v>10.5212</v>
      </c>
      <c r="F1640" s="184">
        <v>-46.774000000000001</v>
      </c>
      <c r="G1640" s="184">
        <v>-1.1100000000000001</v>
      </c>
      <c r="H1640" s="184">
        <v>14.8108</v>
      </c>
      <c r="I1640" s="184">
        <v>8.9263999999999992</v>
      </c>
      <c r="J1640" s="184">
        <v>10.662100000000001</v>
      </c>
      <c r="K1640" s="184">
        <v>4.8929999999999998</v>
      </c>
      <c r="L1640" s="184">
        <v>6.6242999999999999</v>
      </c>
      <c r="M1640" s="184"/>
      <c r="N1640" s="184"/>
      <c r="O1640" s="184"/>
      <c r="P1640" s="184"/>
      <c r="Q1640" s="184">
        <v>7.5193000000000003</v>
      </c>
      <c r="R1640" s="184"/>
      <c r="S1640" s="120" t="s">
        <v>1995</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1338</v>
      </c>
      <c r="B1641" s="180" t="s">
        <v>1944</v>
      </c>
      <c r="C1641" s="180">
        <v>148790</v>
      </c>
      <c r="D1641" s="183">
        <v>44531</v>
      </c>
      <c r="E1641" s="184">
        <v>10.502800000000001</v>
      </c>
      <c r="F1641" s="184">
        <v>-46.855800000000002</v>
      </c>
      <c r="G1641" s="184">
        <v>-1.3204</v>
      </c>
      <c r="H1641" s="184">
        <v>14.587199999999999</v>
      </c>
      <c r="I1641" s="184">
        <v>8.6921999999999997</v>
      </c>
      <c r="J1641" s="184">
        <v>10.409800000000001</v>
      </c>
      <c r="K1641" s="184">
        <v>4.6395999999999997</v>
      </c>
      <c r="L1641" s="184">
        <v>6.3650000000000002</v>
      </c>
      <c r="M1641" s="184"/>
      <c r="N1641" s="184"/>
      <c r="O1641" s="184"/>
      <c r="P1641" s="184"/>
      <c r="Q1641" s="184">
        <v>7.2538</v>
      </c>
      <c r="R1641" s="184"/>
      <c r="S1641" s="120" t="s">
        <v>1995</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1338</v>
      </c>
      <c r="B1642" s="180" t="s">
        <v>1359</v>
      </c>
      <c r="C1642" s="180">
        <v>107477</v>
      </c>
      <c r="D1642" s="183">
        <v>44531</v>
      </c>
      <c r="E1642" s="184">
        <v>2283.7103999999999</v>
      </c>
      <c r="F1642" s="184">
        <v>-28.719200000000001</v>
      </c>
      <c r="G1642" s="184">
        <v>-0.67920000000000003</v>
      </c>
      <c r="H1642" s="184">
        <v>11.9762</v>
      </c>
      <c r="I1642" s="184">
        <v>5.3578999999999999</v>
      </c>
      <c r="J1642" s="184">
        <v>10.464</v>
      </c>
      <c r="K1642" s="184">
        <v>3.5421</v>
      </c>
      <c r="L1642" s="184">
        <v>2.7139000000000002</v>
      </c>
      <c r="M1642" s="184">
        <v>3.6764999999999999</v>
      </c>
      <c r="N1642" s="184">
        <v>1.2110000000000001</v>
      </c>
      <c r="O1642" s="184">
        <v>6.7596999999999996</v>
      </c>
      <c r="P1642" s="184">
        <v>4.5499000000000001</v>
      </c>
      <c r="Q1642" s="184">
        <v>6.1578999999999997</v>
      </c>
      <c r="R1642" s="184">
        <v>4.3414000000000001</v>
      </c>
      <c r="S1642" s="120" t="s">
        <v>1998</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1338</v>
      </c>
      <c r="B1643" s="180" t="s">
        <v>1360</v>
      </c>
      <c r="C1643" s="180">
        <v>120520</v>
      </c>
      <c r="D1643" s="183">
        <v>44531</v>
      </c>
      <c r="E1643" s="184">
        <v>2457.7977000000001</v>
      </c>
      <c r="F1643" s="184">
        <v>-27.948399999999999</v>
      </c>
      <c r="G1643" s="184">
        <v>9.1200000000000003E-2</v>
      </c>
      <c r="H1643" s="184">
        <v>12.747999999999999</v>
      </c>
      <c r="I1643" s="184">
        <v>6.1296999999999997</v>
      </c>
      <c r="J1643" s="184">
        <v>11.241199999999999</v>
      </c>
      <c r="K1643" s="184">
        <v>4.3197999999999999</v>
      </c>
      <c r="L1643" s="184">
        <v>3.4958999999999998</v>
      </c>
      <c r="M1643" s="184">
        <v>4.4709000000000003</v>
      </c>
      <c r="N1643" s="184">
        <v>1.9939</v>
      </c>
      <c r="O1643" s="184">
        <v>7.6016000000000004</v>
      </c>
      <c r="P1643" s="184">
        <v>5.3597000000000001</v>
      </c>
      <c r="Q1643" s="184">
        <v>7.9215</v>
      </c>
      <c r="R1643" s="184">
        <v>5.1840000000000002</v>
      </c>
      <c r="S1643" s="120" t="s">
        <v>1998</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1338</v>
      </c>
      <c r="B1644" s="180" t="s">
        <v>1945</v>
      </c>
      <c r="C1644" s="180">
        <v>119759</v>
      </c>
      <c r="D1644" s="183">
        <v>44531</v>
      </c>
      <c r="E1644" s="184">
        <v>85.960099999999997</v>
      </c>
      <c r="F1644" s="184">
        <v>-30.080400000000001</v>
      </c>
      <c r="G1644" s="184">
        <v>-2.3176999999999999</v>
      </c>
      <c r="H1644" s="184">
        <v>4.1159999999999997</v>
      </c>
      <c r="I1644" s="184">
        <v>4.5818000000000003</v>
      </c>
      <c r="J1644" s="184">
        <v>7.0124000000000004</v>
      </c>
      <c r="K1644" s="184">
        <v>4.8085000000000004</v>
      </c>
      <c r="L1644" s="184">
        <v>6.6576000000000004</v>
      </c>
      <c r="M1644" s="184">
        <v>7.3094000000000001</v>
      </c>
      <c r="N1644" s="184">
        <v>4.6714000000000002</v>
      </c>
      <c r="O1644" s="184">
        <v>10.3309</v>
      </c>
      <c r="P1644" s="184">
        <v>7.0914999999999999</v>
      </c>
      <c r="Q1644" s="184">
        <v>8.9809000000000001</v>
      </c>
      <c r="R1644" s="184">
        <v>8.9914000000000005</v>
      </c>
      <c r="S1644" s="120" t="s">
        <v>1998</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1338</v>
      </c>
      <c r="B1645" s="180" t="s">
        <v>1361</v>
      </c>
      <c r="C1645" s="180">
        <v>119757</v>
      </c>
      <c r="D1645" s="183">
        <v>44531</v>
      </c>
      <c r="E1645" s="184">
        <v>88.036199999999994</v>
      </c>
      <c r="F1645" s="184">
        <v>-30.075299999999999</v>
      </c>
      <c r="G1645" s="184">
        <v>-2.3210000000000002</v>
      </c>
      <c r="H1645" s="184">
        <v>4.1136999999999997</v>
      </c>
      <c r="I1645" s="184">
        <v>4.5804999999999998</v>
      </c>
      <c r="J1645" s="184">
        <v>7.0124000000000004</v>
      </c>
      <c r="K1645" s="184">
        <v>4.8085000000000004</v>
      </c>
      <c r="L1645" s="184">
        <v>6.6577000000000002</v>
      </c>
      <c r="M1645" s="184">
        <v>7.3093000000000004</v>
      </c>
      <c r="N1645" s="184">
        <v>4.6722000000000001</v>
      </c>
      <c r="O1645" s="184">
        <v>10.331200000000001</v>
      </c>
      <c r="P1645" s="184">
        <v>7.0956000000000001</v>
      </c>
      <c r="Q1645" s="184">
        <v>9.0182000000000002</v>
      </c>
      <c r="R1645" s="184">
        <v>8.9916999999999998</v>
      </c>
      <c r="S1645" s="120" t="s">
        <v>1998</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1338</v>
      </c>
      <c r="B1646" s="180" t="s">
        <v>1362</v>
      </c>
      <c r="C1646" s="180">
        <v>100265</v>
      </c>
      <c r="D1646" s="183">
        <v>44531</v>
      </c>
      <c r="E1646" s="184">
        <v>78.623800000000003</v>
      </c>
      <c r="F1646" s="184">
        <v>-31.077300000000001</v>
      </c>
      <c r="G1646" s="184">
        <v>-3.3039000000000001</v>
      </c>
      <c r="H1646" s="184">
        <v>3.1520999999999999</v>
      </c>
      <c r="I1646" s="184">
        <v>3.5529000000000002</v>
      </c>
      <c r="J1646" s="184">
        <v>5.8822999999999999</v>
      </c>
      <c r="K1646" s="184">
        <v>3.72</v>
      </c>
      <c r="L1646" s="184">
        <v>5.5997000000000003</v>
      </c>
      <c r="M1646" s="184">
        <v>6.2396000000000003</v>
      </c>
      <c r="N1646" s="184">
        <v>3.6105</v>
      </c>
      <c r="O1646" s="184">
        <v>9.2177000000000007</v>
      </c>
      <c r="P1646" s="184">
        <v>6.0105000000000004</v>
      </c>
      <c r="Q1646" s="184">
        <v>9.4055999999999997</v>
      </c>
      <c r="R1646" s="184">
        <v>7.8886000000000003</v>
      </c>
      <c r="S1646" s="120" t="s">
        <v>1998</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1338</v>
      </c>
      <c r="B1647" s="180" t="s">
        <v>1363</v>
      </c>
      <c r="C1647" s="180">
        <v>119425</v>
      </c>
      <c r="D1647" s="183">
        <v>44531</v>
      </c>
      <c r="E1647" s="184">
        <v>60.331499999999998</v>
      </c>
      <c r="F1647" s="184">
        <v>-30.1037</v>
      </c>
      <c r="G1647" s="184">
        <v>-2.661</v>
      </c>
      <c r="H1647" s="184">
        <v>1.7378</v>
      </c>
      <c r="I1647" s="184">
        <v>2.8249</v>
      </c>
      <c r="J1647" s="184">
        <v>5.0239000000000003</v>
      </c>
      <c r="K1647" s="184">
        <v>3.2227999999999999</v>
      </c>
      <c r="L1647" s="184">
        <v>4.7313999999999998</v>
      </c>
      <c r="M1647" s="184">
        <v>5.8323</v>
      </c>
      <c r="N1647" s="184">
        <v>2.6854</v>
      </c>
      <c r="O1647" s="184">
        <v>8.7231000000000005</v>
      </c>
      <c r="P1647" s="184">
        <v>6.2351000000000001</v>
      </c>
      <c r="Q1647" s="184">
        <v>9.6084999999999994</v>
      </c>
      <c r="R1647" s="184">
        <v>7.4348000000000001</v>
      </c>
      <c r="S1647" s="120" t="s">
        <v>1998</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1338</v>
      </c>
      <c r="B1648" s="180" t="s">
        <v>1364</v>
      </c>
      <c r="C1648" s="180">
        <v>112429</v>
      </c>
      <c r="D1648" s="183">
        <v>44531</v>
      </c>
      <c r="E1648" s="184">
        <v>54.943600000000004</v>
      </c>
      <c r="F1648" s="184">
        <v>-31.196200000000001</v>
      </c>
      <c r="G1648" s="184">
        <v>-3.851</v>
      </c>
      <c r="H1648" s="184">
        <v>0.54100000000000004</v>
      </c>
      <c r="I1648" s="184">
        <v>1.6237999999999999</v>
      </c>
      <c r="J1648" s="184">
        <v>3.8207</v>
      </c>
      <c r="K1648" s="184">
        <v>2.0154000000000001</v>
      </c>
      <c r="L1648" s="184">
        <v>3.5066999999999999</v>
      </c>
      <c r="M1648" s="184">
        <v>4.58</v>
      </c>
      <c r="N1648" s="184">
        <v>1.4607000000000001</v>
      </c>
      <c r="O1648" s="184">
        <v>7.4207999999999998</v>
      </c>
      <c r="P1648" s="184">
        <v>4.8684000000000003</v>
      </c>
      <c r="Q1648" s="184">
        <v>8.1714000000000002</v>
      </c>
      <c r="R1648" s="184">
        <v>6.1563999999999997</v>
      </c>
      <c r="S1648" s="120" t="s">
        <v>1998</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1338</v>
      </c>
      <c r="B1649" s="180" t="s">
        <v>1365</v>
      </c>
      <c r="C1649" s="180">
        <v>120282</v>
      </c>
      <c r="D1649" s="183">
        <v>44531</v>
      </c>
      <c r="E1649" s="184">
        <v>52.655299999999997</v>
      </c>
      <c r="F1649" s="184">
        <v>-18.498699999999999</v>
      </c>
      <c r="G1649" s="184">
        <v>-2.7699999999999999E-2</v>
      </c>
      <c r="H1649" s="184">
        <v>3.8946999999999998</v>
      </c>
      <c r="I1649" s="184">
        <v>3.0983000000000001</v>
      </c>
      <c r="J1649" s="184">
        <v>4.76</v>
      </c>
      <c r="K1649" s="184">
        <v>1.6775</v>
      </c>
      <c r="L1649" s="184">
        <v>2.9034</v>
      </c>
      <c r="M1649" s="184">
        <v>4.7365000000000004</v>
      </c>
      <c r="N1649" s="184">
        <v>2.99</v>
      </c>
      <c r="O1649" s="184">
        <v>9.2955000000000005</v>
      </c>
      <c r="P1649" s="184">
        <v>6.9375</v>
      </c>
      <c r="Q1649" s="184">
        <v>8.1625999999999994</v>
      </c>
      <c r="R1649" s="184">
        <v>6.9927000000000001</v>
      </c>
      <c r="S1649" s="120" t="s">
        <v>1998</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1338</v>
      </c>
      <c r="B1650" s="180" t="s">
        <v>1366</v>
      </c>
      <c r="C1650" s="180">
        <v>100317</v>
      </c>
      <c r="D1650" s="183">
        <v>44531</v>
      </c>
      <c r="E1650" s="184">
        <v>49.044400000000003</v>
      </c>
      <c r="F1650" s="184">
        <v>-19.190899999999999</v>
      </c>
      <c r="G1650" s="184">
        <v>-0.74409999999999998</v>
      </c>
      <c r="H1650" s="184">
        <v>3.1808000000000001</v>
      </c>
      <c r="I1650" s="184">
        <v>2.3784000000000001</v>
      </c>
      <c r="J1650" s="184">
        <v>4.0370999999999997</v>
      </c>
      <c r="K1650" s="184">
        <v>0.95589999999999997</v>
      </c>
      <c r="L1650" s="184">
        <v>2.1751999999999998</v>
      </c>
      <c r="M1650" s="184">
        <v>3.9931000000000001</v>
      </c>
      <c r="N1650" s="184">
        <v>2.2521</v>
      </c>
      <c r="O1650" s="184">
        <v>8.4817</v>
      </c>
      <c r="P1650" s="184">
        <v>6.0761000000000003</v>
      </c>
      <c r="Q1650" s="184">
        <v>7.4878</v>
      </c>
      <c r="R1650" s="184">
        <v>6.1664000000000003</v>
      </c>
      <c r="S1650" s="120" t="s">
        <v>1998</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1338</v>
      </c>
      <c r="B1651" s="180" t="s">
        <v>1946</v>
      </c>
      <c r="C1651" s="180"/>
      <c r="D1651" s="183"/>
      <c r="E1651" s="184"/>
      <c r="F1651" s="184"/>
      <c r="G1651" s="184"/>
      <c r="H1651" s="184"/>
      <c r="I1651" s="184"/>
      <c r="J1651" s="184"/>
      <c r="K1651" s="184"/>
      <c r="L1651" s="184"/>
      <c r="M1651" s="184"/>
      <c r="N1651" s="184"/>
      <c r="O1651" s="184"/>
      <c r="P1651" s="184"/>
      <c r="Q1651" s="184"/>
      <c r="R1651" s="184"/>
      <c r="S1651" s="120" t="s">
        <v>1995</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1338</v>
      </c>
      <c r="B1652" s="180" t="s">
        <v>1367</v>
      </c>
      <c r="C1652" s="180">
        <v>109720</v>
      </c>
      <c r="D1652" s="183">
        <v>44531</v>
      </c>
      <c r="E1652" s="184">
        <v>31.057300000000001</v>
      </c>
      <c r="F1652" s="184">
        <v>-20.085699999999999</v>
      </c>
      <c r="G1652" s="184">
        <v>-0.16450000000000001</v>
      </c>
      <c r="H1652" s="184">
        <v>7.4988000000000001</v>
      </c>
      <c r="I1652" s="184">
        <v>5.1561000000000003</v>
      </c>
      <c r="J1652" s="184">
        <v>8.5289999999999999</v>
      </c>
      <c r="K1652" s="184">
        <v>4.1349</v>
      </c>
      <c r="L1652" s="184">
        <v>4.5587999999999997</v>
      </c>
      <c r="M1652" s="184">
        <v>5.9386999999999999</v>
      </c>
      <c r="N1652" s="184">
        <v>2.7357</v>
      </c>
      <c r="O1652" s="184">
        <v>9.2203999999999997</v>
      </c>
      <c r="P1652" s="184">
        <v>6.7912999999999997</v>
      </c>
      <c r="Q1652" s="184">
        <v>8.9047000000000001</v>
      </c>
      <c r="R1652" s="184">
        <v>6.7878999999999996</v>
      </c>
      <c r="S1652" s="120" t="s">
        <v>1998</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1338</v>
      </c>
      <c r="B1653" s="180" t="s">
        <v>1947</v>
      </c>
      <c r="C1653" s="180">
        <v>118672</v>
      </c>
      <c r="D1653" s="183">
        <v>44531</v>
      </c>
      <c r="E1653" s="184">
        <v>33.9726</v>
      </c>
      <c r="F1653" s="184">
        <v>-19.1142</v>
      </c>
      <c r="G1653" s="184">
        <v>0.79510000000000003</v>
      </c>
      <c r="H1653" s="184">
        <v>8.4553999999999991</v>
      </c>
      <c r="I1653" s="184">
        <v>6.1153000000000004</v>
      </c>
      <c r="J1653" s="184">
        <v>9.4995999999999992</v>
      </c>
      <c r="K1653" s="184">
        <v>5.1055999999999999</v>
      </c>
      <c r="L1653" s="184">
        <v>5.5435999999999996</v>
      </c>
      <c r="M1653" s="184">
        <v>6.9486999999999997</v>
      </c>
      <c r="N1653" s="184">
        <v>3.7319</v>
      </c>
      <c r="O1653" s="184">
        <v>10.248200000000001</v>
      </c>
      <c r="P1653" s="184">
        <v>7.8517999999999999</v>
      </c>
      <c r="Q1653" s="184">
        <v>10.115500000000001</v>
      </c>
      <c r="R1653" s="184">
        <v>7.8129999999999997</v>
      </c>
      <c r="S1653" s="120" t="s">
        <v>1998</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1338</v>
      </c>
      <c r="B1654" s="180" t="s">
        <v>1368</v>
      </c>
      <c r="C1654" s="180">
        <v>118673</v>
      </c>
      <c r="D1654" s="183">
        <v>44531</v>
      </c>
      <c r="E1654" s="184">
        <v>34.064399999999999</v>
      </c>
      <c r="F1654" s="184">
        <v>-19.0627</v>
      </c>
      <c r="G1654" s="184">
        <v>0.79300000000000004</v>
      </c>
      <c r="H1654" s="184">
        <v>8.4633000000000003</v>
      </c>
      <c r="I1654" s="184">
        <v>6.1142000000000003</v>
      </c>
      <c r="J1654" s="184">
        <v>9.4992000000000001</v>
      </c>
      <c r="K1654" s="184">
        <v>5.1048999999999998</v>
      </c>
      <c r="L1654" s="184">
        <v>5.5437000000000003</v>
      </c>
      <c r="M1654" s="184">
        <v>6.9489000000000001</v>
      </c>
      <c r="N1654" s="184">
        <v>3.7322000000000002</v>
      </c>
      <c r="O1654" s="184">
        <v>10.25</v>
      </c>
      <c r="P1654" s="184">
        <v>7.8525999999999998</v>
      </c>
      <c r="Q1654" s="184">
        <v>10.4489</v>
      </c>
      <c r="R1654" s="184">
        <v>7.8132000000000001</v>
      </c>
      <c r="S1654" s="120" t="s">
        <v>1998</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1338</v>
      </c>
      <c r="B1655" s="180" t="s">
        <v>1369</v>
      </c>
      <c r="C1655" s="180">
        <v>138470</v>
      </c>
      <c r="D1655" s="183">
        <v>44531</v>
      </c>
      <c r="E1655" s="184">
        <v>24.651399999999999</v>
      </c>
      <c r="F1655" s="184">
        <v>-28.554099999999998</v>
      </c>
      <c r="G1655" s="184">
        <v>-0.97709999999999997</v>
      </c>
      <c r="H1655" s="184">
        <v>6.6078000000000001</v>
      </c>
      <c r="I1655" s="184">
        <v>2.7421000000000002</v>
      </c>
      <c r="J1655" s="184">
        <v>4.4880000000000004</v>
      </c>
      <c r="K1655" s="184">
        <v>3.1402999999999999</v>
      </c>
      <c r="L1655" s="184">
        <v>4.1318000000000001</v>
      </c>
      <c r="M1655" s="184">
        <v>5.7746000000000004</v>
      </c>
      <c r="N1655" s="184">
        <v>3.3224999999999998</v>
      </c>
      <c r="O1655" s="184">
        <v>8.0523000000000007</v>
      </c>
      <c r="P1655" s="184">
        <v>6.1128</v>
      </c>
      <c r="Q1655" s="184">
        <v>7.1277999999999997</v>
      </c>
      <c r="R1655" s="184">
        <v>6.2106000000000003</v>
      </c>
      <c r="S1655" s="120" t="s">
        <v>1998</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1338</v>
      </c>
      <c r="B1656" s="180" t="s">
        <v>1370</v>
      </c>
      <c r="C1656" s="180">
        <v>138472</v>
      </c>
      <c r="D1656" s="183">
        <v>44531</v>
      </c>
      <c r="E1656" s="184">
        <v>25.719899999999999</v>
      </c>
      <c r="F1656" s="184">
        <v>-27.3688</v>
      </c>
      <c r="G1656" s="184">
        <v>0.17030000000000001</v>
      </c>
      <c r="H1656" s="184">
        <v>7.7558999999999996</v>
      </c>
      <c r="I1656" s="184">
        <v>3.8982999999999999</v>
      </c>
      <c r="J1656" s="184">
        <v>5.6505999999999998</v>
      </c>
      <c r="K1656" s="184">
        <v>4.3063000000000002</v>
      </c>
      <c r="L1656" s="184">
        <v>5.2938000000000001</v>
      </c>
      <c r="M1656" s="184">
        <v>6.9720000000000004</v>
      </c>
      <c r="N1656" s="184">
        <v>4.5137999999999998</v>
      </c>
      <c r="O1656" s="184">
        <v>8.9495000000000005</v>
      </c>
      <c r="P1656" s="184">
        <v>6.8202999999999996</v>
      </c>
      <c r="Q1656" s="184">
        <v>8.2498000000000005</v>
      </c>
      <c r="R1656" s="184">
        <v>7.2526000000000002</v>
      </c>
      <c r="S1656" s="120" t="s">
        <v>1998</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1338</v>
      </c>
      <c r="B1657" s="180" t="s">
        <v>1371</v>
      </c>
      <c r="C1657" s="180">
        <v>119707</v>
      </c>
      <c r="D1657" s="183">
        <v>44531</v>
      </c>
      <c r="E1657" s="184">
        <v>54.018999999999998</v>
      </c>
      <c r="F1657" s="184">
        <v>-12.766</v>
      </c>
      <c r="G1657" s="184">
        <v>0.90549999999999997</v>
      </c>
      <c r="H1657" s="184">
        <v>3.3323</v>
      </c>
      <c r="I1657" s="184">
        <v>3.7263999999999999</v>
      </c>
      <c r="J1657" s="184">
        <v>6.8606999999999996</v>
      </c>
      <c r="K1657" s="184">
        <v>3.7730000000000001</v>
      </c>
      <c r="L1657" s="184">
        <v>4.5533999999999999</v>
      </c>
      <c r="M1657" s="184">
        <v>5.6624999999999996</v>
      </c>
      <c r="N1657" s="184">
        <v>3.7199</v>
      </c>
      <c r="O1657" s="184">
        <v>10.190200000000001</v>
      </c>
      <c r="P1657" s="184">
        <v>7.3724999999999996</v>
      </c>
      <c r="Q1657" s="184">
        <v>9.9822000000000006</v>
      </c>
      <c r="R1657" s="184">
        <v>8.0122999999999998</v>
      </c>
      <c r="S1657" s="120" t="s">
        <v>1998</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1338</v>
      </c>
      <c r="B1658" s="180" t="s">
        <v>1372</v>
      </c>
      <c r="C1658" s="180">
        <v>101001</v>
      </c>
      <c r="D1658" s="183">
        <v>44531</v>
      </c>
      <c r="E1658" s="184">
        <v>51.888300000000001</v>
      </c>
      <c r="F1658" s="184">
        <v>-13.219799999999999</v>
      </c>
      <c r="G1658" s="184">
        <v>0.43619999999999998</v>
      </c>
      <c r="H1658" s="184">
        <v>2.8555000000000001</v>
      </c>
      <c r="I1658" s="184">
        <v>3.2448999999999999</v>
      </c>
      <c r="J1658" s="184">
        <v>6.3806000000000003</v>
      </c>
      <c r="K1658" s="184">
        <v>3.2896000000000001</v>
      </c>
      <c r="L1658" s="184">
        <v>4.0633999999999997</v>
      </c>
      <c r="M1658" s="184">
        <v>5.1637000000000004</v>
      </c>
      <c r="N1658" s="184">
        <v>3.2239</v>
      </c>
      <c r="O1658" s="184">
        <v>9.6852999999999998</v>
      </c>
      <c r="P1658" s="184">
        <v>6.8371000000000004</v>
      </c>
      <c r="Q1658" s="184">
        <v>8.1748999999999992</v>
      </c>
      <c r="R1658" s="184">
        <v>7.5046999999999997</v>
      </c>
      <c r="S1658" s="120" t="s">
        <v>1998</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1338</v>
      </c>
      <c r="B1659" s="180" t="s">
        <v>1373</v>
      </c>
      <c r="C1659" s="180">
        <v>119953</v>
      </c>
      <c r="D1659" s="183">
        <v>44531</v>
      </c>
      <c r="E1659" s="184">
        <v>68.287099999999995</v>
      </c>
      <c r="F1659" s="184">
        <v>-34.549900000000001</v>
      </c>
      <c r="G1659" s="184">
        <v>-0.80169999999999997</v>
      </c>
      <c r="H1659" s="184">
        <v>11.141500000000001</v>
      </c>
      <c r="I1659" s="184">
        <v>6.5987</v>
      </c>
      <c r="J1659" s="184">
        <v>10.2774</v>
      </c>
      <c r="K1659" s="184">
        <v>4.0378999999999996</v>
      </c>
      <c r="L1659" s="184">
        <v>4.7735000000000003</v>
      </c>
      <c r="M1659" s="184">
        <v>5.6893000000000002</v>
      </c>
      <c r="N1659" s="184">
        <v>2.3778000000000001</v>
      </c>
      <c r="O1659" s="184">
        <v>8.0617999999999999</v>
      </c>
      <c r="P1659" s="184">
        <v>6.0712999999999999</v>
      </c>
      <c r="Q1659" s="184">
        <v>8.6715999999999998</v>
      </c>
      <c r="R1659" s="184">
        <v>5.9903000000000004</v>
      </c>
      <c r="S1659" s="120" t="s">
        <v>1998</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1338</v>
      </c>
      <c r="B1660" s="180" t="s">
        <v>1374</v>
      </c>
      <c r="C1660" s="180">
        <v>101042</v>
      </c>
      <c r="D1660" s="183">
        <v>44531</v>
      </c>
      <c r="E1660" s="184">
        <v>63.163200000000003</v>
      </c>
      <c r="F1660" s="184">
        <v>-35.215899999999998</v>
      </c>
      <c r="G1660" s="184">
        <v>-1.4790000000000001</v>
      </c>
      <c r="H1660" s="184">
        <v>10.472099999999999</v>
      </c>
      <c r="I1660" s="184">
        <v>5.9241999999999999</v>
      </c>
      <c r="J1660" s="184">
        <v>9.6022999999999996</v>
      </c>
      <c r="K1660" s="184">
        <v>3.2900999999999998</v>
      </c>
      <c r="L1660" s="184">
        <v>3.9716999999999998</v>
      </c>
      <c r="M1660" s="184">
        <v>4.8109999999999999</v>
      </c>
      <c r="N1660" s="184">
        <v>1.4954000000000001</v>
      </c>
      <c r="O1660" s="184">
        <v>7.2207999999999997</v>
      </c>
      <c r="P1660" s="184">
        <v>5.1052</v>
      </c>
      <c r="Q1660" s="184">
        <v>8.6334999999999997</v>
      </c>
      <c r="R1660" s="184">
        <v>5.1722000000000001</v>
      </c>
      <c r="S1660" s="120" t="s">
        <v>1998</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1338</v>
      </c>
      <c r="B1661" s="180" t="s">
        <v>1375</v>
      </c>
      <c r="C1661" s="180">
        <v>120792</v>
      </c>
      <c r="D1661" s="183">
        <v>44531</v>
      </c>
      <c r="E1661" s="184">
        <v>51.910600000000002</v>
      </c>
      <c r="F1661" s="184">
        <v>-18.6235</v>
      </c>
      <c r="G1661" s="184">
        <v>-2.3054999999999999</v>
      </c>
      <c r="H1661" s="184">
        <v>2.8542999999999998</v>
      </c>
      <c r="I1661" s="184">
        <v>3.2132999999999998</v>
      </c>
      <c r="J1661" s="184">
        <v>4.9016999999999999</v>
      </c>
      <c r="K1661" s="184">
        <v>3.2403</v>
      </c>
      <c r="L1661" s="184">
        <v>4.6707000000000001</v>
      </c>
      <c r="M1661" s="184">
        <v>5.2892999999999999</v>
      </c>
      <c r="N1661" s="184">
        <v>3.2008000000000001</v>
      </c>
      <c r="O1661" s="184">
        <v>9.0808</v>
      </c>
      <c r="P1661" s="184">
        <v>6.9066000000000001</v>
      </c>
      <c r="Q1661" s="184">
        <v>9.1174999999999997</v>
      </c>
      <c r="R1661" s="184">
        <v>6.5891999999999999</v>
      </c>
      <c r="S1661" s="120" t="s">
        <v>1998</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1338</v>
      </c>
      <c r="B1662" s="180" t="s">
        <v>1376</v>
      </c>
      <c r="C1662" s="180">
        <v>102510</v>
      </c>
      <c r="D1662" s="183">
        <v>44531</v>
      </c>
      <c r="E1662" s="184">
        <v>50.621099999999998</v>
      </c>
      <c r="F1662" s="184">
        <v>-18.881599999999999</v>
      </c>
      <c r="G1662" s="184">
        <v>-2.5804</v>
      </c>
      <c r="H1662" s="184">
        <v>2.5764</v>
      </c>
      <c r="I1662" s="184">
        <v>2.9338000000000002</v>
      </c>
      <c r="J1662" s="184">
        <v>4.6200999999999999</v>
      </c>
      <c r="K1662" s="184">
        <v>2.9581</v>
      </c>
      <c r="L1662" s="184">
        <v>4.3842999999999996</v>
      </c>
      <c r="M1662" s="184">
        <v>4.9934000000000003</v>
      </c>
      <c r="N1662" s="184">
        <v>2.9028</v>
      </c>
      <c r="O1662" s="184">
        <v>8.7713999999999999</v>
      </c>
      <c r="P1662" s="184">
        <v>6.6131000000000002</v>
      </c>
      <c r="Q1662" s="184">
        <v>8.5024999999999995</v>
      </c>
      <c r="R1662" s="184">
        <v>6.2834000000000003</v>
      </c>
      <c r="S1662" s="120" t="s">
        <v>1998</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-25.418402127659569</v>
      </c>
      <c r="G1663" s="186">
        <v>-6.1999999999998844E-3</v>
      </c>
      <c r="H1663" s="186">
        <v>8.2694021276595766</v>
      </c>
      <c r="I1663" s="186">
        <v>5.6684765957446803</v>
      </c>
      <c r="J1663" s="186">
        <v>8.066231914893617</v>
      </c>
      <c r="K1663" s="186">
        <v>4.1123425531914899</v>
      </c>
      <c r="L1663" s="186">
        <v>5.041851063829788</v>
      </c>
      <c r="M1663" s="186">
        <v>6.1030093023255834</v>
      </c>
      <c r="N1663" s="186">
        <v>3.4236093023255809</v>
      </c>
      <c r="O1663" s="186">
        <v>9.0034790697674403</v>
      </c>
      <c r="P1663" s="186">
        <v>6.3257790697674423</v>
      </c>
      <c r="Q1663" s="186">
        <v>8.4824978723404243</v>
      </c>
      <c r="R1663" s="186">
        <v>7.1825418604651157</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-28.554099999999998</v>
      </c>
      <c r="G1664" s="186">
        <v>-0.74409999999999998</v>
      </c>
      <c r="H1664" s="186">
        <v>7.7558999999999996</v>
      </c>
      <c r="I1664" s="186">
        <v>5.3578999999999999</v>
      </c>
      <c r="J1664" s="186">
        <v>7.9029999999999996</v>
      </c>
      <c r="K1664" s="186">
        <v>4.1604999999999999</v>
      </c>
      <c r="L1664" s="186">
        <v>5.0781999999999998</v>
      </c>
      <c r="M1664" s="186">
        <v>6.0285000000000002</v>
      </c>
      <c r="N1664" s="186">
        <v>3.3224999999999998</v>
      </c>
      <c r="O1664" s="186">
        <v>9.2177000000000007</v>
      </c>
      <c r="P1664" s="186">
        <v>6.6638000000000002</v>
      </c>
      <c r="Q1664" s="186">
        <v>8.5024999999999995</v>
      </c>
      <c r="R1664" s="186">
        <v>7.2526000000000002</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1377</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1378</v>
      </c>
      <c r="B1667" s="180" t="s">
        <v>1379</v>
      </c>
      <c r="C1667" s="180">
        <v>101844</v>
      </c>
      <c r="D1667" s="183">
        <v>44531</v>
      </c>
      <c r="E1667" s="184">
        <v>37.818899999999999</v>
      </c>
      <c r="F1667" s="184">
        <v>-0.193</v>
      </c>
      <c r="G1667" s="184">
        <v>2.4136000000000002</v>
      </c>
      <c r="H1667" s="184">
        <v>2.7176</v>
      </c>
      <c r="I1667" s="184">
        <v>3.2164999999999999</v>
      </c>
      <c r="J1667" s="184">
        <v>4.3197000000000001</v>
      </c>
      <c r="K1667" s="184">
        <v>2.6025</v>
      </c>
      <c r="L1667" s="184">
        <v>4.3890000000000002</v>
      </c>
      <c r="M1667" s="184">
        <v>5.4725999999999999</v>
      </c>
      <c r="N1667" s="184">
        <v>4.1143000000000001</v>
      </c>
      <c r="O1667" s="184">
        <v>8.0393000000000008</v>
      </c>
      <c r="P1667" s="184">
        <v>6.8365</v>
      </c>
      <c r="Q1667" s="184">
        <v>7.4226999999999999</v>
      </c>
      <c r="R1667" s="184">
        <v>7.1398000000000001</v>
      </c>
      <c r="S1667" s="120" t="s">
        <v>1997</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1378</v>
      </c>
      <c r="B1668" s="180" t="s">
        <v>1380</v>
      </c>
      <c r="C1668" s="180">
        <v>119498</v>
      </c>
      <c r="D1668" s="183">
        <v>44531</v>
      </c>
      <c r="E1668" s="184">
        <v>39.952300000000001</v>
      </c>
      <c r="F1668" s="184">
        <v>0.54820000000000002</v>
      </c>
      <c r="G1668" s="184">
        <v>3.1257999999999999</v>
      </c>
      <c r="H1668" s="184">
        <v>3.4217</v>
      </c>
      <c r="I1668" s="184">
        <v>3.9213</v>
      </c>
      <c r="J1668" s="184">
        <v>5.0209999999999999</v>
      </c>
      <c r="K1668" s="184">
        <v>3.3058999999999998</v>
      </c>
      <c r="L1668" s="184">
        <v>5.1052</v>
      </c>
      <c r="M1668" s="184">
        <v>6.1561000000000003</v>
      </c>
      <c r="N1668" s="184">
        <v>4.8193000000000001</v>
      </c>
      <c r="O1668" s="184">
        <v>8.7807999999999993</v>
      </c>
      <c r="P1668" s="184">
        <v>7.5715000000000003</v>
      </c>
      <c r="Q1668" s="184">
        <v>9.2114999999999991</v>
      </c>
      <c r="R1668" s="184">
        <v>7.8788</v>
      </c>
      <c r="S1668" s="120" t="s">
        <v>1997</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1378</v>
      </c>
      <c r="B1669" s="180" t="s">
        <v>1381</v>
      </c>
      <c r="C1669" s="180">
        <v>120510</v>
      </c>
      <c r="D1669" s="183">
        <v>44531</v>
      </c>
      <c r="E1669" s="184">
        <v>26.3123</v>
      </c>
      <c r="F1669" s="184">
        <v>-3.6063000000000001</v>
      </c>
      <c r="G1669" s="184">
        <v>2.4144999999999999</v>
      </c>
      <c r="H1669" s="184">
        <v>4.1449999999999996</v>
      </c>
      <c r="I1669" s="184">
        <v>3.9197000000000002</v>
      </c>
      <c r="J1669" s="184">
        <v>5.0144000000000002</v>
      </c>
      <c r="K1669" s="184">
        <v>3.2734000000000001</v>
      </c>
      <c r="L1669" s="184">
        <v>4.6638000000000002</v>
      </c>
      <c r="M1669" s="184">
        <v>5.4367999999999999</v>
      </c>
      <c r="N1669" s="184">
        <v>4.4396000000000004</v>
      </c>
      <c r="O1669" s="184">
        <v>8.7129999999999992</v>
      </c>
      <c r="P1669" s="184">
        <v>7.7031000000000001</v>
      </c>
      <c r="Q1669" s="184">
        <v>8.6785999999999994</v>
      </c>
      <c r="R1669" s="184">
        <v>7.4992000000000001</v>
      </c>
      <c r="S1669" s="120" t="s">
        <v>1995</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1378</v>
      </c>
      <c r="B1670" s="180" t="s">
        <v>1382</v>
      </c>
      <c r="C1670" s="180">
        <v>112354</v>
      </c>
      <c r="D1670" s="183">
        <v>44531</v>
      </c>
      <c r="E1670" s="184">
        <v>24.635200000000001</v>
      </c>
      <c r="F1670" s="184">
        <v>-4.2961999999999998</v>
      </c>
      <c r="G1670" s="184">
        <v>1.7191000000000001</v>
      </c>
      <c r="H1670" s="184">
        <v>3.4523000000000001</v>
      </c>
      <c r="I1670" s="184">
        <v>3.2317999999999998</v>
      </c>
      <c r="J1670" s="184">
        <v>4.3268000000000004</v>
      </c>
      <c r="K1670" s="184">
        <v>2.5792000000000002</v>
      </c>
      <c r="L1670" s="184">
        <v>3.9584000000000001</v>
      </c>
      <c r="M1670" s="184">
        <v>4.7270000000000003</v>
      </c>
      <c r="N1670" s="184">
        <v>3.7231999999999998</v>
      </c>
      <c r="O1670" s="184">
        <v>7.9954999999999998</v>
      </c>
      <c r="P1670" s="184">
        <v>6.9782000000000002</v>
      </c>
      <c r="Q1670" s="184">
        <v>7.8944000000000001</v>
      </c>
      <c r="R1670" s="184">
        <v>6.7641</v>
      </c>
      <c r="S1670" s="120" t="s">
        <v>1995</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1378</v>
      </c>
      <c r="B1671" s="180" t="s">
        <v>1383</v>
      </c>
      <c r="C1671" s="180">
        <v>113036</v>
      </c>
      <c r="D1671" s="183">
        <v>44531</v>
      </c>
      <c r="E1671" s="184">
        <v>23.5261</v>
      </c>
      <c r="F1671" s="184">
        <v>0.15509999999999999</v>
      </c>
      <c r="G1671" s="184">
        <v>2.9489999999999998</v>
      </c>
      <c r="H1671" s="184">
        <v>3.9037999999999999</v>
      </c>
      <c r="I1671" s="184">
        <v>3.9622999999999999</v>
      </c>
      <c r="J1671" s="184">
        <v>4.2503000000000002</v>
      </c>
      <c r="K1671" s="184">
        <v>2.4649999999999999</v>
      </c>
      <c r="L1671" s="184">
        <v>3.6728999999999998</v>
      </c>
      <c r="M1671" s="184">
        <v>4.8727</v>
      </c>
      <c r="N1671" s="184">
        <v>3.8161999999999998</v>
      </c>
      <c r="O1671" s="184">
        <v>6.9154</v>
      </c>
      <c r="P1671" s="184">
        <v>6.9638999999999998</v>
      </c>
      <c r="Q1671" s="184">
        <v>7.7721</v>
      </c>
      <c r="R1671" s="184">
        <v>5.6193</v>
      </c>
      <c r="S1671" s="120" t="s">
        <v>1997</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1378</v>
      </c>
      <c r="B1672" s="180" t="s">
        <v>1384</v>
      </c>
      <c r="C1672" s="180">
        <v>119400</v>
      </c>
      <c r="D1672" s="183">
        <v>44531</v>
      </c>
      <c r="E1672" s="184">
        <v>24.924700000000001</v>
      </c>
      <c r="F1672" s="184">
        <v>0.87870000000000004</v>
      </c>
      <c r="G1672" s="184">
        <v>3.6335000000000002</v>
      </c>
      <c r="H1672" s="184">
        <v>4.5854999999999997</v>
      </c>
      <c r="I1672" s="184">
        <v>4.6421000000000001</v>
      </c>
      <c r="J1672" s="184">
        <v>4.9306000000000001</v>
      </c>
      <c r="K1672" s="184">
        <v>3.1545999999999998</v>
      </c>
      <c r="L1672" s="184">
        <v>4.3834999999999997</v>
      </c>
      <c r="M1672" s="184">
        <v>5.6333000000000002</v>
      </c>
      <c r="N1672" s="184">
        <v>4.5858999999999996</v>
      </c>
      <c r="O1672" s="184">
        <v>7.6661000000000001</v>
      </c>
      <c r="P1672" s="184">
        <v>7.7248000000000001</v>
      </c>
      <c r="Q1672" s="184">
        <v>8.5510999999999999</v>
      </c>
      <c r="R1672" s="184">
        <v>6.3903999999999996</v>
      </c>
      <c r="S1672" s="120" t="s">
        <v>1997</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1378</v>
      </c>
      <c r="B1673" s="180" t="s">
        <v>1385</v>
      </c>
      <c r="C1673" s="180">
        <v>117953</v>
      </c>
      <c r="D1673" s="183">
        <v>44531</v>
      </c>
      <c r="E1673" s="184">
        <v>25.271699999999999</v>
      </c>
      <c r="F1673" s="184">
        <v>3.1777000000000002</v>
      </c>
      <c r="G1673" s="184">
        <v>4.7115</v>
      </c>
      <c r="H1673" s="184">
        <v>4.5431999999999997</v>
      </c>
      <c r="I1673" s="184">
        <v>4.0088999999999997</v>
      </c>
      <c r="J1673" s="184">
        <v>4.2950999999999997</v>
      </c>
      <c r="K1673" s="184">
        <v>2.2970000000000002</v>
      </c>
      <c r="L1673" s="184">
        <v>3.7797000000000001</v>
      </c>
      <c r="M1673" s="184">
        <v>5.0896999999999997</v>
      </c>
      <c r="N1673" s="184">
        <v>3.4992000000000001</v>
      </c>
      <c r="O1673" s="184">
        <v>7.0758999999999999</v>
      </c>
      <c r="P1673" s="184">
        <v>6.4462999999999999</v>
      </c>
      <c r="Q1673" s="184">
        <v>5.5289999999999999</v>
      </c>
      <c r="R1673" s="184">
        <v>6.7024999999999997</v>
      </c>
      <c r="S1673" s="120" t="s">
        <v>1997</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1378</v>
      </c>
      <c r="B1674" s="180" t="s">
        <v>1386</v>
      </c>
      <c r="C1674" s="180">
        <v>120131</v>
      </c>
      <c r="D1674" s="183">
        <v>44531</v>
      </c>
      <c r="E1674" s="184">
        <v>26.705500000000001</v>
      </c>
      <c r="F1674" s="184">
        <v>3.8273000000000001</v>
      </c>
      <c r="G1674" s="184">
        <v>5.3890000000000002</v>
      </c>
      <c r="H1674" s="184">
        <v>5.2380000000000004</v>
      </c>
      <c r="I1674" s="184">
        <v>4.6847000000000003</v>
      </c>
      <c r="J1674" s="184">
        <v>4.9817</v>
      </c>
      <c r="K1674" s="184">
        <v>2.9838</v>
      </c>
      <c r="L1674" s="184">
        <v>4.4865000000000004</v>
      </c>
      <c r="M1674" s="184">
        <v>5.8133999999999997</v>
      </c>
      <c r="N1674" s="184">
        <v>4.2230999999999996</v>
      </c>
      <c r="O1674" s="184">
        <v>7.8875000000000002</v>
      </c>
      <c r="P1674" s="184">
        <v>7.1660000000000004</v>
      </c>
      <c r="Q1674" s="184">
        <v>8.2675999999999998</v>
      </c>
      <c r="R1674" s="184">
        <v>7.4641000000000002</v>
      </c>
      <c r="S1674" s="120" t="s">
        <v>1997</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1378</v>
      </c>
      <c r="B1675" s="180" t="s">
        <v>1387</v>
      </c>
      <c r="C1675" s="180">
        <v>119382</v>
      </c>
      <c r="D1675" s="183">
        <v>44531</v>
      </c>
      <c r="E1675" s="184">
        <v>18.688800000000001</v>
      </c>
      <c r="F1675" s="184">
        <v>-3.5150999999999999</v>
      </c>
      <c r="G1675" s="184">
        <v>3.4781</v>
      </c>
      <c r="H1675" s="184">
        <v>5.4743000000000004</v>
      </c>
      <c r="I1675" s="184">
        <v>3.3523999999999998</v>
      </c>
      <c r="J1675" s="184">
        <v>4.0956000000000001</v>
      </c>
      <c r="K1675" s="184">
        <v>1.9756</v>
      </c>
      <c r="L1675" s="184">
        <v>2.9742999999999999</v>
      </c>
      <c r="M1675" s="184">
        <v>4.2336999999999998</v>
      </c>
      <c r="N1675" s="184">
        <v>3.7166000000000001</v>
      </c>
      <c r="O1675" s="184">
        <v>-3.3317999999999999</v>
      </c>
      <c r="P1675" s="184">
        <v>0.47339999999999999</v>
      </c>
      <c r="Q1675" s="184">
        <v>4.5751999999999997</v>
      </c>
      <c r="R1675" s="184">
        <v>1.5465</v>
      </c>
      <c r="S1675" s="120" t="s">
        <v>1997</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1378</v>
      </c>
      <c r="B1676" s="180" t="s">
        <v>1388</v>
      </c>
      <c r="C1676" s="180">
        <v>111585</v>
      </c>
      <c r="D1676" s="183">
        <v>44531</v>
      </c>
      <c r="E1676" s="184">
        <v>17.4802</v>
      </c>
      <c r="F1676" s="184">
        <v>-3.9668999999999999</v>
      </c>
      <c r="G1676" s="184">
        <v>3.2170999999999998</v>
      </c>
      <c r="H1676" s="184">
        <v>5.1955</v>
      </c>
      <c r="I1676" s="184">
        <v>3.0760999999999998</v>
      </c>
      <c r="J1676" s="184">
        <v>3.8121999999999998</v>
      </c>
      <c r="K1676" s="184">
        <v>1.696</v>
      </c>
      <c r="L1676" s="184">
        <v>2.6932999999999998</v>
      </c>
      <c r="M1676" s="184">
        <v>3.8834</v>
      </c>
      <c r="N1676" s="184">
        <v>3.3054000000000001</v>
      </c>
      <c r="O1676" s="184">
        <v>-3.8111999999999999</v>
      </c>
      <c r="P1676" s="184">
        <v>-0.12640000000000001</v>
      </c>
      <c r="Q1676" s="184">
        <v>4.4028999999999998</v>
      </c>
      <c r="R1676" s="184">
        <v>1.0607</v>
      </c>
      <c r="S1676" s="120" t="s">
        <v>1997</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1378</v>
      </c>
      <c r="B1677" s="180" t="s">
        <v>1389</v>
      </c>
      <c r="C1677" s="180">
        <v>118320</v>
      </c>
      <c r="D1677" s="183">
        <v>44531</v>
      </c>
      <c r="E1677" s="184">
        <v>22.1846</v>
      </c>
      <c r="F1677" s="184">
        <v>-2.3033000000000001</v>
      </c>
      <c r="G1677" s="184">
        <v>2.6993</v>
      </c>
      <c r="H1677" s="184">
        <v>4.6580000000000004</v>
      </c>
      <c r="I1677" s="184">
        <v>3.4832999999999998</v>
      </c>
      <c r="J1677" s="184">
        <v>4.8841000000000001</v>
      </c>
      <c r="K1677" s="184">
        <v>2.2107000000000001</v>
      </c>
      <c r="L1677" s="184">
        <v>3.7153999999999998</v>
      </c>
      <c r="M1677" s="184">
        <v>4.6474000000000002</v>
      </c>
      <c r="N1677" s="184">
        <v>3.5884</v>
      </c>
      <c r="O1677" s="184">
        <v>7.6740000000000004</v>
      </c>
      <c r="P1677" s="184">
        <v>7.2087000000000003</v>
      </c>
      <c r="Q1677" s="184">
        <v>7.6520999999999999</v>
      </c>
      <c r="R1677" s="184">
        <v>6.4987000000000004</v>
      </c>
      <c r="S1677" s="120" t="s">
        <v>1997</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1378</v>
      </c>
      <c r="B1678" s="180" t="s">
        <v>1390</v>
      </c>
      <c r="C1678" s="180">
        <v>115077</v>
      </c>
      <c r="D1678" s="183">
        <v>44531</v>
      </c>
      <c r="E1678" s="184">
        <v>20.779199999999999</v>
      </c>
      <c r="F1678" s="184">
        <v>-2.8102999999999998</v>
      </c>
      <c r="G1678" s="184">
        <v>2.6006</v>
      </c>
      <c r="H1678" s="184">
        <v>4.3951000000000002</v>
      </c>
      <c r="I1678" s="184">
        <v>3.0525000000000002</v>
      </c>
      <c r="J1678" s="184">
        <v>4.3601000000000001</v>
      </c>
      <c r="K1678" s="184">
        <v>1.6163000000000001</v>
      </c>
      <c r="L1678" s="184">
        <v>3.0870000000000002</v>
      </c>
      <c r="M1678" s="184">
        <v>4.0034000000000001</v>
      </c>
      <c r="N1678" s="184">
        <v>2.9432999999999998</v>
      </c>
      <c r="O1678" s="184">
        <v>6.9664999999999999</v>
      </c>
      <c r="P1678" s="184">
        <v>6.4549000000000003</v>
      </c>
      <c r="Q1678" s="184">
        <v>7.1356999999999999</v>
      </c>
      <c r="R1678" s="184">
        <v>5.8287000000000004</v>
      </c>
      <c r="S1678" s="120" t="s">
        <v>1997</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1378</v>
      </c>
      <c r="B1679" s="180" t="s">
        <v>1391</v>
      </c>
      <c r="C1679" s="180">
        <v>119226</v>
      </c>
      <c r="D1679" s="183">
        <v>44531</v>
      </c>
      <c r="E1679" s="184">
        <v>40.065199999999997</v>
      </c>
      <c r="F1679" s="184">
        <v>-1.6397999999999999</v>
      </c>
      <c r="G1679" s="184">
        <v>3.9011999999999998</v>
      </c>
      <c r="H1679" s="184">
        <v>4.3765000000000001</v>
      </c>
      <c r="I1679" s="184">
        <v>3.7143999999999999</v>
      </c>
      <c r="J1679" s="184">
        <v>4.4957000000000003</v>
      </c>
      <c r="K1679" s="184">
        <v>1.9031</v>
      </c>
      <c r="L1679" s="184">
        <v>4.0496999999999996</v>
      </c>
      <c r="M1679" s="184">
        <v>5.0449000000000002</v>
      </c>
      <c r="N1679" s="184">
        <v>3.6313</v>
      </c>
      <c r="O1679" s="184">
        <v>8.0452999999999992</v>
      </c>
      <c r="P1679" s="184">
        <v>7.1891999999999996</v>
      </c>
      <c r="Q1679" s="184">
        <v>8.3674999999999997</v>
      </c>
      <c r="R1679" s="184">
        <v>6.6798000000000002</v>
      </c>
      <c r="S1679" s="120" t="s">
        <v>1997</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1378</v>
      </c>
      <c r="B1680" s="180" t="s">
        <v>1392</v>
      </c>
      <c r="C1680" s="180">
        <v>101304</v>
      </c>
      <c r="D1680" s="183">
        <v>44531</v>
      </c>
      <c r="E1680" s="184">
        <v>37.694299999999998</v>
      </c>
      <c r="F1680" s="184">
        <v>-2.2269999999999999</v>
      </c>
      <c r="G1680" s="184">
        <v>3.3130999999999999</v>
      </c>
      <c r="H1680" s="184">
        <v>3.7930000000000001</v>
      </c>
      <c r="I1680" s="184">
        <v>3.1231</v>
      </c>
      <c r="J1680" s="184">
        <v>3.8954</v>
      </c>
      <c r="K1680" s="184">
        <v>1.2895000000000001</v>
      </c>
      <c r="L1680" s="184">
        <v>3.4142999999999999</v>
      </c>
      <c r="M1680" s="184">
        <v>4.3932000000000002</v>
      </c>
      <c r="N1680" s="184">
        <v>2.9685000000000001</v>
      </c>
      <c r="O1680" s="184">
        <v>7.3178000000000001</v>
      </c>
      <c r="P1680" s="184">
        <v>6.4169999999999998</v>
      </c>
      <c r="Q1680" s="184">
        <v>7.1397000000000004</v>
      </c>
      <c r="R1680" s="184">
        <v>6.0007999999999999</v>
      </c>
      <c r="S1680" s="120" t="s">
        <v>1997</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1378</v>
      </c>
      <c r="B1681" s="180" t="s">
        <v>1393</v>
      </c>
      <c r="C1681" s="180">
        <v>140251</v>
      </c>
      <c r="D1681" s="183"/>
      <c r="E1681" s="184"/>
      <c r="F1681" s="184"/>
      <c r="G1681" s="184"/>
      <c r="H1681" s="184"/>
      <c r="I1681" s="184"/>
      <c r="J1681" s="184"/>
      <c r="K1681" s="184"/>
      <c r="L1681" s="184"/>
      <c r="M1681" s="184"/>
      <c r="N1681" s="184"/>
      <c r="O1681" s="184"/>
      <c r="P1681" s="184"/>
      <c r="Q1681" s="184"/>
      <c r="R1681" s="184"/>
      <c r="S1681" s="120" t="s">
        <v>1996</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1378</v>
      </c>
      <c r="B1682" s="180" t="s">
        <v>1394</v>
      </c>
      <c r="C1682" s="180">
        <v>140244</v>
      </c>
      <c r="D1682" s="183"/>
      <c r="E1682" s="184"/>
      <c r="F1682" s="184"/>
      <c r="G1682" s="184"/>
      <c r="H1682" s="184"/>
      <c r="I1682" s="184"/>
      <c r="J1682" s="184"/>
      <c r="K1682" s="184"/>
      <c r="L1682" s="184"/>
      <c r="M1682" s="184"/>
      <c r="N1682" s="184"/>
      <c r="O1682" s="184"/>
      <c r="P1682" s="184"/>
      <c r="Q1682" s="184"/>
      <c r="R1682" s="184"/>
      <c r="S1682" s="120" t="s">
        <v>1996</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1378</v>
      </c>
      <c r="B1683" s="180" t="s">
        <v>1395</v>
      </c>
      <c r="C1683" s="180">
        <v>148002</v>
      </c>
      <c r="D1683" s="183"/>
      <c r="E1683" s="184"/>
      <c r="F1683" s="184"/>
      <c r="G1683" s="184"/>
      <c r="H1683" s="184"/>
      <c r="I1683" s="184"/>
      <c r="J1683" s="184"/>
      <c r="K1683" s="184"/>
      <c r="L1683" s="184"/>
      <c r="M1683" s="184"/>
      <c r="N1683" s="184"/>
      <c r="O1683" s="184"/>
      <c r="P1683" s="184"/>
      <c r="Q1683" s="184"/>
      <c r="R1683" s="184"/>
      <c r="S1683" s="120" t="s">
        <v>1997</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1378</v>
      </c>
      <c r="B1684" s="180" t="s">
        <v>1396</v>
      </c>
      <c r="C1684" s="180">
        <v>148010</v>
      </c>
      <c r="D1684" s="183"/>
      <c r="E1684" s="184"/>
      <c r="F1684" s="184"/>
      <c r="G1684" s="184"/>
      <c r="H1684" s="184"/>
      <c r="I1684" s="184"/>
      <c r="J1684" s="184"/>
      <c r="K1684" s="184"/>
      <c r="L1684" s="184"/>
      <c r="M1684" s="184"/>
      <c r="N1684" s="184"/>
      <c r="O1684" s="184"/>
      <c r="P1684" s="184"/>
      <c r="Q1684" s="184"/>
      <c r="R1684" s="184"/>
      <c r="S1684" s="120" t="s">
        <v>1997</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1378</v>
      </c>
      <c r="B1685" s="180" t="s">
        <v>1397</v>
      </c>
      <c r="C1685" s="180">
        <v>148015</v>
      </c>
      <c r="D1685" s="183"/>
      <c r="E1685" s="184"/>
      <c r="F1685" s="184"/>
      <c r="G1685" s="184"/>
      <c r="H1685" s="184"/>
      <c r="I1685" s="184"/>
      <c r="J1685" s="184"/>
      <c r="K1685" s="184"/>
      <c r="L1685" s="184"/>
      <c r="M1685" s="184"/>
      <c r="N1685" s="184"/>
      <c r="O1685" s="184"/>
      <c r="P1685" s="184"/>
      <c r="Q1685" s="184"/>
      <c r="R1685" s="184"/>
      <c r="S1685" s="120" t="s">
        <v>1997</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1378</v>
      </c>
      <c r="B1686" s="180" t="s">
        <v>1398</v>
      </c>
      <c r="C1686" s="180">
        <v>148318</v>
      </c>
      <c r="D1686" s="183"/>
      <c r="E1686" s="184"/>
      <c r="F1686" s="184"/>
      <c r="G1686" s="184"/>
      <c r="H1686" s="184"/>
      <c r="I1686" s="184"/>
      <c r="J1686" s="184"/>
      <c r="K1686" s="184"/>
      <c r="L1686" s="184"/>
      <c r="M1686" s="184"/>
      <c r="N1686" s="184"/>
      <c r="O1686" s="184"/>
      <c r="P1686" s="184"/>
      <c r="Q1686" s="184"/>
      <c r="R1686" s="184"/>
      <c r="S1686" s="120" t="s">
        <v>1997</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1378</v>
      </c>
      <c r="B1687" s="180" t="s">
        <v>1399</v>
      </c>
      <c r="C1687" s="180">
        <v>148313</v>
      </c>
      <c r="D1687" s="183"/>
      <c r="E1687" s="184"/>
      <c r="F1687" s="184"/>
      <c r="G1687" s="184"/>
      <c r="H1687" s="184"/>
      <c r="I1687" s="184"/>
      <c r="J1687" s="184"/>
      <c r="K1687" s="184"/>
      <c r="L1687" s="184"/>
      <c r="M1687" s="184"/>
      <c r="N1687" s="184"/>
      <c r="O1687" s="184"/>
      <c r="P1687" s="184"/>
      <c r="Q1687" s="184"/>
      <c r="R1687" s="184"/>
      <c r="S1687" s="120" t="s">
        <v>1997</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1378</v>
      </c>
      <c r="B1688" s="180" t="s">
        <v>1400</v>
      </c>
      <c r="C1688" s="180">
        <v>101232</v>
      </c>
      <c r="D1688" s="183">
        <v>44531</v>
      </c>
      <c r="E1688" s="184">
        <v>4433.4087349397596</v>
      </c>
      <c r="F1688" s="184">
        <v>7.2019000000000002</v>
      </c>
      <c r="G1688" s="184">
        <v>8.0340000000000007</v>
      </c>
      <c r="H1688" s="184">
        <v>10.395099999999999</v>
      </c>
      <c r="I1688" s="184">
        <v>10.4589</v>
      </c>
      <c r="J1688" s="184">
        <v>8.8097999999999992</v>
      </c>
      <c r="K1688" s="184">
        <v>39.003599999999999</v>
      </c>
      <c r="L1688" s="184">
        <v>15.8947</v>
      </c>
      <c r="M1688" s="184">
        <v>16.373000000000001</v>
      </c>
      <c r="N1688" s="184">
        <v>17.0244</v>
      </c>
      <c r="O1688" s="184">
        <v>4.7568000000000001</v>
      </c>
      <c r="P1688" s="184">
        <v>5.9820000000000002</v>
      </c>
      <c r="Q1688" s="184">
        <v>7.7920999999999996</v>
      </c>
      <c r="R1688" s="184">
        <v>3.7450999999999999</v>
      </c>
      <c r="S1688" s="120" t="s">
        <v>1997</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1378</v>
      </c>
      <c r="B1689" s="180" t="s">
        <v>1401</v>
      </c>
      <c r="C1689" s="180">
        <v>118565</v>
      </c>
      <c r="D1689" s="183">
        <v>44531</v>
      </c>
      <c r="E1689" s="184">
        <v>4701.1728999999996</v>
      </c>
      <c r="F1689" s="184">
        <v>7.2024999999999997</v>
      </c>
      <c r="G1689" s="184">
        <v>8.0340000000000007</v>
      </c>
      <c r="H1689" s="184">
        <v>10.395200000000001</v>
      </c>
      <c r="I1689" s="184">
        <v>10.4589</v>
      </c>
      <c r="J1689" s="184">
        <v>8.8097999999999992</v>
      </c>
      <c r="K1689" s="184">
        <v>39.003599999999999</v>
      </c>
      <c r="L1689" s="184">
        <v>15.894600000000001</v>
      </c>
      <c r="M1689" s="184">
        <v>16.340800000000002</v>
      </c>
      <c r="N1689" s="184">
        <v>17.215599999999998</v>
      </c>
      <c r="O1689" s="184">
        <v>5.3430999999999997</v>
      </c>
      <c r="P1689" s="184">
        <v>6.6357999999999997</v>
      </c>
      <c r="Q1689" s="184">
        <v>8.3251000000000008</v>
      </c>
      <c r="R1689" s="184">
        <v>4.2126999999999999</v>
      </c>
      <c r="S1689" s="120" t="s">
        <v>1997</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1378</v>
      </c>
      <c r="B1690" s="180" t="s">
        <v>1402</v>
      </c>
      <c r="C1690" s="180">
        <v>113047</v>
      </c>
      <c r="D1690" s="183">
        <v>44531</v>
      </c>
      <c r="E1690" s="184">
        <v>25.458300000000001</v>
      </c>
      <c r="F1690" s="184">
        <v>-1.0036</v>
      </c>
      <c r="G1690" s="184">
        <v>3.4424999999999999</v>
      </c>
      <c r="H1690" s="184">
        <v>4.7561</v>
      </c>
      <c r="I1690" s="184">
        <v>4.4006999999999996</v>
      </c>
      <c r="J1690" s="184">
        <v>5.68</v>
      </c>
      <c r="K1690" s="184">
        <v>3.3281000000000001</v>
      </c>
      <c r="L1690" s="184">
        <v>4.6196000000000002</v>
      </c>
      <c r="M1690" s="184">
        <v>5.6768000000000001</v>
      </c>
      <c r="N1690" s="184">
        <v>4.2305000000000001</v>
      </c>
      <c r="O1690" s="184">
        <v>8.3816000000000006</v>
      </c>
      <c r="P1690" s="184">
        <v>7.5715000000000003</v>
      </c>
      <c r="Q1690" s="184">
        <v>8.5082000000000004</v>
      </c>
      <c r="R1690" s="184">
        <v>7.4039000000000001</v>
      </c>
      <c r="S1690" s="120" t="s">
        <v>1997</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1378</v>
      </c>
      <c r="B1691" s="180" t="s">
        <v>1403</v>
      </c>
      <c r="C1691" s="180">
        <v>119016</v>
      </c>
      <c r="D1691" s="183">
        <v>44531</v>
      </c>
      <c r="E1691" s="184">
        <v>25.941700000000001</v>
      </c>
      <c r="F1691" s="184">
        <v>-0.42209999999999998</v>
      </c>
      <c r="G1691" s="184">
        <v>3.9417</v>
      </c>
      <c r="H1691" s="184">
        <v>5.2714999999999996</v>
      </c>
      <c r="I1691" s="184">
        <v>4.8935000000000004</v>
      </c>
      <c r="J1691" s="184">
        <v>6.1845999999999997</v>
      </c>
      <c r="K1691" s="184">
        <v>3.851</v>
      </c>
      <c r="L1691" s="184">
        <v>5.1558999999999999</v>
      </c>
      <c r="M1691" s="184">
        <v>6.2161999999999997</v>
      </c>
      <c r="N1691" s="184">
        <v>4.7697000000000003</v>
      </c>
      <c r="O1691" s="184">
        <v>8.7452000000000005</v>
      </c>
      <c r="P1691" s="184">
        <v>7.8528000000000002</v>
      </c>
      <c r="Q1691" s="184">
        <v>8.58</v>
      </c>
      <c r="R1691" s="184">
        <v>7.8627000000000002</v>
      </c>
      <c r="S1691" s="120" t="s">
        <v>1997</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1378</v>
      </c>
      <c r="B1692" s="180" t="s">
        <v>1404</v>
      </c>
      <c r="C1692" s="180">
        <v>101599</v>
      </c>
      <c r="D1692" s="183">
        <v>44531</v>
      </c>
      <c r="E1692" s="184">
        <v>31.927</v>
      </c>
      <c r="F1692" s="184">
        <v>-1.3717999999999999</v>
      </c>
      <c r="G1692" s="184">
        <v>4.4154999999999998</v>
      </c>
      <c r="H1692" s="184">
        <v>6.5082000000000004</v>
      </c>
      <c r="I1692" s="184">
        <v>5.2285000000000004</v>
      </c>
      <c r="J1692" s="184">
        <v>5.0664999999999996</v>
      </c>
      <c r="K1692" s="184">
        <v>1.6436999999999999</v>
      </c>
      <c r="L1692" s="184">
        <v>3.2654999999999998</v>
      </c>
      <c r="M1692" s="184">
        <v>4.6643999999999997</v>
      </c>
      <c r="N1692" s="184">
        <v>3.1334</v>
      </c>
      <c r="O1692" s="184">
        <v>2.8113000000000001</v>
      </c>
      <c r="P1692" s="184">
        <v>3.6579000000000002</v>
      </c>
      <c r="Q1692" s="184">
        <v>6.3041</v>
      </c>
      <c r="R1692" s="184">
        <v>4.1816000000000004</v>
      </c>
      <c r="S1692" s="120" t="s">
        <v>1997</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1378</v>
      </c>
      <c r="B1693" s="180" t="s">
        <v>1405</v>
      </c>
      <c r="C1693" s="180">
        <v>120062</v>
      </c>
      <c r="D1693" s="183">
        <v>44531</v>
      </c>
      <c r="E1693" s="184">
        <v>34.6569</v>
      </c>
      <c r="F1693" s="184">
        <v>-0.84250000000000003</v>
      </c>
      <c r="G1693" s="184">
        <v>4.9111000000000002</v>
      </c>
      <c r="H1693" s="184">
        <v>6.9904000000000002</v>
      </c>
      <c r="I1693" s="184">
        <v>5.7222999999999997</v>
      </c>
      <c r="J1693" s="184">
        <v>5.5757000000000003</v>
      </c>
      <c r="K1693" s="184">
        <v>2.4815999999999998</v>
      </c>
      <c r="L1693" s="184">
        <v>4.2148000000000003</v>
      </c>
      <c r="M1693" s="184">
        <v>5.6835000000000004</v>
      </c>
      <c r="N1693" s="184">
        <v>4.1654999999999998</v>
      </c>
      <c r="O1693" s="184">
        <v>3.8205</v>
      </c>
      <c r="P1693" s="184">
        <v>4.6567999999999996</v>
      </c>
      <c r="Q1693" s="184">
        <v>6.8136999999999999</v>
      </c>
      <c r="R1693" s="184">
        <v>5.2188999999999997</v>
      </c>
      <c r="S1693" s="120" t="s">
        <v>1997</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1378</v>
      </c>
      <c r="B1694" s="180" t="s">
        <v>1406</v>
      </c>
      <c r="C1694" s="180">
        <v>101758</v>
      </c>
      <c r="D1694" s="183">
        <v>44531</v>
      </c>
      <c r="E1694" s="184">
        <v>47.449300000000001</v>
      </c>
      <c r="F1694" s="184">
        <v>-1.1537999999999999</v>
      </c>
      <c r="G1694" s="184">
        <v>1.508</v>
      </c>
      <c r="H1694" s="184">
        <v>3.0017999999999998</v>
      </c>
      <c r="I1694" s="184">
        <v>2.6840999999999999</v>
      </c>
      <c r="J1694" s="184">
        <v>4.1577999999999999</v>
      </c>
      <c r="K1694" s="184">
        <v>3.6964999999999999</v>
      </c>
      <c r="L1694" s="184">
        <v>4.5914000000000001</v>
      </c>
      <c r="M1694" s="184">
        <v>5.3042999999999996</v>
      </c>
      <c r="N1694" s="184">
        <v>4.2739000000000003</v>
      </c>
      <c r="O1694" s="184">
        <v>8.2875999999999994</v>
      </c>
      <c r="P1694" s="184">
        <v>7.0075000000000003</v>
      </c>
      <c r="Q1694" s="184">
        <v>8.0482999999999993</v>
      </c>
      <c r="R1694" s="184">
        <v>7.3193999999999999</v>
      </c>
      <c r="S1694" s="120" t="s">
        <v>1997</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1378</v>
      </c>
      <c r="B1695" s="180" t="s">
        <v>1407</v>
      </c>
      <c r="C1695" s="180">
        <v>120754</v>
      </c>
      <c r="D1695" s="183">
        <v>44531</v>
      </c>
      <c r="E1695" s="184">
        <v>50.557499999999997</v>
      </c>
      <c r="F1695" s="184">
        <v>-0.43319999999999997</v>
      </c>
      <c r="G1695" s="184">
        <v>2.2675999999999998</v>
      </c>
      <c r="H1695" s="184">
        <v>3.7671999999999999</v>
      </c>
      <c r="I1695" s="184">
        <v>3.4441000000000002</v>
      </c>
      <c r="J1695" s="184">
        <v>4.9194000000000004</v>
      </c>
      <c r="K1695" s="184">
        <v>4.4641000000000002</v>
      </c>
      <c r="L1695" s="184">
        <v>5.3704000000000001</v>
      </c>
      <c r="M1695" s="184">
        <v>6.0963000000000003</v>
      </c>
      <c r="N1695" s="184">
        <v>5.069</v>
      </c>
      <c r="O1695" s="184">
        <v>9.1030999999999995</v>
      </c>
      <c r="P1695" s="184">
        <v>7.8643999999999998</v>
      </c>
      <c r="Q1695" s="184">
        <v>9.0000999999999998</v>
      </c>
      <c r="R1695" s="184">
        <v>8.1341000000000001</v>
      </c>
      <c r="S1695" s="120" t="s">
        <v>1997</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1378</v>
      </c>
      <c r="B1696" s="180" t="s">
        <v>1408</v>
      </c>
      <c r="C1696" s="180">
        <v>115005</v>
      </c>
      <c r="D1696" s="183">
        <v>44531</v>
      </c>
      <c r="E1696" s="184">
        <v>22.292899999999999</v>
      </c>
      <c r="F1696" s="184">
        <v>-10.148400000000001</v>
      </c>
      <c r="G1696" s="184">
        <v>0.49120000000000003</v>
      </c>
      <c r="H1696" s="184">
        <v>7.6832000000000003</v>
      </c>
      <c r="I1696" s="184">
        <v>4.8624999999999998</v>
      </c>
      <c r="J1696" s="184">
        <v>6.7942999999999998</v>
      </c>
      <c r="K1696" s="184">
        <v>36.069000000000003</v>
      </c>
      <c r="L1696" s="184">
        <v>21.030799999999999</v>
      </c>
      <c r="M1696" s="184">
        <v>16.967199999999998</v>
      </c>
      <c r="N1696" s="184">
        <v>12.4297</v>
      </c>
      <c r="O1696" s="184">
        <v>7.4866000000000001</v>
      </c>
      <c r="P1696" s="184">
        <v>6.6901999999999999</v>
      </c>
      <c r="Q1696" s="184">
        <v>7.7792000000000003</v>
      </c>
      <c r="R1696" s="184">
        <v>10.9267</v>
      </c>
      <c r="S1696" s="120" t="s">
        <v>1997</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1378</v>
      </c>
      <c r="B1697" s="180" t="s">
        <v>1409</v>
      </c>
      <c r="C1697" s="180">
        <v>118349</v>
      </c>
      <c r="D1697" s="183">
        <v>44531</v>
      </c>
      <c r="E1697" s="184">
        <v>23.934200000000001</v>
      </c>
      <c r="F1697" s="184">
        <v>-9.6051000000000002</v>
      </c>
      <c r="G1697" s="184">
        <v>0.97609999999999997</v>
      </c>
      <c r="H1697" s="184">
        <v>8.1607000000000003</v>
      </c>
      <c r="I1697" s="184">
        <v>5.3376000000000001</v>
      </c>
      <c r="J1697" s="184">
        <v>7.2666000000000004</v>
      </c>
      <c r="K1697" s="184">
        <v>36.576900000000002</v>
      </c>
      <c r="L1697" s="184">
        <v>21.535499999999999</v>
      </c>
      <c r="M1697" s="184">
        <v>17.4709</v>
      </c>
      <c r="N1697" s="184">
        <v>12.912100000000001</v>
      </c>
      <c r="O1697" s="184">
        <v>8.1295999999999999</v>
      </c>
      <c r="P1697" s="184">
        <v>7.5789999999999997</v>
      </c>
      <c r="Q1697" s="184">
        <v>8.3041</v>
      </c>
      <c r="R1697" s="184">
        <v>11.5153</v>
      </c>
      <c r="S1697" s="120" t="s">
        <v>1997</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1378</v>
      </c>
      <c r="B1698" s="180" t="s">
        <v>1410</v>
      </c>
      <c r="C1698" s="180">
        <v>118407</v>
      </c>
      <c r="D1698" s="183">
        <v>44531</v>
      </c>
      <c r="E1698" s="184">
        <v>48.4392</v>
      </c>
      <c r="F1698" s="184">
        <v>-9.4166000000000007</v>
      </c>
      <c r="G1698" s="184">
        <v>2.6534</v>
      </c>
      <c r="H1698" s="184">
        <v>5.7545999999999999</v>
      </c>
      <c r="I1698" s="184">
        <v>4.1996000000000002</v>
      </c>
      <c r="J1698" s="184">
        <v>6.0151000000000003</v>
      </c>
      <c r="K1698" s="184">
        <v>3.2530999999999999</v>
      </c>
      <c r="L1698" s="184">
        <v>4.5368000000000004</v>
      </c>
      <c r="M1698" s="184">
        <v>5.5289000000000001</v>
      </c>
      <c r="N1698" s="184">
        <v>3.9668999999999999</v>
      </c>
      <c r="O1698" s="184">
        <v>8.3424999999999994</v>
      </c>
      <c r="P1698" s="184">
        <v>7.4814999999999996</v>
      </c>
      <c r="Q1698" s="184">
        <v>8.4093</v>
      </c>
      <c r="R1698" s="184">
        <v>6.9696999999999996</v>
      </c>
      <c r="S1698" s="120" t="s">
        <v>1996</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1378</v>
      </c>
      <c r="B1699" s="180" t="s">
        <v>1411</v>
      </c>
      <c r="C1699" s="180">
        <v>108768</v>
      </c>
      <c r="D1699" s="183">
        <v>44531</v>
      </c>
      <c r="E1699" s="184">
        <v>46.018799999999999</v>
      </c>
      <c r="F1699" s="184">
        <v>-9.8324999999999996</v>
      </c>
      <c r="G1699" s="184">
        <v>2.1898</v>
      </c>
      <c r="H1699" s="184">
        <v>5.2740999999999998</v>
      </c>
      <c r="I1699" s="184">
        <v>3.7218</v>
      </c>
      <c r="J1699" s="184">
        <v>5.5374999999999996</v>
      </c>
      <c r="K1699" s="184">
        <v>2.7715000000000001</v>
      </c>
      <c r="L1699" s="184">
        <v>4.0412999999999997</v>
      </c>
      <c r="M1699" s="184">
        <v>5.0247000000000002</v>
      </c>
      <c r="N1699" s="184">
        <v>3.4586000000000001</v>
      </c>
      <c r="O1699" s="184">
        <v>7.8048999999999999</v>
      </c>
      <c r="P1699" s="184">
        <v>6.9436</v>
      </c>
      <c r="Q1699" s="184">
        <v>7.5477999999999996</v>
      </c>
      <c r="R1699" s="184">
        <v>6.4329999999999998</v>
      </c>
      <c r="S1699" s="120" t="s">
        <v>1996</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1378</v>
      </c>
      <c r="B1700" s="180" t="s">
        <v>1412</v>
      </c>
      <c r="C1700" s="180">
        <v>123708</v>
      </c>
      <c r="D1700" s="183">
        <v>44531</v>
      </c>
      <c r="E1700" s="184">
        <v>1733.6211000000001</v>
      </c>
      <c r="F1700" s="184">
        <v>-12.1021</v>
      </c>
      <c r="G1700" s="184">
        <v>0.50239999999999996</v>
      </c>
      <c r="H1700" s="184">
        <v>3.9969999999999999</v>
      </c>
      <c r="I1700" s="184">
        <v>3.9235000000000002</v>
      </c>
      <c r="J1700" s="184">
        <v>4.4702999999999999</v>
      </c>
      <c r="K1700" s="184">
        <v>1.7055</v>
      </c>
      <c r="L1700" s="184">
        <v>3.2551999999999999</v>
      </c>
      <c r="M1700" s="184">
        <v>3.7416</v>
      </c>
      <c r="N1700" s="184">
        <v>2.5055000000000001</v>
      </c>
      <c r="O1700" s="184">
        <v>4.9450000000000003</v>
      </c>
      <c r="P1700" s="184">
        <v>5.4355000000000002</v>
      </c>
      <c r="Q1700" s="184">
        <v>6.9210000000000003</v>
      </c>
      <c r="R1700" s="184">
        <v>4.5648999999999997</v>
      </c>
      <c r="S1700" s="120" t="s">
        <v>1997</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1378</v>
      </c>
      <c r="B1701" s="180" t="s">
        <v>1413</v>
      </c>
      <c r="C1701" s="180">
        <v>123704</v>
      </c>
      <c r="D1701" s="183">
        <v>44531</v>
      </c>
      <c r="E1701" s="184">
        <v>1911.2891999999999</v>
      </c>
      <c r="F1701" s="184">
        <v>-10.803800000000001</v>
      </c>
      <c r="G1701" s="184">
        <v>1.8017000000000001</v>
      </c>
      <c r="H1701" s="184">
        <v>5.2973999999999997</v>
      </c>
      <c r="I1701" s="184">
        <v>5.2256999999999998</v>
      </c>
      <c r="J1701" s="184">
        <v>5.7760999999999996</v>
      </c>
      <c r="K1701" s="184">
        <v>3.0135999999999998</v>
      </c>
      <c r="L1701" s="184">
        <v>4.5808999999999997</v>
      </c>
      <c r="M1701" s="184">
        <v>5.0858999999999996</v>
      </c>
      <c r="N1701" s="184">
        <v>3.8759999999999999</v>
      </c>
      <c r="O1701" s="184">
        <v>6.2234999999999996</v>
      </c>
      <c r="P1701" s="184">
        <v>6.6502999999999997</v>
      </c>
      <c r="Q1701" s="184">
        <v>8.1730999999999998</v>
      </c>
      <c r="R1701" s="184">
        <v>5.9146000000000001</v>
      </c>
      <c r="S1701" s="120" t="s">
        <v>1997</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1378</v>
      </c>
      <c r="B1702" s="180" t="s">
        <v>1414</v>
      </c>
      <c r="C1702" s="180">
        <v>105185</v>
      </c>
      <c r="D1702" s="183">
        <v>44531</v>
      </c>
      <c r="E1702" s="184">
        <v>2899.3987000000002</v>
      </c>
      <c r="F1702" s="184">
        <v>-3.9009</v>
      </c>
      <c r="G1702" s="184">
        <v>2.5903999999999998</v>
      </c>
      <c r="H1702" s="184">
        <v>4.4221000000000004</v>
      </c>
      <c r="I1702" s="184">
        <v>3.7206000000000001</v>
      </c>
      <c r="J1702" s="184">
        <v>4.4965000000000002</v>
      </c>
      <c r="K1702" s="184">
        <v>1.3368</v>
      </c>
      <c r="L1702" s="184">
        <v>3.1475</v>
      </c>
      <c r="M1702" s="184">
        <v>4.3674999999999997</v>
      </c>
      <c r="N1702" s="184">
        <v>2.7334999999999998</v>
      </c>
      <c r="O1702" s="184">
        <v>7.2949999999999999</v>
      </c>
      <c r="P1702" s="184">
        <v>6.1257000000000001</v>
      </c>
      <c r="Q1702" s="184">
        <v>7.5094000000000003</v>
      </c>
      <c r="R1702" s="184">
        <v>5.9127999999999998</v>
      </c>
      <c r="S1702" s="120" t="s">
        <v>1997</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1378</v>
      </c>
      <c r="B1703" s="180" t="s">
        <v>1415</v>
      </c>
      <c r="C1703" s="180">
        <v>120560</v>
      </c>
      <c r="D1703" s="183">
        <v>44531</v>
      </c>
      <c r="E1703" s="184">
        <v>3126.6862999999998</v>
      </c>
      <c r="F1703" s="184">
        <v>-3.0501</v>
      </c>
      <c r="G1703" s="184">
        <v>3.4411999999999998</v>
      </c>
      <c r="H1703" s="184">
        <v>5.2732000000000001</v>
      </c>
      <c r="I1703" s="184">
        <v>4.5723000000000003</v>
      </c>
      <c r="J1703" s="184">
        <v>5.3506999999999998</v>
      </c>
      <c r="K1703" s="184">
        <v>2.1909000000000001</v>
      </c>
      <c r="L1703" s="184">
        <v>4.0129999999999999</v>
      </c>
      <c r="M1703" s="184">
        <v>5.2484000000000002</v>
      </c>
      <c r="N1703" s="184">
        <v>3.6105</v>
      </c>
      <c r="O1703" s="184">
        <v>8.2094000000000005</v>
      </c>
      <c r="P1703" s="184">
        <v>6.9829999999999997</v>
      </c>
      <c r="Q1703" s="184">
        <v>8.0886999999999993</v>
      </c>
      <c r="R1703" s="184">
        <v>6.8158000000000003</v>
      </c>
      <c r="S1703" s="120" t="s">
        <v>1997</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1378</v>
      </c>
      <c r="B1704" s="180" t="s">
        <v>1416</v>
      </c>
      <c r="C1704" s="180">
        <v>101521</v>
      </c>
      <c r="D1704" s="183"/>
      <c r="E1704" s="184"/>
      <c r="F1704" s="184"/>
      <c r="G1704" s="184"/>
      <c r="H1704" s="184"/>
      <c r="I1704" s="184"/>
      <c r="J1704" s="184"/>
      <c r="K1704" s="184"/>
      <c r="L1704" s="184"/>
      <c r="M1704" s="184"/>
      <c r="N1704" s="184"/>
      <c r="O1704" s="184"/>
      <c r="P1704" s="184"/>
      <c r="Q1704" s="184"/>
      <c r="R1704" s="184"/>
      <c r="S1704" s="120" t="s">
        <v>1997</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1378</v>
      </c>
      <c r="B1705" s="180" t="s">
        <v>1417</v>
      </c>
      <c r="C1705" s="180">
        <v>120471</v>
      </c>
      <c r="D1705" s="183"/>
      <c r="E1705" s="184"/>
      <c r="F1705" s="184"/>
      <c r="G1705" s="184"/>
      <c r="H1705" s="184"/>
      <c r="I1705" s="184"/>
      <c r="J1705" s="184"/>
      <c r="K1705" s="184"/>
      <c r="L1705" s="184"/>
      <c r="M1705" s="184"/>
      <c r="N1705" s="184"/>
      <c r="O1705" s="184"/>
      <c r="P1705" s="184"/>
      <c r="Q1705" s="184"/>
      <c r="R1705" s="184"/>
      <c r="S1705" s="120" t="s">
        <v>1997</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1378</v>
      </c>
      <c r="B1706" s="180" t="s">
        <v>1418</v>
      </c>
      <c r="C1706" s="180">
        <v>101373</v>
      </c>
      <c r="D1706" s="183">
        <v>44531</v>
      </c>
      <c r="E1706" s="184">
        <v>42.224699999999999</v>
      </c>
      <c r="F1706" s="184">
        <v>0.77800000000000002</v>
      </c>
      <c r="G1706" s="184">
        <v>1.4006000000000001</v>
      </c>
      <c r="H1706" s="184">
        <v>2.8788999999999998</v>
      </c>
      <c r="I1706" s="184">
        <v>2.8494999999999999</v>
      </c>
      <c r="J1706" s="184">
        <v>3.5110000000000001</v>
      </c>
      <c r="K1706" s="184">
        <v>2.7997999999999998</v>
      </c>
      <c r="L1706" s="184">
        <v>4.4889000000000001</v>
      </c>
      <c r="M1706" s="184">
        <v>5.2138999999999998</v>
      </c>
      <c r="N1706" s="184">
        <v>3.5434000000000001</v>
      </c>
      <c r="O1706" s="184">
        <v>7.8555999999999999</v>
      </c>
      <c r="P1706" s="184">
        <v>6.7594000000000003</v>
      </c>
      <c r="Q1706" s="184">
        <v>7.6269999999999998</v>
      </c>
      <c r="R1706" s="184">
        <v>6.5824999999999996</v>
      </c>
      <c r="S1706" s="120" t="s">
        <v>1996</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1378</v>
      </c>
      <c r="B1707" s="180" t="s">
        <v>1419</v>
      </c>
      <c r="C1707" s="180">
        <v>119739</v>
      </c>
      <c r="D1707" s="183">
        <v>44531</v>
      </c>
      <c r="E1707" s="184">
        <v>45.184699999999999</v>
      </c>
      <c r="F1707" s="184">
        <v>1.5348999999999999</v>
      </c>
      <c r="G1707" s="184">
        <v>2.214</v>
      </c>
      <c r="H1707" s="184">
        <v>3.6953999999999998</v>
      </c>
      <c r="I1707" s="184">
        <v>3.6690999999999998</v>
      </c>
      <c r="J1707" s="184">
        <v>4.3371000000000004</v>
      </c>
      <c r="K1707" s="184">
        <v>3.6276000000000002</v>
      </c>
      <c r="L1707" s="184">
        <v>5.3311999999999999</v>
      </c>
      <c r="M1707" s="184">
        <v>6.0711000000000004</v>
      </c>
      <c r="N1707" s="184">
        <v>4.3956</v>
      </c>
      <c r="O1707" s="184">
        <v>8.7401999999999997</v>
      </c>
      <c r="P1707" s="184">
        <v>7.6492000000000004</v>
      </c>
      <c r="Q1707" s="184">
        <v>8.5998999999999999</v>
      </c>
      <c r="R1707" s="184">
        <v>7.4558999999999997</v>
      </c>
      <c r="S1707" s="120" t="s">
        <v>1996</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1378</v>
      </c>
      <c r="B1708" s="180" t="s">
        <v>1420</v>
      </c>
      <c r="C1708" s="180">
        <v>119856</v>
      </c>
      <c r="D1708" s="183">
        <v>44531</v>
      </c>
      <c r="E1708" s="184">
        <v>22.359500000000001</v>
      </c>
      <c r="F1708" s="184">
        <v>-1.1427</v>
      </c>
      <c r="G1708" s="184">
        <v>3.4950000000000001</v>
      </c>
      <c r="H1708" s="184">
        <v>4.3879000000000001</v>
      </c>
      <c r="I1708" s="184">
        <v>4.2862999999999998</v>
      </c>
      <c r="J1708" s="184">
        <v>4.8512000000000004</v>
      </c>
      <c r="K1708" s="184">
        <v>2.4437000000000002</v>
      </c>
      <c r="L1708" s="184">
        <v>4.0640999999999998</v>
      </c>
      <c r="M1708" s="184">
        <v>5.1437999999999997</v>
      </c>
      <c r="N1708" s="184">
        <v>3.6610999999999998</v>
      </c>
      <c r="O1708" s="184">
        <v>8.0828000000000007</v>
      </c>
      <c r="P1708" s="184">
        <v>7.2625000000000002</v>
      </c>
      <c r="Q1708" s="184">
        <v>8.2657000000000007</v>
      </c>
      <c r="R1708" s="184">
        <v>6.7712000000000003</v>
      </c>
      <c r="S1708" s="120" t="s">
        <v>1996</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1378</v>
      </c>
      <c r="B1709" s="180" t="s">
        <v>1421</v>
      </c>
      <c r="C1709" s="180">
        <v>116299</v>
      </c>
      <c r="D1709" s="183">
        <v>44531</v>
      </c>
      <c r="E1709" s="184">
        <v>21.453600000000002</v>
      </c>
      <c r="F1709" s="184">
        <v>-1.5310999999999999</v>
      </c>
      <c r="G1709" s="184">
        <v>2.9956</v>
      </c>
      <c r="H1709" s="184">
        <v>3.9159999999999999</v>
      </c>
      <c r="I1709" s="184">
        <v>3.8092999999999999</v>
      </c>
      <c r="J1709" s="184">
        <v>4.3711000000000002</v>
      </c>
      <c r="K1709" s="184">
        <v>1.9614</v>
      </c>
      <c r="L1709" s="184">
        <v>3.5754000000000001</v>
      </c>
      <c r="M1709" s="184">
        <v>4.6441999999999997</v>
      </c>
      <c r="N1709" s="184">
        <v>3.1606999999999998</v>
      </c>
      <c r="O1709" s="184">
        <v>7.5556999999999999</v>
      </c>
      <c r="P1709" s="184">
        <v>6.7313999999999998</v>
      </c>
      <c r="Q1709" s="184">
        <v>7.9842000000000004</v>
      </c>
      <c r="R1709" s="184">
        <v>6.2516999999999996</v>
      </c>
      <c r="S1709" s="120" t="s">
        <v>1996</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1378</v>
      </c>
      <c r="B1710" s="180" t="s">
        <v>1422</v>
      </c>
      <c r="C1710" s="180">
        <v>145954</v>
      </c>
      <c r="D1710" s="183">
        <v>44531</v>
      </c>
      <c r="E1710" s="184">
        <v>12.358599999999999</v>
      </c>
      <c r="F1710" s="184">
        <v>1.4767999999999999</v>
      </c>
      <c r="G1710" s="184">
        <v>6.9767000000000001</v>
      </c>
      <c r="H1710" s="184">
        <v>7.0555000000000003</v>
      </c>
      <c r="I1710" s="184">
        <v>5.0305</v>
      </c>
      <c r="J1710" s="184">
        <v>5.3990999999999998</v>
      </c>
      <c r="K1710" s="184">
        <v>2.7349999999999999</v>
      </c>
      <c r="L1710" s="184">
        <v>4.1650999999999998</v>
      </c>
      <c r="M1710" s="184">
        <v>4.9831000000000003</v>
      </c>
      <c r="N1710" s="184">
        <v>3.5432000000000001</v>
      </c>
      <c r="O1710" s="184"/>
      <c r="P1710" s="184"/>
      <c r="Q1710" s="184">
        <v>7.7618</v>
      </c>
      <c r="R1710" s="184">
        <v>6.3465999999999996</v>
      </c>
      <c r="S1710" s="120" t="s">
        <v>1997</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1378</v>
      </c>
      <c r="B1711" s="180" t="s">
        <v>1423</v>
      </c>
      <c r="C1711" s="180">
        <v>145952</v>
      </c>
      <c r="D1711" s="183">
        <v>44531</v>
      </c>
      <c r="E1711" s="184">
        <v>11.9955</v>
      </c>
      <c r="F1711" s="184">
        <v>0.60860000000000003</v>
      </c>
      <c r="G1711" s="184">
        <v>5.9687999999999999</v>
      </c>
      <c r="H1711" s="184">
        <v>6.0056000000000003</v>
      </c>
      <c r="I1711" s="184">
        <v>3.9834999999999998</v>
      </c>
      <c r="J1711" s="184">
        <v>4.3361999999999998</v>
      </c>
      <c r="K1711" s="184">
        <v>1.6789000000000001</v>
      </c>
      <c r="L1711" s="184">
        <v>3.0951</v>
      </c>
      <c r="M1711" s="184">
        <v>3.8963999999999999</v>
      </c>
      <c r="N1711" s="184">
        <v>2.4607999999999999</v>
      </c>
      <c r="O1711" s="184"/>
      <c r="P1711" s="184"/>
      <c r="Q1711" s="184">
        <v>6.6334</v>
      </c>
      <c r="R1711" s="184">
        <v>5.2329999999999997</v>
      </c>
      <c r="S1711" s="120" t="s">
        <v>1997</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1378</v>
      </c>
      <c r="B1712" s="180" t="s">
        <v>1948</v>
      </c>
      <c r="C1712" s="180">
        <v>148729</v>
      </c>
      <c r="D1712" s="183">
        <v>44531</v>
      </c>
      <c r="E1712" s="184">
        <v>10.4377</v>
      </c>
      <c r="F1712" s="184">
        <v>-0.34970000000000001</v>
      </c>
      <c r="G1712" s="184">
        <v>4.4088000000000003</v>
      </c>
      <c r="H1712" s="184">
        <v>5.6512000000000002</v>
      </c>
      <c r="I1712" s="184">
        <v>5.1055000000000001</v>
      </c>
      <c r="J1712" s="184">
        <v>5.5974000000000004</v>
      </c>
      <c r="K1712" s="184">
        <v>3.2463000000000002</v>
      </c>
      <c r="L1712" s="184">
        <v>4.8223000000000003</v>
      </c>
      <c r="M1712" s="184">
        <v>5.7582000000000004</v>
      </c>
      <c r="N1712" s="184"/>
      <c r="O1712" s="184"/>
      <c r="P1712" s="184"/>
      <c r="Q1712" s="184">
        <v>5.6853999999999996</v>
      </c>
      <c r="R1712" s="184"/>
      <c r="S1712" s="120" t="s">
        <v>1997</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1378</v>
      </c>
      <c r="B1713" s="180" t="s">
        <v>1949</v>
      </c>
      <c r="C1713" s="180">
        <v>148727</v>
      </c>
      <c r="D1713" s="183">
        <v>44531</v>
      </c>
      <c r="E1713" s="184">
        <v>10.3619</v>
      </c>
      <c r="F1713" s="184">
        <v>-1.0567</v>
      </c>
      <c r="G1713" s="184">
        <v>3.5242</v>
      </c>
      <c r="H1713" s="184">
        <v>4.7344999999999997</v>
      </c>
      <c r="I1713" s="184">
        <v>4.1329000000000002</v>
      </c>
      <c r="J1713" s="184">
        <v>4.6321000000000003</v>
      </c>
      <c r="K1713" s="184">
        <v>2.2734000000000001</v>
      </c>
      <c r="L1713" s="184">
        <v>3.8355000000000001</v>
      </c>
      <c r="M1713" s="184">
        <v>4.7759</v>
      </c>
      <c r="N1713" s="184"/>
      <c r="O1713" s="184"/>
      <c r="P1713" s="184"/>
      <c r="Q1713" s="184">
        <v>4.7008000000000001</v>
      </c>
      <c r="R1713" s="184"/>
      <c r="S1713" s="120" t="s">
        <v>1997</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1378</v>
      </c>
      <c r="B1714" s="180" t="s">
        <v>1424</v>
      </c>
      <c r="C1714" s="180">
        <v>142641</v>
      </c>
      <c r="D1714" s="183">
        <v>44531</v>
      </c>
      <c r="E1714" s="184">
        <v>13.131600000000001</v>
      </c>
      <c r="F1714" s="184">
        <v>-3.0573000000000001</v>
      </c>
      <c r="G1714" s="184">
        <v>3.1701000000000001</v>
      </c>
      <c r="H1714" s="184">
        <v>5.1273999999999997</v>
      </c>
      <c r="I1714" s="184">
        <v>4.1361999999999997</v>
      </c>
      <c r="J1714" s="184">
        <v>4.9398</v>
      </c>
      <c r="K1714" s="184">
        <v>2.4430999999999998</v>
      </c>
      <c r="L1714" s="184">
        <v>4.3677000000000001</v>
      </c>
      <c r="M1714" s="184">
        <v>5.5768000000000004</v>
      </c>
      <c r="N1714" s="184">
        <v>4.0587999999999997</v>
      </c>
      <c r="O1714" s="184">
        <v>8.0341000000000005</v>
      </c>
      <c r="P1714" s="184"/>
      <c r="Q1714" s="184">
        <v>7.6089000000000002</v>
      </c>
      <c r="R1714" s="184">
        <v>6.7008999999999999</v>
      </c>
      <c r="S1714" s="120" t="s">
        <v>1997</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1378</v>
      </c>
      <c r="B1715" s="180" t="s">
        <v>2030</v>
      </c>
      <c r="C1715" s="180">
        <v>142642</v>
      </c>
      <c r="D1715" s="183">
        <v>44531</v>
      </c>
      <c r="E1715" s="184">
        <v>12.753299999999999</v>
      </c>
      <c r="F1715" s="184">
        <v>-4.0064000000000002</v>
      </c>
      <c r="G1715" s="184">
        <v>2.3475999999999999</v>
      </c>
      <c r="H1715" s="184">
        <v>4.2965</v>
      </c>
      <c r="I1715" s="184">
        <v>3.2955000000000001</v>
      </c>
      <c r="J1715" s="184">
        <v>4.1064999999999996</v>
      </c>
      <c r="K1715" s="184">
        <v>1.6104000000000001</v>
      </c>
      <c r="L1715" s="184">
        <v>3.5253000000000001</v>
      </c>
      <c r="M1715" s="184">
        <v>4.7149000000000001</v>
      </c>
      <c r="N1715" s="184">
        <v>3.1937000000000002</v>
      </c>
      <c r="O1715" s="184">
        <v>7.1826999999999996</v>
      </c>
      <c r="P1715" s="184"/>
      <c r="Q1715" s="184">
        <v>6.7655000000000003</v>
      </c>
      <c r="R1715" s="184">
        <v>5.8197000000000001</v>
      </c>
      <c r="S1715" s="120" t="s">
        <v>1997</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1378</v>
      </c>
      <c r="B1716" s="180" t="s">
        <v>1425</v>
      </c>
      <c r="C1716" s="180">
        <v>101665</v>
      </c>
      <c r="D1716" s="183">
        <v>44531</v>
      </c>
      <c r="E1716" s="184">
        <v>42.2819</v>
      </c>
      <c r="F1716" s="184">
        <v>0.17269999999999999</v>
      </c>
      <c r="G1716" s="184">
        <v>6.2553000000000001</v>
      </c>
      <c r="H1716" s="184">
        <v>4.9745999999999997</v>
      </c>
      <c r="I1716" s="184">
        <v>5.1527000000000003</v>
      </c>
      <c r="J1716" s="184">
        <v>4.8795999999999999</v>
      </c>
      <c r="K1716" s="184">
        <v>2.9123999999999999</v>
      </c>
      <c r="L1716" s="184">
        <v>4.4683999999999999</v>
      </c>
      <c r="M1716" s="184">
        <v>6.0147000000000004</v>
      </c>
      <c r="N1716" s="184">
        <v>4.6117999999999997</v>
      </c>
      <c r="O1716" s="184">
        <v>7.9702000000000002</v>
      </c>
      <c r="P1716" s="184">
        <v>6.6957000000000004</v>
      </c>
      <c r="Q1716" s="184">
        <v>7.8978000000000002</v>
      </c>
      <c r="R1716" s="184">
        <v>6.8478000000000003</v>
      </c>
      <c r="S1716" s="120" t="s">
        <v>1997</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1378</v>
      </c>
      <c r="B1717" s="180" t="s">
        <v>1426</v>
      </c>
      <c r="C1717" s="180">
        <v>118796</v>
      </c>
      <c r="D1717" s="183">
        <v>44531</v>
      </c>
      <c r="E1717" s="184">
        <v>44.8626</v>
      </c>
      <c r="F1717" s="184">
        <v>0.97629999999999995</v>
      </c>
      <c r="G1717" s="184">
        <v>7.0688000000000004</v>
      </c>
      <c r="H1717" s="184">
        <v>5.7946</v>
      </c>
      <c r="I1717" s="184">
        <v>5.9702999999999999</v>
      </c>
      <c r="J1717" s="184">
        <v>5.7000999999999999</v>
      </c>
      <c r="K1717" s="184">
        <v>3.7294999999999998</v>
      </c>
      <c r="L1717" s="184">
        <v>5.2973999999999997</v>
      </c>
      <c r="M1717" s="184">
        <v>6.8532000000000002</v>
      </c>
      <c r="N1717" s="184">
        <v>5.4634999999999998</v>
      </c>
      <c r="O1717" s="184">
        <v>8.8204999999999991</v>
      </c>
      <c r="P1717" s="184">
        <v>7.4683000000000002</v>
      </c>
      <c r="Q1717" s="184">
        <v>8.6425999999999998</v>
      </c>
      <c r="R1717" s="184">
        <v>7.7188999999999997</v>
      </c>
      <c r="S1717" s="120" t="s">
        <v>1997</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1378</v>
      </c>
      <c r="B1718" s="180" t="s">
        <v>1427</v>
      </c>
      <c r="C1718" s="180">
        <v>138256</v>
      </c>
      <c r="D1718" s="183">
        <v>44531</v>
      </c>
      <c r="E1718" s="184">
        <v>36.381700000000002</v>
      </c>
      <c r="F1718" s="184">
        <v>3.3109999999999999</v>
      </c>
      <c r="G1718" s="184">
        <v>3.3121999999999998</v>
      </c>
      <c r="H1718" s="184">
        <v>2.6815000000000002</v>
      </c>
      <c r="I1718" s="184">
        <v>2.2593000000000001</v>
      </c>
      <c r="J1718" s="184">
        <v>2.8559000000000001</v>
      </c>
      <c r="K1718" s="184">
        <v>1.4038999999999999</v>
      </c>
      <c r="L1718" s="184">
        <v>3.2505000000000002</v>
      </c>
      <c r="M1718" s="184">
        <v>4.3183999999999996</v>
      </c>
      <c r="N1718" s="184">
        <v>3.1011000000000002</v>
      </c>
      <c r="O1718" s="184">
        <v>3.6042000000000001</v>
      </c>
      <c r="P1718" s="184">
        <v>4.4320000000000004</v>
      </c>
      <c r="Q1718" s="184">
        <v>7.0885999999999996</v>
      </c>
      <c r="R1718" s="184">
        <v>5.2553999999999998</v>
      </c>
      <c r="S1718" s="120" t="s">
        <v>1997</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1378</v>
      </c>
      <c r="B1719" s="180" t="s">
        <v>1428</v>
      </c>
      <c r="C1719" s="180">
        <v>138270</v>
      </c>
      <c r="D1719" s="183">
        <v>44531</v>
      </c>
      <c r="E1719" s="184">
        <v>39.168700000000001</v>
      </c>
      <c r="F1719" s="184">
        <v>4.0075000000000003</v>
      </c>
      <c r="G1719" s="184">
        <v>4.0465</v>
      </c>
      <c r="H1719" s="184">
        <v>3.4235000000000002</v>
      </c>
      <c r="I1719" s="184">
        <v>3.0053999999999998</v>
      </c>
      <c r="J1719" s="184">
        <v>3.6013999999999999</v>
      </c>
      <c r="K1719" s="184">
        <v>2.1579000000000002</v>
      </c>
      <c r="L1719" s="184">
        <v>4.0091000000000001</v>
      </c>
      <c r="M1719" s="184">
        <v>5.0841000000000003</v>
      </c>
      <c r="N1719" s="184">
        <v>3.8544</v>
      </c>
      <c r="O1719" s="184">
        <v>4.4008000000000003</v>
      </c>
      <c r="P1719" s="184">
        <v>5.2881</v>
      </c>
      <c r="Q1719" s="184">
        <v>7.4885999999999999</v>
      </c>
      <c r="R1719" s="184">
        <v>6.0601000000000003</v>
      </c>
      <c r="S1719" s="120" t="s">
        <v>1997</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1378</v>
      </c>
      <c r="B1720" s="180" t="s">
        <v>1429</v>
      </c>
      <c r="C1720" s="180">
        <v>101465</v>
      </c>
      <c r="D1720" s="183">
        <v>44531</v>
      </c>
      <c r="E1720" s="184">
        <v>35.427999999999997</v>
      </c>
      <c r="F1720" s="184">
        <v>-15.138500000000001</v>
      </c>
      <c r="G1720" s="184">
        <v>1.7725</v>
      </c>
      <c r="H1720" s="184">
        <v>6.4691999999999998</v>
      </c>
      <c r="I1720" s="184">
        <v>5.5678999999999998</v>
      </c>
      <c r="J1720" s="184">
        <v>6.1299000000000001</v>
      </c>
      <c r="K1720" s="184">
        <v>2.0802999999999998</v>
      </c>
      <c r="L1720" s="184">
        <v>3.8172000000000001</v>
      </c>
      <c r="M1720" s="184">
        <v>5.1273</v>
      </c>
      <c r="N1720" s="184">
        <v>3.1095000000000002</v>
      </c>
      <c r="O1720" s="184">
        <v>3.9689999999999999</v>
      </c>
      <c r="P1720" s="184">
        <v>4.4861000000000004</v>
      </c>
      <c r="Q1720" s="184">
        <v>7.0412999999999997</v>
      </c>
      <c r="R1720" s="184">
        <v>6.5301999999999998</v>
      </c>
      <c r="S1720" s="120" t="s">
        <v>1997</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1378</v>
      </c>
      <c r="B1721" s="180" t="s">
        <v>1430</v>
      </c>
      <c r="C1721" s="180">
        <v>119462</v>
      </c>
      <c r="D1721" s="183">
        <v>44531</v>
      </c>
      <c r="E1721" s="184">
        <v>37.557699999999997</v>
      </c>
      <c r="F1721" s="184">
        <v>-14.766</v>
      </c>
      <c r="G1721" s="184">
        <v>2.2164999999999999</v>
      </c>
      <c r="H1721" s="184">
        <v>6.9092000000000002</v>
      </c>
      <c r="I1721" s="184">
        <v>6.0114999999999998</v>
      </c>
      <c r="J1721" s="184">
        <v>6.5038</v>
      </c>
      <c r="K1721" s="184">
        <v>2.4540999999999999</v>
      </c>
      <c r="L1721" s="184">
        <v>4.2107000000000001</v>
      </c>
      <c r="M1721" s="184">
        <v>5.5353000000000003</v>
      </c>
      <c r="N1721" s="184">
        <v>3.5164</v>
      </c>
      <c r="O1721" s="184">
        <v>4.4377000000000004</v>
      </c>
      <c r="P1721" s="184">
        <v>5.1208</v>
      </c>
      <c r="Q1721" s="184">
        <v>7.1916000000000002</v>
      </c>
      <c r="R1721" s="184">
        <v>6.9668999999999999</v>
      </c>
      <c r="S1721" s="120" t="s">
        <v>1997</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1378</v>
      </c>
      <c r="B1722" s="180" t="s">
        <v>1431</v>
      </c>
      <c r="C1722" s="180">
        <v>119816</v>
      </c>
      <c r="D1722" s="183">
        <v>44531</v>
      </c>
      <c r="E1722" s="184">
        <v>26.9207</v>
      </c>
      <c r="F1722" s="184">
        <v>0.2712</v>
      </c>
      <c r="G1722" s="184">
        <v>2.4956</v>
      </c>
      <c r="H1722" s="184">
        <v>2.7906</v>
      </c>
      <c r="I1722" s="184">
        <v>3.0735999999999999</v>
      </c>
      <c r="J1722" s="184">
        <v>5.0693000000000001</v>
      </c>
      <c r="K1722" s="184">
        <v>3.1185999999999998</v>
      </c>
      <c r="L1722" s="184">
        <v>4.4622000000000002</v>
      </c>
      <c r="M1722" s="184">
        <v>5.1380999999999997</v>
      </c>
      <c r="N1722" s="184">
        <v>3.6879</v>
      </c>
      <c r="O1722" s="184">
        <v>8.1270000000000007</v>
      </c>
      <c r="P1722" s="184">
        <v>7.2584999999999997</v>
      </c>
      <c r="Q1722" s="184">
        <v>8.3057999999999996</v>
      </c>
      <c r="R1722" s="184">
        <v>6.77</v>
      </c>
      <c r="S1722" s="120" t="s">
        <v>1997</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1378</v>
      </c>
      <c r="B1723" s="180" t="s">
        <v>1432</v>
      </c>
      <c r="C1723" s="180">
        <v>106231</v>
      </c>
      <c r="D1723" s="183">
        <v>44531</v>
      </c>
      <c r="E1723" s="184">
        <v>25.792899999999999</v>
      </c>
      <c r="F1723" s="184">
        <v>-0.14149999999999999</v>
      </c>
      <c r="G1723" s="184">
        <v>2.0383</v>
      </c>
      <c r="H1723" s="184">
        <v>2.3056000000000001</v>
      </c>
      <c r="I1723" s="184">
        <v>2.5800999999999998</v>
      </c>
      <c r="J1723" s="184">
        <v>4.5690999999999997</v>
      </c>
      <c r="K1723" s="184">
        <v>2.617</v>
      </c>
      <c r="L1723" s="184">
        <v>3.9517000000000002</v>
      </c>
      <c r="M1723" s="184">
        <v>4.62</v>
      </c>
      <c r="N1723" s="184">
        <v>3.1707999999999998</v>
      </c>
      <c r="O1723" s="184">
        <v>7.5852000000000004</v>
      </c>
      <c r="P1723" s="184">
        <v>6.6833</v>
      </c>
      <c r="Q1723" s="184">
        <v>6.82</v>
      </c>
      <c r="R1723" s="184">
        <v>6.2366000000000001</v>
      </c>
      <c r="S1723" s="120" t="s">
        <v>1997</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1378</v>
      </c>
      <c r="B1724" s="180" t="s">
        <v>1433</v>
      </c>
      <c r="C1724" s="180">
        <v>101563</v>
      </c>
      <c r="D1724" s="183">
        <v>44531</v>
      </c>
      <c r="E1724" s="184">
        <v>36.304699999999997</v>
      </c>
      <c r="F1724" s="184">
        <v>-1.1059000000000001</v>
      </c>
      <c r="G1724" s="184">
        <v>0.4022</v>
      </c>
      <c r="H1724" s="184">
        <v>2.1265000000000001</v>
      </c>
      <c r="I1724" s="184">
        <v>1.8972</v>
      </c>
      <c r="J1724" s="184">
        <v>3.1953999999999998</v>
      </c>
      <c r="K1724" s="184">
        <v>40.687800000000003</v>
      </c>
      <c r="L1724" s="184">
        <v>22.398</v>
      </c>
      <c r="M1724" s="184">
        <v>16.823799999999999</v>
      </c>
      <c r="N1724" s="184">
        <v>12.880699999999999</v>
      </c>
      <c r="O1724" s="184">
        <v>5.5590999999999999</v>
      </c>
      <c r="P1724" s="184">
        <v>5.4615</v>
      </c>
      <c r="Q1724" s="184">
        <v>6.9256000000000002</v>
      </c>
      <c r="R1724" s="184">
        <v>10.870799999999999</v>
      </c>
      <c r="S1724" s="120" t="s">
        <v>1997</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1378</v>
      </c>
      <c r="B1725" s="180" t="s">
        <v>1434</v>
      </c>
      <c r="C1725" s="180">
        <v>119664</v>
      </c>
      <c r="D1725" s="183">
        <v>44531</v>
      </c>
      <c r="E1725" s="184">
        <v>38.994799999999998</v>
      </c>
      <c r="F1725" s="184">
        <v>-0.37440000000000001</v>
      </c>
      <c r="G1725" s="184">
        <v>1.1420999999999999</v>
      </c>
      <c r="H1725" s="184">
        <v>2.8631000000000002</v>
      </c>
      <c r="I1725" s="184">
        <v>2.6301999999999999</v>
      </c>
      <c r="J1725" s="184">
        <v>3.9283000000000001</v>
      </c>
      <c r="K1725" s="184">
        <v>41.492199999999997</v>
      </c>
      <c r="L1725" s="184">
        <v>23.2117</v>
      </c>
      <c r="M1725" s="184">
        <v>17.604700000000001</v>
      </c>
      <c r="N1725" s="184">
        <v>13.674899999999999</v>
      </c>
      <c r="O1725" s="184">
        <v>6.2695999999999996</v>
      </c>
      <c r="P1725" s="184">
        <v>6.3118999999999996</v>
      </c>
      <c r="Q1725" s="184">
        <v>8.0150000000000006</v>
      </c>
      <c r="R1725" s="184">
        <v>11.6402</v>
      </c>
      <c r="S1725" s="120" t="s">
        <v>1997</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1378</v>
      </c>
      <c r="B1726" s="180" t="s">
        <v>1435</v>
      </c>
      <c r="C1726" s="180">
        <v>101548</v>
      </c>
      <c r="D1726" s="183">
        <v>44531</v>
      </c>
      <c r="E1726" s="184">
        <v>38.9206</v>
      </c>
      <c r="F1726" s="184">
        <v>1.1254</v>
      </c>
      <c r="G1726" s="184">
        <v>2.5893000000000002</v>
      </c>
      <c r="H1726" s="184">
        <v>4.3979999999999997</v>
      </c>
      <c r="I1726" s="184">
        <v>3.629</v>
      </c>
      <c r="J1726" s="184">
        <v>4.6851000000000003</v>
      </c>
      <c r="K1726" s="184">
        <v>1.6183000000000001</v>
      </c>
      <c r="L1726" s="184">
        <v>3.2471999999999999</v>
      </c>
      <c r="M1726" s="184">
        <v>4.2340999999999998</v>
      </c>
      <c r="N1726" s="184">
        <v>2.7921</v>
      </c>
      <c r="O1726" s="184">
        <v>7.3430999999999997</v>
      </c>
      <c r="P1726" s="184">
        <v>5.2024999999999997</v>
      </c>
      <c r="Q1726" s="184">
        <v>7.2836999999999996</v>
      </c>
      <c r="R1726" s="184">
        <v>6.0510000000000002</v>
      </c>
      <c r="S1726" s="120" t="s">
        <v>1997</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1378</v>
      </c>
      <c r="B1727" s="180" t="s">
        <v>1436</v>
      </c>
      <c r="C1727" s="180">
        <v>119949</v>
      </c>
      <c r="D1727" s="183">
        <v>44531</v>
      </c>
      <c r="E1727" s="184">
        <v>41.800699999999999</v>
      </c>
      <c r="F1727" s="184">
        <v>2.0085000000000002</v>
      </c>
      <c r="G1727" s="184">
        <v>3.4944000000000002</v>
      </c>
      <c r="H1727" s="184">
        <v>5.3193999999999999</v>
      </c>
      <c r="I1727" s="184">
        <v>4.5484999999999998</v>
      </c>
      <c r="J1727" s="184">
        <v>5.6113</v>
      </c>
      <c r="K1727" s="184">
        <v>2.5785</v>
      </c>
      <c r="L1727" s="184">
        <v>4.2022000000000004</v>
      </c>
      <c r="M1727" s="184">
        <v>5.1961000000000004</v>
      </c>
      <c r="N1727" s="184">
        <v>3.7591000000000001</v>
      </c>
      <c r="O1727" s="184">
        <v>8.3299000000000003</v>
      </c>
      <c r="P1727" s="184">
        <v>6.1441999999999997</v>
      </c>
      <c r="Q1727" s="184">
        <v>7.9313000000000002</v>
      </c>
      <c r="R1727" s="184">
        <v>7.0541</v>
      </c>
      <c r="S1727" s="120" t="s">
        <v>1997</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1378</v>
      </c>
      <c r="B1728" s="180" t="s">
        <v>1437</v>
      </c>
      <c r="C1728" s="180">
        <v>120718</v>
      </c>
      <c r="D1728" s="183">
        <v>44531</v>
      </c>
      <c r="E1728" s="184">
        <v>26.428799999999999</v>
      </c>
      <c r="F1728" s="184">
        <v>3.4529999999999998</v>
      </c>
      <c r="G1728" s="184">
        <v>0.71819999999999995</v>
      </c>
      <c r="H1728" s="184">
        <v>1.4999</v>
      </c>
      <c r="I1728" s="184">
        <v>2.3302</v>
      </c>
      <c r="J1728" s="184">
        <v>3.2403</v>
      </c>
      <c r="K1728" s="184">
        <v>21.876300000000001</v>
      </c>
      <c r="L1728" s="184">
        <v>14.3757</v>
      </c>
      <c r="M1728" s="184">
        <v>12.1187</v>
      </c>
      <c r="N1728" s="184">
        <v>9.2441999999999993</v>
      </c>
      <c r="O1728" s="184">
        <v>5.5224000000000002</v>
      </c>
      <c r="P1728" s="184">
        <v>5.6597</v>
      </c>
      <c r="Q1728" s="184">
        <v>7.6985999999999999</v>
      </c>
      <c r="R1728" s="184">
        <v>9.8779000000000003</v>
      </c>
      <c r="S1728" s="120" t="s">
        <v>1997</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1378</v>
      </c>
      <c r="B1729" s="180" t="s">
        <v>1438</v>
      </c>
      <c r="C1729" s="180">
        <v>106624</v>
      </c>
      <c r="D1729" s="183">
        <v>44531</v>
      </c>
      <c r="E1729" s="184">
        <v>25.334599999999998</v>
      </c>
      <c r="F1729" s="184">
        <v>2.8816999999999999</v>
      </c>
      <c r="G1729" s="184">
        <v>0.1153</v>
      </c>
      <c r="H1729" s="184">
        <v>0.88519999999999999</v>
      </c>
      <c r="I1729" s="184">
        <v>1.7094</v>
      </c>
      <c r="J1729" s="184">
        <v>2.6278000000000001</v>
      </c>
      <c r="K1729" s="184">
        <v>21.232800000000001</v>
      </c>
      <c r="L1729" s="184">
        <v>13.721299999999999</v>
      </c>
      <c r="M1729" s="184">
        <v>11.453200000000001</v>
      </c>
      <c r="N1729" s="184">
        <v>8.5919000000000008</v>
      </c>
      <c r="O1729" s="184">
        <v>5.0052000000000003</v>
      </c>
      <c r="P1729" s="184">
        <v>5.1412000000000004</v>
      </c>
      <c r="Q1729" s="184">
        <v>6.7587000000000002</v>
      </c>
      <c r="R1729" s="184">
        <v>9.3114000000000008</v>
      </c>
      <c r="S1729" s="120" t="s">
        <v>1997</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-1.7725481481481484</v>
      </c>
      <c r="G1730" s="186">
        <v>3.1654555555555555</v>
      </c>
      <c r="H1730" s="186">
        <v>4.7599462962962962</v>
      </c>
      <c r="I1730" s="186">
        <v>4.1649500000000002</v>
      </c>
      <c r="J1730" s="186">
        <v>4.9309666666666656</v>
      </c>
      <c r="K1730" s="186">
        <v>7.2689129629629639</v>
      </c>
      <c r="L1730" s="186">
        <v>6.2113851851851862</v>
      </c>
      <c r="M1730" s="186">
        <v>6.6684814814814821</v>
      </c>
      <c r="N1730" s="186">
        <v>5.1581673076923087</v>
      </c>
      <c r="O1730" s="186">
        <v>6.6002960000000011</v>
      </c>
      <c r="P1730" s="186">
        <v>6.2475187500000002</v>
      </c>
      <c r="Q1730" s="186">
        <v>7.5078907407407414</v>
      </c>
      <c r="R1730" s="186">
        <v>6.7030269230769211</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-0.92305000000000004</v>
      </c>
      <c r="G1731" s="186">
        <v>2.9722999999999997</v>
      </c>
      <c r="H1731" s="186">
        <v>4.5643499999999992</v>
      </c>
      <c r="I1731" s="186">
        <v>3.9224000000000001</v>
      </c>
      <c r="J1731" s="186">
        <v>4.8654000000000002</v>
      </c>
      <c r="K1731" s="186">
        <v>2.60975</v>
      </c>
      <c r="L1731" s="186">
        <v>4.2127499999999998</v>
      </c>
      <c r="M1731" s="186">
        <v>5.2050000000000001</v>
      </c>
      <c r="N1731" s="186">
        <v>3.7876500000000002</v>
      </c>
      <c r="O1731" s="186">
        <v>7.5704500000000001</v>
      </c>
      <c r="P1731" s="186">
        <v>6.6929499999999997</v>
      </c>
      <c r="Q1731" s="186">
        <v>7.7302</v>
      </c>
      <c r="R1731" s="186">
        <v>6.6903500000000005</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1439</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1440</v>
      </c>
      <c r="B1734" s="180" t="s">
        <v>1441</v>
      </c>
      <c r="C1734" s="180">
        <v>105804</v>
      </c>
      <c r="D1734" s="183">
        <v>44531</v>
      </c>
      <c r="E1734" s="184">
        <v>53.879600000000003</v>
      </c>
      <c r="F1734" s="184">
        <v>8.8800000000000004E-2</v>
      </c>
      <c r="G1734" s="184">
        <v>0.4572</v>
      </c>
      <c r="H1734" s="184">
        <v>-1.6741999999999999</v>
      </c>
      <c r="I1734" s="184">
        <v>-4.7869999999999999</v>
      </c>
      <c r="J1734" s="184">
        <v>-3.1128999999999998</v>
      </c>
      <c r="K1734" s="184">
        <v>2.1112000000000002</v>
      </c>
      <c r="L1734" s="184">
        <v>13.7521</v>
      </c>
      <c r="M1734" s="184">
        <v>26.074300000000001</v>
      </c>
      <c r="N1734" s="184">
        <v>53.708500000000001</v>
      </c>
      <c r="O1734" s="184">
        <v>17.167999999999999</v>
      </c>
      <c r="P1734" s="184">
        <v>12.908300000000001</v>
      </c>
      <c r="Q1734" s="184">
        <v>12.210599999999999</v>
      </c>
      <c r="R1734" s="184">
        <v>32.646099999999997</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1440</v>
      </c>
      <c r="B1735" s="180" t="s">
        <v>1442</v>
      </c>
      <c r="C1735" s="180">
        <v>119556</v>
      </c>
      <c r="D1735" s="183">
        <v>44531</v>
      </c>
      <c r="E1735" s="184">
        <v>58.936900000000001</v>
      </c>
      <c r="F1735" s="184">
        <v>9.1899999999999996E-2</v>
      </c>
      <c r="G1735" s="184">
        <v>0.47149999999999997</v>
      </c>
      <c r="H1735" s="184">
        <v>-1.6546000000000001</v>
      </c>
      <c r="I1735" s="184">
        <v>-4.7491000000000003</v>
      </c>
      <c r="J1735" s="184">
        <v>-3.0306999999999999</v>
      </c>
      <c r="K1735" s="184">
        <v>2.3774999999999999</v>
      </c>
      <c r="L1735" s="184">
        <v>14.3513</v>
      </c>
      <c r="M1735" s="184">
        <v>27.050699999999999</v>
      </c>
      <c r="N1735" s="184">
        <v>55.258099999999999</v>
      </c>
      <c r="O1735" s="184">
        <v>18.5017</v>
      </c>
      <c r="P1735" s="184">
        <v>14.213699999999999</v>
      </c>
      <c r="Q1735" s="184">
        <v>18.1922</v>
      </c>
      <c r="R1735" s="184">
        <v>34.111400000000003</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1440</v>
      </c>
      <c r="B1736" s="180" t="s">
        <v>1443</v>
      </c>
      <c r="C1736" s="180">
        <v>125354</v>
      </c>
      <c r="D1736" s="183">
        <v>44531</v>
      </c>
      <c r="E1736" s="184">
        <v>66.22</v>
      </c>
      <c r="F1736" s="184">
        <v>0.48559999999999998</v>
      </c>
      <c r="G1736" s="184">
        <v>1.0066999999999999</v>
      </c>
      <c r="H1736" s="184">
        <v>-1.0608</v>
      </c>
      <c r="I1736" s="184">
        <v>-3.6238999999999999</v>
      </c>
      <c r="J1736" s="184">
        <v>1.3312999999999999</v>
      </c>
      <c r="K1736" s="184">
        <v>5.9859</v>
      </c>
      <c r="L1736" s="184">
        <v>22.6296</v>
      </c>
      <c r="M1736" s="184">
        <v>42.378</v>
      </c>
      <c r="N1736" s="184">
        <v>61.8675</v>
      </c>
      <c r="O1736" s="184">
        <v>33.834200000000003</v>
      </c>
      <c r="P1736" s="184">
        <v>24.270600000000002</v>
      </c>
      <c r="Q1736" s="184">
        <v>26.6144</v>
      </c>
      <c r="R1736" s="184">
        <v>40.212400000000002</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1440</v>
      </c>
      <c r="B1737" s="180" t="s">
        <v>1444</v>
      </c>
      <c r="C1737" s="180">
        <v>125350</v>
      </c>
      <c r="D1737" s="183">
        <v>44531</v>
      </c>
      <c r="E1737" s="184">
        <v>59.87</v>
      </c>
      <c r="F1737" s="184">
        <v>0.46989999999999998</v>
      </c>
      <c r="G1737" s="184">
        <v>0.99529999999999996</v>
      </c>
      <c r="H1737" s="184">
        <v>-1.0904</v>
      </c>
      <c r="I1737" s="184">
        <v>-3.6840000000000002</v>
      </c>
      <c r="J1737" s="184">
        <v>1.2000999999999999</v>
      </c>
      <c r="K1737" s="184">
        <v>5.5721999999999996</v>
      </c>
      <c r="L1737" s="184">
        <v>21.662299999999998</v>
      </c>
      <c r="M1737" s="184">
        <v>40.705100000000002</v>
      </c>
      <c r="N1737" s="184">
        <v>59.313499999999998</v>
      </c>
      <c r="O1737" s="184">
        <v>31.850300000000001</v>
      </c>
      <c r="P1737" s="184">
        <v>22.603400000000001</v>
      </c>
      <c r="Q1737" s="184">
        <v>25.031199999999998</v>
      </c>
      <c r="R1737" s="184">
        <v>37.900599999999997</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1440</v>
      </c>
      <c r="B1738" s="180" t="s">
        <v>1445</v>
      </c>
      <c r="C1738" s="180">
        <v>145678</v>
      </c>
      <c r="D1738" s="183">
        <v>44531</v>
      </c>
      <c r="E1738" s="184">
        <v>27.07</v>
      </c>
      <c r="F1738" s="184">
        <v>-7.3800000000000004E-2</v>
      </c>
      <c r="G1738" s="184">
        <v>0.59460000000000002</v>
      </c>
      <c r="H1738" s="184">
        <v>-1.7065999999999999</v>
      </c>
      <c r="I1738" s="184">
        <v>-4.6158999999999999</v>
      </c>
      <c r="J1738" s="184">
        <v>0.93210000000000004</v>
      </c>
      <c r="K1738" s="184">
        <v>7.2079000000000004</v>
      </c>
      <c r="L1738" s="184">
        <v>22.8779</v>
      </c>
      <c r="M1738" s="184">
        <v>43.989400000000003</v>
      </c>
      <c r="N1738" s="184">
        <v>72.860799999999998</v>
      </c>
      <c r="O1738" s="184"/>
      <c r="P1738" s="184"/>
      <c r="Q1738" s="184">
        <v>40.099400000000003</v>
      </c>
      <c r="R1738" s="184">
        <v>60.634999999999998</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1440</v>
      </c>
      <c r="B1739" s="180" t="s">
        <v>1446</v>
      </c>
      <c r="C1739" s="180">
        <v>145677</v>
      </c>
      <c r="D1739" s="183">
        <v>44531</v>
      </c>
      <c r="E1739" s="184">
        <v>25.67</v>
      </c>
      <c r="F1739" s="184">
        <v>-7.7899999999999997E-2</v>
      </c>
      <c r="G1739" s="184">
        <v>0.58779999999999999</v>
      </c>
      <c r="H1739" s="184">
        <v>-1.7228000000000001</v>
      </c>
      <c r="I1739" s="184">
        <v>-4.6433999999999997</v>
      </c>
      <c r="J1739" s="184">
        <v>0.78520000000000001</v>
      </c>
      <c r="K1739" s="184">
        <v>6.7804000000000002</v>
      </c>
      <c r="L1739" s="184">
        <v>21.889800000000001</v>
      </c>
      <c r="M1739" s="184">
        <v>42.216099999999997</v>
      </c>
      <c r="N1739" s="184">
        <v>69.887500000000003</v>
      </c>
      <c r="O1739" s="184"/>
      <c r="P1739" s="184"/>
      <c r="Q1739" s="184">
        <v>37.602899999999998</v>
      </c>
      <c r="R1739" s="184">
        <v>57.802399999999999</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1440</v>
      </c>
      <c r="B1740" s="180" t="s">
        <v>1447</v>
      </c>
      <c r="C1740" s="180">
        <v>146130</v>
      </c>
      <c r="D1740" s="183">
        <v>44531</v>
      </c>
      <c r="E1740" s="184">
        <v>23.2</v>
      </c>
      <c r="F1740" s="184">
        <v>0.25929999999999997</v>
      </c>
      <c r="G1740" s="184">
        <v>0.60709999999999997</v>
      </c>
      <c r="H1740" s="184">
        <v>-1.8613</v>
      </c>
      <c r="I1740" s="184">
        <v>-4.3693</v>
      </c>
      <c r="J1740" s="184">
        <v>-1.528</v>
      </c>
      <c r="K1740" s="184">
        <v>6.7157</v>
      </c>
      <c r="L1740" s="184">
        <v>24.932700000000001</v>
      </c>
      <c r="M1740" s="184">
        <v>46.279899999999998</v>
      </c>
      <c r="N1740" s="184">
        <v>76.024299999999997</v>
      </c>
      <c r="O1740" s="184"/>
      <c r="P1740" s="184"/>
      <c r="Q1740" s="184">
        <v>35.141100000000002</v>
      </c>
      <c r="R1740" s="184">
        <v>55.095399999999998</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1440</v>
      </c>
      <c r="B1741" s="180" t="s">
        <v>1448</v>
      </c>
      <c r="C1741" s="180">
        <v>146127</v>
      </c>
      <c r="D1741" s="183">
        <v>44531</v>
      </c>
      <c r="E1741" s="184">
        <v>22.09</v>
      </c>
      <c r="F1741" s="184">
        <v>0.22689999999999999</v>
      </c>
      <c r="G1741" s="184">
        <v>0.54620000000000002</v>
      </c>
      <c r="H1741" s="184">
        <v>-1.9094</v>
      </c>
      <c r="I1741" s="184">
        <v>-4.4550000000000001</v>
      </c>
      <c r="J1741" s="184">
        <v>-1.6911</v>
      </c>
      <c r="K1741" s="184">
        <v>6.2019000000000002</v>
      </c>
      <c r="L1741" s="184">
        <v>23.753499999999999</v>
      </c>
      <c r="M1741" s="184">
        <v>44.284799999999997</v>
      </c>
      <c r="N1741" s="184">
        <v>72.983599999999996</v>
      </c>
      <c r="O1741" s="184"/>
      <c r="P1741" s="184"/>
      <c r="Q1741" s="184">
        <v>32.790799999999997</v>
      </c>
      <c r="R1741" s="184">
        <v>52.465000000000003</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1440</v>
      </c>
      <c r="B1742" s="180" t="s">
        <v>1449</v>
      </c>
      <c r="C1742" s="180">
        <v>119212</v>
      </c>
      <c r="D1742" s="183">
        <v>44531</v>
      </c>
      <c r="E1742" s="184">
        <v>114.249</v>
      </c>
      <c r="F1742" s="184">
        <v>1.23E-2</v>
      </c>
      <c r="G1742" s="184">
        <v>-9.7900000000000001E-2</v>
      </c>
      <c r="H1742" s="184">
        <v>-1.0900000000000001</v>
      </c>
      <c r="I1742" s="184">
        <v>-3.8980000000000001</v>
      </c>
      <c r="J1742" s="184">
        <v>0.57930000000000004</v>
      </c>
      <c r="K1742" s="184">
        <v>7.6146000000000003</v>
      </c>
      <c r="L1742" s="184">
        <v>21.452300000000001</v>
      </c>
      <c r="M1742" s="184">
        <v>37.847000000000001</v>
      </c>
      <c r="N1742" s="184">
        <v>59.648099999999999</v>
      </c>
      <c r="O1742" s="184">
        <v>27.623000000000001</v>
      </c>
      <c r="P1742" s="184">
        <v>17.244399999999999</v>
      </c>
      <c r="Q1742" s="184">
        <v>23.3797</v>
      </c>
      <c r="R1742" s="184">
        <v>44.808300000000003</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1440</v>
      </c>
      <c r="B1743" s="180" t="s">
        <v>1450</v>
      </c>
      <c r="C1743" s="180">
        <v>105989</v>
      </c>
      <c r="D1743" s="183">
        <v>44531</v>
      </c>
      <c r="E1743" s="184">
        <v>107.384</v>
      </c>
      <c r="F1743" s="184">
        <v>1.0200000000000001E-2</v>
      </c>
      <c r="G1743" s="184">
        <v>-0.10979999999999999</v>
      </c>
      <c r="H1743" s="184">
        <v>-1.1060000000000001</v>
      </c>
      <c r="I1743" s="184">
        <v>-3.931</v>
      </c>
      <c r="J1743" s="184">
        <v>0.50639999999999996</v>
      </c>
      <c r="K1743" s="184">
        <v>7.3829000000000002</v>
      </c>
      <c r="L1743" s="184">
        <v>20.931999999999999</v>
      </c>
      <c r="M1743" s="184">
        <v>36.9467</v>
      </c>
      <c r="N1743" s="184">
        <v>58.245800000000003</v>
      </c>
      <c r="O1743" s="184">
        <v>26.505199999999999</v>
      </c>
      <c r="P1743" s="184">
        <v>16.427600000000002</v>
      </c>
      <c r="Q1743" s="184">
        <v>17.8185</v>
      </c>
      <c r="R1743" s="184">
        <v>43.537399999999998</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1440</v>
      </c>
      <c r="B1744" s="180" t="s">
        <v>1451</v>
      </c>
      <c r="C1744" s="180">
        <v>146196</v>
      </c>
      <c r="D1744" s="183">
        <v>44531</v>
      </c>
      <c r="E1744" s="184">
        <v>24.917999999999999</v>
      </c>
      <c r="F1744" s="184">
        <v>0.24940000000000001</v>
      </c>
      <c r="G1744" s="184">
        <v>0.2011</v>
      </c>
      <c r="H1744" s="184">
        <v>-1.611</v>
      </c>
      <c r="I1744" s="184">
        <v>-3.2949000000000002</v>
      </c>
      <c r="J1744" s="184">
        <v>0.60160000000000002</v>
      </c>
      <c r="K1744" s="184">
        <v>7.2294999999999998</v>
      </c>
      <c r="L1744" s="184">
        <v>22.579699999999999</v>
      </c>
      <c r="M1744" s="184">
        <v>38.18</v>
      </c>
      <c r="N1744" s="184">
        <v>70.917100000000005</v>
      </c>
      <c r="O1744" s="184"/>
      <c r="P1744" s="184"/>
      <c r="Q1744" s="184">
        <v>38.2883</v>
      </c>
      <c r="R1744" s="184">
        <v>50.019100000000002</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1440</v>
      </c>
      <c r="B1745" s="180" t="s">
        <v>1452</v>
      </c>
      <c r="C1745" s="180">
        <v>146193</v>
      </c>
      <c r="D1745" s="183">
        <v>44531</v>
      </c>
      <c r="E1745" s="184">
        <v>23.847000000000001</v>
      </c>
      <c r="F1745" s="184">
        <v>0.248</v>
      </c>
      <c r="G1745" s="184">
        <v>0.18060000000000001</v>
      </c>
      <c r="H1745" s="184">
        <v>-1.6375</v>
      </c>
      <c r="I1745" s="184">
        <v>-3.3517000000000001</v>
      </c>
      <c r="J1745" s="184">
        <v>0.47189999999999999</v>
      </c>
      <c r="K1745" s="184">
        <v>6.8030999999999997</v>
      </c>
      <c r="L1745" s="184">
        <v>21.587700000000002</v>
      </c>
      <c r="M1745" s="184">
        <v>36.510399999999997</v>
      </c>
      <c r="N1745" s="184">
        <v>68.197199999999995</v>
      </c>
      <c r="O1745" s="184"/>
      <c r="P1745" s="184"/>
      <c r="Q1745" s="184">
        <v>36.1479</v>
      </c>
      <c r="R1745" s="184">
        <v>47.661799999999999</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1440</v>
      </c>
      <c r="B1746" s="180" t="s">
        <v>1453</v>
      </c>
      <c r="C1746" s="180">
        <v>103360</v>
      </c>
      <c r="D1746" s="183">
        <v>44531</v>
      </c>
      <c r="E1746" s="184">
        <v>90.131600000000006</v>
      </c>
      <c r="F1746" s="184">
        <v>-4.2099999999999999E-2</v>
      </c>
      <c r="G1746" s="184">
        <v>0.52110000000000001</v>
      </c>
      <c r="H1746" s="184">
        <v>-1.8255999999999999</v>
      </c>
      <c r="I1746" s="184">
        <v>-4.5869999999999997</v>
      </c>
      <c r="J1746" s="184">
        <v>-0.51890000000000003</v>
      </c>
      <c r="K1746" s="184">
        <v>6.4042000000000003</v>
      </c>
      <c r="L1746" s="184">
        <v>22.127700000000001</v>
      </c>
      <c r="M1746" s="184">
        <v>33.013199999999998</v>
      </c>
      <c r="N1746" s="184">
        <v>63.1873</v>
      </c>
      <c r="O1746" s="184">
        <v>20.748799999999999</v>
      </c>
      <c r="P1746" s="184">
        <v>14.883100000000001</v>
      </c>
      <c r="Q1746" s="184">
        <v>14.8368</v>
      </c>
      <c r="R1746" s="184">
        <v>34.666600000000003</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1440</v>
      </c>
      <c r="B1747" s="180" t="s">
        <v>1454</v>
      </c>
      <c r="C1747" s="180">
        <v>118525</v>
      </c>
      <c r="D1747" s="183">
        <v>44531</v>
      </c>
      <c r="E1747" s="184">
        <v>98.952699999999993</v>
      </c>
      <c r="F1747" s="184">
        <v>-3.9699999999999999E-2</v>
      </c>
      <c r="G1747" s="184">
        <v>0.53310000000000002</v>
      </c>
      <c r="H1747" s="184">
        <v>-1.8093999999999999</v>
      </c>
      <c r="I1747" s="184">
        <v>-4.5556000000000001</v>
      </c>
      <c r="J1747" s="184">
        <v>-0.44969999999999999</v>
      </c>
      <c r="K1747" s="184">
        <v>6.6271000000000004</v>
      </c>
      <c r="L1747" s="184">
        <v>22.642099999999999</v>
      </c>
      <c r="M1747" s="184">
        <v>33.856299999999997</v>
      </c>
      <c r="N1747" s="184">
        <v>64.556399999999996</v>
      </c>
      <c r="O1747" s="184">
        <v>21.861999999999998</v>
      </c>
      <c r="P1747" s="184">
        <v>16.084800000000001</v>
      </c>
      <c r="Q1747" s="184">
        <v>21.669499999999999</v>
      </c>
      <c r="R1747" s="184">
        <v>35.815300000000001</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1440</v>
      </c>
      <c r="B1748" s="180" t="s">
        <v>1455</v>
      </c>
      <c r="C1748" s="180">
        <v>130503</v>
      </c>
      <c r="D1748" s="183">
        <v>44531</v>
      </c>
      <c r="E1748" s="184">
        <v>79.497</v>
      </c>
      <c r="F1748" s="184">
        <v>-0.3322</v>
      </c>
      <c r="G1748" s="184">
        <v>0.1033</v>
      </c>
      <c r="H1748" s="184">
        <v>-1.6272</v>
      </c>
      <c r="I1748" s="184">
        <v>-4.0667999999999997</v>
      </c>
      <c r="J1748" s="184">
        <v>-2.3906000000000001</v>
      </c>
      <c r="K1748" s="184">
        <v>4.3281000000000001</v>
      </c>
      <c r="L1748" s="184">
        <v>20.296900000000001</v>
      </c>
      <c r="M1748" s="184">
        <v>37.936599999999999</v>
      </c>
      <c r="N1748" s="184">
        <v>68.909000000000006</v>
      </c>
      <c r="O1748" s="184">
        <v>21.082000000000001</v>
      </c>
      <c r="P1748" s="184">
        <v>20.9193</v>
      </c>
      <c r="Q1748" s="184">
        <v>19.7638</v>
      </c>
      <c r="R1748" s="184">
        <v>37.79</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1440</v>
      </c>
      <c r="B1749" s="180" t="s">
        <v>1456</v>
      </c>
      <c r="C1749" s="180">
        <v>130502</v>
      </c>
      <c r="D1749" s="183">
        <v>44531</v>
      </c>
      <c r="E1749" s="184">
        <v>72.316000000000003</v>
      </c>
      <c r="F1749" s="184">
        <v>-0.33489999999999998</v>
      </c>
      <c r="G1749" s="184">
        <v>9.1300000000000006E-2</v>
      </c>
      <c r="H1749" s="184">
        <v>-1.6443000000000001</v>
      </c>
      <c r="I1749" s="184">
        <v>-4.1003999999999996</v>
      </c>
      <c r="J1749" s="184">
        <v>-2.4668000000000001</v>
      </c>
      <c r="K1749" s="184">
        <v>4.0773000000000001</v>
      </c>
      <c r="L1749" s="184">
        <v>19.704699999999999</v>
      </c>
      <c r="M1749" s="184">
        <v>36.938800000000001</v>
      </c>
      <c r="N1749" s="184">
        <v>67.289699999999996</v>
      </c>
      <c r="O1749" s="184">
        <v>19.8246</v>
      </c>
      <c r="P1749" s="184">
        <v>19.531300000000002</v>
      </c>
      <c r="Q1749" s="184">
        <v>15.571199999999999</v>
      </c>
      <c r="R1749" s="184">
        <v>36.442300000000003</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1440</v>
      </c>
      <c r="B1750" s="180" t="s">
        <v>1457</v>
      </c>
      <c r="C1750" s="180">
        <v>103006</v>
      </c>
      <c r="D1750" s="183">
        <v>44531</v>
      </c>
      <c r="E1750" s="184">
        <v>88.758099999999999</v>
      </c>
      <c r="F1750" s="184">
        <v>-0.63</v>
      </c>
      <c r="G1750" s="184">
        <v>0.15640000000000001</v>
      </c>
      <c r="H1750" s="184">
        <v>-2.032</v>
      </c>
      <c r="I1750" s="184">
        <v>-3.2446000000000002</v>
      </c>
      <c r="J1750" s="184">
        <v>0.42430000000000001</v>
      </c>
      <c r="K1750" s="184">
        <v>7.6405000000000003</v>
      </c>
      <c r="L1750" s="184">
        <v>26.510300000000001</v>
      </c>
      <c r="M1750" s="184">
        <v>40.432899999999997</v>
      </c>
      <c r="N1750" s="184">
        <v>66.606800000000007</v>
      </c>
      <c r="O1750" s="184">
        <v>22.560400000000001</v>
      </c>
      <c r="P1750" s="184">
        <v>16.121500000000001</v>
      </c>
      <c r="Q1750" s="184">
        <v>14.103899999999999</v>
      </c>
      <c r="R1750" s="184">
        <v>42.232100000000003</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1440</v>
      </c>
      <c r="B1751" s="180" t="s">
        <v>1458</v>
      </c>
      <c r="C1751" s="180">
        <v>120069</v>
      </c>
      <c r="D1751" s="183">
        <v>44531</v>
      </c>
      <c r="E1751" s="184">
        <v>96.5197</v>
      </c>
      <c r="F1751" s="184">
        <v>-0.62609999999999999</v>
      </c>
      <c r="G1751" s="184">
        <v>0.1759</v>
      </c>
      <c r="H1751" s="184">
        <v>-2.0051000000000001</v>
      </c>
      <c r="I1751" s="184">
        <v>-3.1905000000000001</v>
      </c>
      <c r="J1751" s="184">
        <v>0.54330000000000001</v>
      </c>
      <c r="K1751" s="184">
        <v>8.0261999999999993</v>
      </c>
      <c r="L1751" s="184">
        <v>27.422799999999999</v>
      </c>
      <c r="M1751" s="184">
        <v>41.956400000000002</v>
      </c>
      <c r="N1751" s="184">
        <v>69.004300000000001</v>
      </c>
      <c r="O1751" s="184">
        <v>24.189499999999999</v>
      </c>
      <c r="P1751" s="184">
        <v>17.393999999999998</v>
      </c>
      <c r="Q1751" s="184">
        <v>18.846900000000002</v>
      </c>
      <c r="R1751" s="184">
        <v>44.273400000000002</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1440</v>
      </c>
      <c r="B1752" s="180" t="s">
        <v>1459</v>
      </c>
      <c r="C1752" s="180">
        <v>106823</v>
      </c>
      <c r="D1752" s="183">
        <v>44531</v>
      </c>
      <c r="E1752" s="184">
        <v>50.68</v>
      </c>
      <c r="F1752" s="184">
        <v>-0.35389999999999999</v>
      </c>
      <c r="G1752" s="184">
        <v>-0.13789999999999999</v>
      </c>
      <c r="H1752" s="184">
        <v>-2.3694999999999999</v>
      </c>
      <c r="I1752" s="184">
        <v>-4.3051000000000004</v>
      </c>
      <c r="J1752" s="184">
        <v>-0.95760000000000001</v>
      </c>
      <c r="K1752" s="184">
        <v>6.5152999999999999</v>
      </c>
      <c r="L1752" s="184">
        <v>23.790900000000001</v>
      </c>
      <c r="M1752" s="184">
        <v>40.116100000000003</v>
      </c>
      <c r="N1752" s="184">
        <v>70.812299999999993</v>
      </c>
      <c r="O1752" s="184">
        <v>30.0276</v>
      </c>
      <c r="P1752" s="184">
        <v>18.918700000000001</v>
      </c>
      <c r="Q1752" s="184">
        <v>12.1701</v>
      </c>
      <c r="R1752" s="184">
        <v>40.944200000000002</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1440</v>
      </c>
      <c r="B1753" s="180" t="s">
        <v>1460</v>
      </c>
      <c r="C1753" s="180">
        <v>120591</v>
      </c>
      <c r="D1753" s="183">
        <v>44531</v>
      </c>
      <c r="E1753" s="184">
        <v>54.54</v>
      </c>
      <c r="F1753" s="184">
        <v>-0.34720000000000001</v>
      </c>
      <c r="G1753" s="184">
        <v>-0.1099</v>
      </c>
      <c r="H1753" s="184">
        <v>-2.3456000000000001</v>
      </c>
      <c r="I1753" s="184">
        <v>-4.2485999999999997</v>
      </c>
      <c r="J1753" s="184">
        <v>-0.83640000000000003</v>
      </c>
      <c r="K1753" s="184">
        <v>6.8574000000000002</v>
      </c>
      <c r="L1753" s="184">
        <v>24.6629</v>
      </c>
      <c r="M1753" s="184">
        <v>41.588799999999999</v>
      </c>
      <c r="N1753" s="184">
        <v>73.197800000000001</v>
      </c>
      <c r="O1753" s="184">
        <v>31.828499999999998</v>
      </c>
      <c r="P1753" s="184">
        <v>20.162099999999999</v>
      </c>
      <c r="Q1753" s="184">
        <v>18.187000000000001</v>
      </c>
      <c r="R1753" s="184">
        <v>43.061500000000002</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1440</v>
      </c>
      <c r="B1754" s="180" t="s">
        <v>1461</v>
      </c>
      <c r="C1754" s="180">
        <v>141462</v>
      </c>
      <c r="D1754" s="183">
        <v>44531</v>
      </c>
      <c r="E1754" s="184">
        <v>17.21</v>
      </c>
      <c r="F1754" s="184">
        <v>0.29139999999999999</v>
      </c>
      <c r="G1754" s="184">
        <v>1.6538999999999999</v>
      </c>
      <c r="H1754" s="184">
        <v>-1.3188</v>
      </c>
      <c r="I1754" s="184">
        <v>-2.3822999999999999</v>
      </c>
      <c r="J1754" s="184">
        <v>2.3187000000000002</v>
      </c>
      <c r="K1754" s="184">
        <v>9.7576999999999998</v>
      </c>
      <c r="L1754" s="184">
        <v>24.259899999999998</v>
      </c>
      <c r="M1754" s="184">
        <v>44.1374</v>
      </c>
      <c r="N1754" s="184">
        <v>70.903700000000001</v>
      </c>
      <c r="O1754" s="184">
        <v>22.726099999999999</v>
      </c>
      <c r="P1754" s="184"/>
      <c r="Q1754" s="184">
        <v>12.9777</v>
      </c>
      <c r="R1754" s="184">
        <v>38.406500000000001</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1440</v>
      </c>
      <c r="B1755" s="180" t="s">
        <v>1462</v>
      </c>
      <c r="C1755" s="180">
        <v>141475</v>
      </c>
      <c r="D1755" s="183">
        <v>44531</v>
      </c>
      <c r="E1755" s="184">
        <v>18.54</v>
      </c>
      <c r="F1755" s="184">
        <v>0.27039999999999997</v>
      </c>
      <c r="G1755" s="184">
        <v>1.6447000000000001</v>
      </c>
      <c r="H1755" s="184">
        <v>-1.3305</v>
      </c>
      <c r="I1755" s="184">
        <v>-2.3696999999999999</v>
      </c>
      <c r="J1755" s="184">
        <v>2.3744000000000001</v>
      </c>
      <c r="K1755" s="184">
        <v>10.0297</v>
      </c>
      <c r="L1755" s="184">
        <v>24.848500000000001</v>
      </c>
      <c r="M1755" s="184">
        <v>45.183999999999997</v>
      </c>
      <c r="N1755" s="184">
        <v>72.465100000000007</v>
      </c>
      <c r="O1755" s="184">
        <v>24.138500000000001</v>
      </c>
      <c r="P1755" s="184"/>
      <c r="Q1755" s="184">
        <v>14.883800000000001</v>
      </c>
      <c r="R1755" s="184">
        <v>39.727800000000002</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1440</v>
      </c>
      <c r="B1756" s="180" t="s">
        <v>1463</v>
      </c>
      <c r="C1756" s="180">
        <v>147946</v>
      </c>
      <c r="D1756" s="183">
        <v>44531</v>
      </c>
      <c r="E1756" s="184">
        <v>22.35</v>
      </c>
      <c r="F1756" s="184">
        <v>0.22420000000000001</v>
      </c>
      <c r="G1756" s="184">
        <v>-0.40110000000000001</v>
      </c>
      <c r="H1756" s="184">
        <v>-2.7837999999999998</v>
      </c>
      <c r="I1756" s="184">
        <v>-5.4168000000000003</v>
      </c>
      <c r="J1756" s="184">
        <v>-4.0773000000000001</v>
      </c>
      <c r="K1756" s="184">
        <v>-1.1498999999999999</v>
      </c>
      <c r="L1756" s="184">
        <v>18.442</v>
      </c>
      <c r="M1756" s="184">
        <v>35.372500000000002</v>
      </c>
      <c r="N1756" s="184">
        <v>58.623100000000001</v>
      </c>
      <c r="O1756" s="184"/>
      <c r="P1756" s="184"/>
      <c r="Q1756" s="184">
        <v>57.635199999999998</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1440</v>
      </c>
      <c r="B1757" s="180" t="s">
        <v>1464</v>
      </c>
      <c r="C1757" s="180">
        <v>147944</v>
      </c>
      <c r="D1757" s="183">
        <v>44531</v>
      </c>
      <c r="E1757" s="184">
        <v>21.62</v>
      </c>
      <c r="F1757" s="184">
        <v>0.23180000000000001</v>
      </c>
      <c r="G1757" s="184">
        <v>-0.41460000000000002</v>
      </c>
      <c r="H1757" s="184">
        <v>-2.7877999999999998</v>
      </c>
      <c r="I1757" s="184">
        <v>-5.4242999999999997</v>
      </c>
      <c r="J1757" s="184">
        <v>-4.1666999999999996</v>
      </c>
      <c r="K1757" s="184">
        <v>-1.5483</v>
      </c>
      <c r="L1757" s="184">
        <v>17.372399999999999</v>
      </c>
      <c r="M1757" s="184">
        <v>33.539200000000001</v>
      </c>
      <c r="N1757" s="184">
        <v>55.7637</v>
      </c>
      <c r="O1757" s="184"/>
      <c r="P1757" s="184"/>
      <c r="Q1757" s="184">
        <v>54.700600000000001</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1440</v>
      </c>
      <c r="B1758" s="180" t="s">
        <v>1465</v>
      </c>
      <c r="C1758" s="180">
        <v>145137</v>
      </c>
      <c r="D1758" s="183">
        <v>44531</v>
      </c>
      <c r="E1758" s="184">
        <v>22.24</v>
      </c>
      <c r="F1758" s="184">
        <v>0.36099999999999999</v>
      </c>
      <c r="G1758" s="184">
        <v>0.63349999999999995</v>
      </c>
      <c r="H1758" s="184">
        <v>-1.331</v>
      </c>
      <c r="I1758" s="184">
        <v>-2.9245000000000001</v>
      </c>
      <c r="J1758" s="184">
        <v>-0.40300000000000002</v>
      </c>
      <c r="K1758" s="184">
        <v>5.7537000000000003</v>
      </c>
      <c r="L1758" s="184">
        <v>22.805099999999999</v>
      </c>
      <c r="M1758" s="184">
        <v>38.567</v>
      </c>
      <c r="N1758" s="184">
        <v>70.552099999999996</v>
      </c>
      <c r="O1758" s="184">
        <v>29.822299999999998</v>
      </c>
      <c r="P1758" s="184"/>
      <c r="Q1758" s="184">
        <v>29.5169</v>
      </c>
      <c r="R1758" s="184">
        <v>43.0914</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1440</v>
      </c>
      <c r="B1759" s="180" t="s">
        <v>1466</v>
      </c>
      <c r="C1759" s="180">
        <v>145139</v>
      </c>
      <c r="D1759" s="183">
        <v>44531</v>
      </c>
      <c r="E1759" s="184">
        <v>21.15</v>
      </c>
      <c r="F1759" s="184">
        <v>0.33210000000000001</v>
      </c>
      <c r="G1759" s="184">
        <v>0.61850000000000005</v>
      </c>
      <c r="H1759" s="184">
        <v>-1.3986000000000001</v>
      </c>
      <c r="I1759" s="184">
        <v>-3.0261</v>
      </c>
      <c r="J1759" s="184">
        <v>-0.56420000000000003</v>
      </c>
      <c r="K1759" s="184">
        <v>5.3287000000000004</v>
      </c>
      <c r="L1759" s="184">
        <v>21.831800000000001</v>
      </c>
      <c r="M1759" s="184">
        <v>36.8932</v>
      </c>
      <c r="N1759" s="184">
        <v>67.724000000000004</v>
      </c>
      <c r="O1759" s="184">
        <v>27.711500000000001</v>
      </c>
      <c r="P1759" s="184"/>
      <c r="Q1759" s="184">
        <v>27.427900000000001</v>
      </c>
      <c r="R1759" s="184">
        <v>40.790599999999998</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1440</v>
      </c>
      <c r="B1760" s="180" t="s">
        <v>1467</v>
      </c>
      <c r="C1760" s="180">
        <v>147919</v>
      </c>
      <c r="D1760" s="183">
        <v>44531</v>
      </c>
      <c r="E1760" s="184">
        <v>15.506399999999999</v>
      </c>
      <c r="F1760" s="184">
        <v>0.37280000000000002</v>
      </c>
      <c r="G1760" s="184">
        <v>-1.2903</v>
      </c>
      <c r="H1760" s="184">
        <v>-3.6078999999999999</v>
      </c>
      <c r="I1760" s="184">
        <v>-8.1297999999999995</v>
      </c>
      <c r="J1760" s="184">
        <v>-5.6357999999999997</v>
      </c>
      <c r="K1760" s="184">
        <v>-1.1084000000000001</v>
      </c>
      <c r="L1760" s="184">
        <v>5.6380999999999997</v>
      </c>
      <c r="M1760" s="184">
        <v>20.122699999999998</v>
      </c>
      <c r="N1760" s="184">
        <v>42.1158</v>
      </c>
      <c r="O1760" s="184"/>
      <c r="P1760" s="184"/>
      <c r="Q1760" s="184">
        <v>27.787299999999998</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1440</v>
      </c>
      <c r="B1761" s="180" t="s">
        <v>1468</v>
      </c>
      <c r="C1761" s="180">
        <v>147920</v>
      </c>
      <c r="D1761" s="183">
        <v>44531</v>
      </c>
      <c r="E1761" s="184">
        <v>14.903700000000001</v>
      </c>
      <c r="F1761" s="184">
        <v>0.36699999999999999</v>
      </c>
      <c r="G1761" s="184">
        <v>-1.3203</v>
      </c>
      <c r="H1761" s="184">
        <v>-3.6494</v>
      </c>
      <c r="I1761" s="184">
        <v>-8.2087000000000003</v>
      </c>
      <c r="J1761" s="184">
        <v>-5.8098999999999998</v>
      </c>
      <c r="K1761" s="184">
        <v>-1.6600999999999999</v>
      </c>
      <c r="L1761" s="184">
        <v>4.4561999999999999</v>
      </c>
      <c r="M1761" s="184">
        <v>18.111799999999999</v>
      </c>
      <c r="N1761" s="184">
        <v>39.007599999999996</v>
      </c>
      <c r="O1761" s="184"/>
      <c r="P1761" s="184"/>
      <c r="Q1761" s="184">
        <v>24.986799999999999</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1440</v>
      </c>
      <c r="B1762" s="180" t="s">
        <v>1469</v>
      </c>
      <c r="C1762" s="180">
        <v>102875</v>
      </c>
      <c r="D1762" s="183">
        <v>44531</v>
      </c>
      <c r="E1762" s="184">
        <v>164.57599999999999</v>
      </c>
      <c r="F1762" s="184">
        <v>-8.6199999999999999E-2</v>
      </c>
      <c r="G1762" s="184">
        <v>0.13689999999999999</v>
      </c>
      <c r="H1762" s="184">
        <v>-2.5375999999999999</v>
      </c>
      <c r="I1762" s="184">
        <v>-4.4962</v>
      </c>
      <c r="J1762" s="184">
        <v>0.93710000000000004</v>
      </c>
      <c r="K1762" s="184">
        <v>7.5766</v>
      </c>
      <c r="L1762" s="184">
        <v>23.848400000000002</v>
      </c>
      <c r="M1762" s="184">
        <v>41.257300000000001</v>
      </c>
      <c r="N1762" s="184">
        <v>75.250500000000002</v>
      </c>
      <c r="O1762" s="184">
        <v>34.168700000000001</v>
      </c>
      <c r="P1762" s="184">
        <v>22.389099999999999</v>
      </c>
      <c r="Q1762" s="184">
        <v>18.167300000000001</v>
      </c>
      <c r="R1762" s="184">
        <v>50.955300000000001</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1440</v>
      </c>
      <c r="B1763" s="180" t="s">
        <v>1470</v>
      </c>
      <c r="C1763" s="180">
        <v>120164</v>
      </c>
      <c r="D1763" s="183">
        <v>44531</v>
      </c>
      <c r="E1763" s="184">
        <v>184.53800000000001</v>
      </c>
      <c r="F1763" s="184">
        <v>-8.2299999999999998E-2</v>
      </c>
      <c r="G1763" s="184">
        <v>0.15740000000000001</v>
      </c>
      <c r="H1763" s="184">
        <v>-2.5104000000000002</v>
      </c>
      <c r="I1763" s="184">
        <v>-4.4428999999999998</v>
      </c>
      <c r="J1763" s="184">
        <v>1.0575000000000001</v>
      </c>
      <c r="K1763" s="184">
        <v>7.9694000000000003</v>
      </c>
      <c r="L1763" s="184">
        <v>24.762</v>
      </c>
      <c r="M1763" s="184">
        <v>42.826799999999999</v>
      </c>
      <c r="N1763" s="184">
        <v>77.847399999999993</v>
      </c>
      <c r="O1763" s="184">
        <v>36.082999999999998</v>
      </c>
      <c r="P1763" s="184">
        <v>24.113099999999999</v>
      </c>
      <c r="Q1763" s="184">
        <v>22.393999999999998</v>
      </c>
      <c r="R1763" s="184">
        <v>53.147599999999997</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1440</v>
      </c>
      <c r="B1764" s="180" t="s">
        <v>1471</v>
      </c>
      <c r="C1764" s="180">
        <v>129220</v>
      </c>
      <c r="D1764" s="183">
        <v>44531</v>
      </c>
      <c r="E1764" s="184">
        <v>46.933999999999997</v>
      </c>
      <c r="F1764" s="184">
        <v>-4.3E-3</v>
      </c>
      <c r="G1764" s="184">
        <v>0.79890000000000005</v>
      </c>
      <c r="H1764" s="184">
        <v>-1.3929</v>
      </c>
      <c r="I1764" s="184">
        <v>-4.0204000000000004</v>
      </c>
      <c r="J1764" s="184">
        <v>0.53120000000000001</v>
      </c>
      <c r="K1764" s="184">
        <v>9.0245999999999995</v>
      </c>
      <c r="L1764" s="184">
        <v>26.790400000000002</v>
      </c>
      <c r="M1764" s="184">
        <v>48.671199999999999</v>
      </c>
      <c r="N1764" s="184">
        <v>77.156199999999998</v>
      </c>
      <c r="O1764" s="184">
        <v>22.935099999999998</v>
      </c>
      <c r="P1764" s="184">
        <v>21.1404</v>
      </c>
      <c r="Q1764" s="184">
        <v>22.687899999999999</v>
      </c>
      <c r="R1764" s="184">
        <v>40.043199999999999</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1440</v>
      </c>
      <c r="B1765" s="180" t="s">
        <v>1472</v>
      </c>
      <c r="C1765" s="180">
        <v>129223</v>
      </c>
      <c r="D1765" s="183">
        <v>44531</v>
      </c>
      <c r="E1765" s="184">
        <v>43.86</v>
      </c>
      <c r="F1765" s="184">
        <v>-6.7999999999999996E-3</v>
      </c>
      <c r="G1765" s="184">
        <v>0.78359999999999996</v>
      </c>
      <c r="H1765" s="184">
        <v>-1.4137999999999999</v>
      </c>
      <c r="I1765" s="184">
        <v>-4.0618999999999996</v>
      </c>
      <c r="J1765" s="184">
        <v>0.43969999999999998</v>
      </c>
      <c r="K1765" s="184">
        <v>8.7285000000000004</v>
      </c>
      <c r="L1765" s="184">
        <v>26.106999999999999</v>
      </c>
      <c r="M1765" s="184">
        <v>47.4831</v>
      </c>
      <c r="N1765" s="184">
        <v>75.2928</v>
      </c>
      <c r="O1765" s="184">
        <v>21.561900000000001</v>
      </c>
      <c r="P1765" s="184">
        <v>19.936900000000001</v>
      </c>
      <c r="Q1765" s="184">
        <v>21.593699999999998</v>
      </c>
      <c r="R1765" s="184">
        <v>38.517400000000002</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1440</v>
      </c>
      <c r="B1766" s="180" t="s">
        <v>1473</v>
      </c>
      <c r="C1766" s="180">
        <v>113177</v>
      </c>
      <c r="D1766" s="183">
        <v>44531</v>
      </c>
      <c r="E1766" s="184">
        <v>82.181700000000006</v>
      </c>
      <c r="F1766" s="184">
        <v>0.27310000000000001</v>
      </c>
      <c r="G1766" s="184">
        <v>-0.1134</v>
      </c>
      <c r="H1766" s="184">
        <v>-2.1953</v>
      </c>
      <c r="I1766" s="184">
        <v>-4.3263999999999996</v>
      </c>
      <c r="J1766" s="184">
        <v>0.75739999999999996</v>
      </c>
      <c r="K1766" s="184">
        <v>5.8125999999999998</v>
      </c>
      <c r="L1766" s="184">
        <v>22.817399999999999</v>
      </c>
      <c r="M1766" s="184">
        <v>41.425800000000002</v>
      </c>
      <c r="N1766" s="184">
        <v>74.019800000000004</v>
      </c>
      <c r="O1766" s="184">
        <v>27.598800000000001</v>
      </c>
      <c r="P1766" s="184">
        <v>22.654</v>
      </c>
      <c r="Q1766" s="184">
        <v>20.658100000000001</v>
      </c>
      <c r="R1766" s="184">
        <v>46.051200000000001</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1440</v>
      </c>
      <c r="B1767" s="180" t="s">
        <v>1474</v>
      </c>
      <c r="C1767" s="180">
        <v>118778</v>
      </c>
      <c r="D1767" s="183">
        <v>44531</v>
      </c>
      <c r="E1767" s="184">
        <v>89.346900000000005</v>
      </c>
      <c r="F1767" s="184">
        <v>0.27579999999999999</v>
      </c>
      <c r="G1767" s="184">
        <v>-0.1003</v>
      </c>
      <c r="H1767" s="184">
        <v>-2.1791</v>
      </c>
      <c r="I1767" s="184">
        <v>-4.2946</v>
      </c>
      <c r="J1767" s="184">
        <v>0.83289999999999997</v>
      </c>
      <c r="K1767" s="184">
        <v>6.0579000000000001</v>
      </c>
      <c r="L1767" s="184">
        <v>23.355499999999999</v>
      </c>
      <c r="M1767" s="184">
        <v>42.366700000000002</v>
      </c>
      <c r="N1767" s="184">
        <v>75.555199999999999</v>
      </c>
      <c r="O1767" s="184">
        <v>28.744399999999999</v>
      </c>
      <c r="P1767" s="184">
        <v>23.904299999999999</v>
      </c>
      <c r="Q1767" s="184">
        <v>26.4754</v>
      </c>
      <c r="R1767" s="184">
        <v>47.311</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1440</v>
      </c>
      <c r="B1768" s="180" t="s">
        <v>1475</v>
      </c>
      <c r="C1768" s="180">
        <v>147131</v>
      </c>
      <c r="D1768" s="183">
        <v>44531</v>
      </c>
      <c r="E1768" s="184">
        <v>24.92</v>
      </c>
      <c r="F1768" s="184">
        <v>0.2414</v>
      </c>
      <c r="G1768" s="184">
        <v>0.84989999999999999</v>
      </c>
      <c r="H1768" s="184">
        <v>-1.3069</v>
      </c>
      <c r="I1768" s="184">
        <v>-3.7465999999999999</v>
      </c>
      <c r="J1768" s="184">
        <v>1.2597</v>
      </c>
      <c r="K1768" s="184">
        <v>12.1008</v>
      </c>
      <c r="L1768" s="184">
        <v>29.3202</v>
      </c>
      <c r="M1768" s="184">
        <v>51.858600000000003</v>
      </c>
      <c r="N1768" s="184">
        <v>81.500399999999999</v>
      </c>
      <c r="O1768" s="184"/>
      <c r="P1768" s="184"/>
      <c r="Q1768" s="184">
        <v>42.933500000000002</v>
      </c>
      <c r="R1768" s="184">
        <v>54.741</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1440</v>
      </c>
      <c r="B1769" s="180" t="s">
        <v>1476</v>
      </c>
      <c r="C1769" s="180">
        <v>147129</v>
      </c>
      <c r="D1769" s="183">
        <v>44531</v>
      </c>
      <c r="E1769" s="184">
        <v>23.82</v>
      </c>
      <c r="F1769" s="184">
        <v>0.21029999999999999</v>
      </c>
      <c r="G1769" s="184">
        <v>0.80410000000000004</v>
      </c>
      <c r="H1769" s="184">
        <v>-1.3255999999999999</v>
      </c>
      <c r="I1769" s="184">
        <v>-3.7964000000000002</v>
      </c>
      <c r="J1769" s="184">
        <v>1.1035999999999999</v>
      </c>
      <c r="K1769" s="184">
        <v>11.6214</v>
      </c>
      <c r="L1769" s="184">
        <v>28.202400000000001</v>
      </c>
      <c r="M1769" s="184">
        <v>49.9056</v>
      </c>
      <c r="N1769" s="184">
        <v>78.293400000000005</v>
      </c>
      <c r="O1769" s="184"/>
      <c r="P1769" s="184"/>
      <c r="Q1769" s="184">
        <v>40.4313</v>
      </c>
      <c r="R1769" s="184">
        <v>52.033000000000001</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1440</v>
      </c>
      <c r="B1770" s="180" t="s">
        <v>1477</v>
      </c>
      <c r="C1770" s="180">
        <v>100177</v>
      </c>
      <c r="D1770" s="183">
        <v>44531</v>
      </c>
      <c r="E1770" s="184">
        <v>143.980322955113</v>
      </c>
      <c r="F1770" s="184">
        <v>1.2021999999999999</v>
      </c>
      <c r="G1770" s="184">
        <v>-0.58430000000000004</v>
      </c>
      <c r="H1770" s="184">
        <v>-2.9996999999999998</v>
      </c>
      <c r="I1770" s="184">
        <v>-5.5021000000000004</v>
      </c>
      <c r="J1770" s="184">
        <v>-3.7063000000000001</v>
      </c>
      <c r="K1770" s="184">
        <v>6.3871000000000002</v>
      </c>
      <c r="L1770" s="184">
        <v>21.386299999999999</v>
      </c>
      <c r="M1770" s="184">
        <v>57.2149</v>
      </c>
      <c r="N1770" s="184">
        <v>93.337000000000003</v>
      </c>
      <c r="O1770" s="184">
        <v>35.422499999999999</v>
      </c>
      <c r="P1770" s="184">
        <v>21.195499999999999</v>
      </c>
      <c r="Q1770" s="184">
        <v>11.191000000000001</v>
      </c>
      <c r="R1770" s="184">
        <v>77.013099999999994</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1440</v>
      </c>
      <c r="B1771" s="180" t="s">
        <v>1478</v>
      </c>
      <c r="C1771" s="180">
        <v>120828</v>
      </c>
      <c r="D1771" s="183">
        <v>44531</v>
      </c>
      <c r="E1771" s="184">
        <v>133.392</v>
      </c>
      <c r="F1771" s="184">
        <v>1.2073</v>
      </c>
      <c r="G1771" s="184">
        <v>-0.55989999999999995</v>
      </c>
      <c r="H1771" s="184">
        <v>-2.9662999999999999</v>
      </c>
      <c r="I1771" s="184">
        <v>-5.4371</v>
      </c>
      <c r="J1771" s="184">
        <v>-3.569</v>
      </c>
      <c r="K1771" s="184">
        <v>6.8785999999999996</v>
      </c>
      <c r="L1771" s="184">
        <v>22.549299999999999</v>
      </c>
      <c r="M1771" s="184">
        <v>59.56</v>
      </c>
      <c r="N1771" s="184">
        <v>97.037800000000004</v>
      </c>
      <c r="O1771" s="184">
        <v>36.677999999999997</v>
      </c>
      <c r="P1771" s="184">
        <v>21.963699999999999</v>
      </c>
      <c r="Q1771" s="184">
        <v>16.5505</v>
      </c>
      <c r="R1771" s="184">
        <v>79.125399999999999</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1440</v>
      </c>
      <c r="B1772" s="180" t="s">
        <v>1479</v>
      </c>
      <c r="C1772" s="180">
        <v>125497</v>
      </c>
      <c r="D1772" s="183">
        <v>44531</v>
      </c>
      <c r="E1772" s="184">
        <v>114.52249999999999</v>
      </c>
      <c r="F1772" s="184">
        <v>-7.2900000000000006E-2</v>
      </c>
      <c r="G1772" s="184">
        <v>0.67200000000000004</v>
      </c>
      <c r="H1772" s="184">
        <v>-2.0657999999999999</v>
      </c>
      <c r="I1772" s="184">
        <v>-3.0712999999999999</v>
      </c>
      <c r="J1772" s="184">
        <v>0.2316</v>
      </c>
      <c r="K1772" s="184">
        <v>8.3861000000000008</v>
      </c>
      <c r="L1772" s="184">
        <v>17.816199999999998</v>
      </c>
      <c r="M1772" s="184">
        <v>31.794599999999999</v>
      </c>
      <c r="N1772" s="184">
        <v>54.937899999999999</v>
      </c>
      <c r="O1772" s="184">
        <v>29.4314</v>
      </c>
      <c r="P1772" s="184">
        <v>24.559799999999999</v>
      </c>
      <c r="Q1772" s="184">
        <v>27.8675</v>
      </c>
      <c r="R1772" s="184">
        <v>40.341700000000003</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1440</v>
      </c>
      <c r="B1773" s="180" t="s">
        <v>1480</v>
      </c>
      <c r="C1773" s="180">
        <v>125494</v>
      </c>
      <c r="D1773" s="183">
        <v>44531</v>
      </c>
      <c r="E1773" s="184">
        <v>103.71769999999999</v>
      </c>
      <c r="F1773" s="184">
        <v>-7.5600000000000001E-2</v>
      </c>
      <c r="G1773" s="184">
        <v>0.65910000000000002</v>
      </c>
      <c r="H1773" s="184">
        <v>-2.0834000000000001</v>
      </c>
      <c r="I1773" s="184">
        <v>-3.1063999999999998</v>
      </c>
      <c r="J1773" s="184">
        <v>0.1535</v>
      </c>
      <c r="K1773" s="184">
        <v>8.1295999999999999</v>
      </c>
      <c r="L1773" s="184">
        <v>17.221499999999999</v>
      </c>
      <c r="M1773" s="184">
        <v>30.758600000000001</v>
      </c>
      <c r="N1773" s="184">
        <v>53.3249</v>
      </c>
      <c r="O1773" s="184">
        <v>27.959199999999999</v>
      </c>
      <c r="P1773" s="184">
        <v>23.165800000000001</v>
      </c>
      <c r="Q1773" s="184">
        <v>21.066600000000001</v>
      </c>
      <c r="R1773" s="184">
        <v>38.793799999999997</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1440</v>
      </c>
      <c r="B1774" s="180" t="s">
        <v>1481</v>
      </c>
      <c r="C1774" s="180">
        <v>100795</v>
      </c>
      <c r="D1774" s="183">
        <v>44531</v>
      </c>
      <c r="E1774" s="184">
        <v>146.0813</v>
      </c>
      <c r="F1774" s="184">
        <v>-1.41E-2</v>
      </c>
      <c r="G1774" s="184">
        <v>-0.53739999999999999</v>
      </c>
      <c r="H1774" s="184">
        <v>-2.7837999999999998</v>
      </c>
      <c r="I1774" s="184">
        <v>-4.7522000000000002</v>
      </c>
      <c r="J1774" s="184">
        <v>-0.90629999999999999</v>
      </c>
      <c r="K1774" s="184">
        <v>5.8563999999999998</v>
      </c>
      <c r="L1774" s="184">
        <v>21.092099999999999</v>
      </c>
      <c r="M1774" s="184">
        <v>39.846699999999998</v>
      </c>
      <c r="N1774" s="184">
        <v>64.643900000000002</v>
      </c>
      <c r="O1774" s="184">
        <v>23.336500000000001</v>
      </c>
      <c r="P1774" s="184">
        <v>14.783300000000001</v>
      </c>
      <c r="Q1774" s="184">
        <v>17.3032</v>
      </c>
      <c r="R1774" s="184">
        <v>38.509700000000002</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1440</v>
      </c>
      <c r="B1775" s="180" t="s">
        <v>1482</v>
      </c>
      <c r="C1775" s="180">
        <v>119589</v>
      </c>
      <c r="D1775" s="183">
        <v>44531</v>
      </c>
      <c r="E1775" s="184">
        <v>155.21440000000001</v>
      </c>
      <c r="F1775" s="184">
        <v>-1.12E-2</v>
      </c>
      <c r="G1775" s="184">
        <v>-0.52339999999999998</v>
      </c>
      <c r="H1775" s="184">
        <v>-2.7646999999999999</v>
      </c>
      <c r="I1775" s="184">
        <v>-4.7150999999999996</v>
      </c>
      <c r="J1775" s="184">
        <v>-0.8246</v>
      </c>
      <c r="K1775" s="184">
        <v>6.1201999999999996</v>
      </c>
      <c r="L1775" s="184">
        <v>21.703099999999999</v>
      </c>
      <c r="M1775" s="184">
        <v>40.914400000000001</v>
      </c>
      <c r="N1775" s="184">
        <v>66.306200000000004</v>
      </c>
      <c r="O1775" s="184">
        <v>24.540299999999998</v>
      </c>
      <c r="P1775" s="184">
        <v>15.7806</v>
      </c>
      <c r="Q1775" s="184">
        <v>18.359300000000001</v>
      </c>
      <c r="R1775" s="184">
        <v>39.870899999999999</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1440</v>
      </c>
      <c r="B1776" s="180" t="s">
        <v>1483</v>
      </c>
      <c r="C1776" s="180">
        <v>145206</v>
      </c>
      <c r="D1776" s="183">
        <v>44531</v>
      </c>
      <c r="E1776" s="184">
        <v>22.6143</v>
      </c>
      <c r="F1776" s="184">
        <v>5.8000000000000003E-2</v>
      </c>
      <c r="G1776" s="184">
        <v>-0.63490000000000002</v>
      </c>
      <c r="H1776" s="184">
        <v>-2.504</v>
      </c>
      <c r="I1776" s="184">
        <v>-4.8208000000000002</v>
      </c>
      <c r="J1776" s="184">
        <v>-0.2923</v>
      </c>
      <c r="K1776" s="184">
        <v>5.7301000000000002</v>
      </c>
      <c r="L1776" s="184">
        <v>21.850200000000001</v>
      </c>
      <c r="M1776" s="184">
        <v>47.374400000000001</v>
      </c>
      <c r="N1776" s="184">
        <v>74.538799999999995</v>
      </c>
      <c r="O1776" s="184">
        <v>30.915800000000001</v>
      </c>
      <c r="P1776" s="184"/>
      <c r="Q1776" s="184">
        <v>30.619700000000002</v>
      </c>
      <c r="R1776" s="184">
        <v>44.251800000000003</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1440</v>
      </c>
      <c r="B1777" s="180" t="s">
        <v>1484</v>
      </c>
      <c r="C1777" s="180">
        <v>145208</v>
      </c>
      <c r="D1777" s="183">
        <v>44531</v>
      </c>
      <c r="E1777" s="184">
        <v>21.344000000000001</v>
      </c>
      <c r="F1777" s="184">
        <v>5.2999999999999999E-2</v>
      </c>
      <c r="G1777" s="184">
        <v>-0.66090000000000004</v>
      </c>
      <c r="H1777" s="184">
        <v>-2.5388000000000002</v>
      </c>
      <c r="I1777" s="184">
        <v>-4.8871000000000002</v>
      </c>
      <c r="J1777" s="184">
        <v>-0.43940000000000001</v>
      </c>
      <c r="K1777" s="184">
        <v>5.2606000000000002</v>
      </c>
      <c r="L1777" s="184">
        <v>20.762899999999998</v>
      </c>
      <c r="M1777" s="184">
        <v>45.410899999999998</v>
      </c>
      <c r="N1777" s="184">
        <v>71.4846</v>
      </c>
      <c r="O1777" s="184">
        <v>28.4726</v>
      </c>
      <c r="P1777" s="184"/>
      <c r="Q1777" s="184">
        <v>28.170999999999999</v>
      </c>
      <c r="R1777" s="184">
        <v>41.6738</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1440</v>
      </c>
      <c r="B1778" s="180" t="s">
        <v>1485</v>
      </c>
      <c r="C1778" s="180">
        <v>129649</v>
      </c>
      <c r="D1778" s="183">
        <v>44531</v>
      </c>
      <c r="E1778" s="184">
        <v>30.12</v>
      </c>
      <c r="F1778" s="184">
        <v>0.26629999999999998</v>
      </c>
      <c r="G1778" s="184">
        <v>3.32E-2</v>
      </c>
      <c r="H1778" s="184">
        <v>-1.8573</v>
      </c>
      <c r="I1778" s="184">
        <v>-3.9540999999999999</v>
      </c>
      <c r="J1778" s="184">
        <v>0.97219999999999995</v>
      </c>
      <c r="K1778" s="184">
        <v>3.7189999999999999</v>
      </c>
      <c r="L1778" s="184">
        <v>20.818300000000001</v>
      </c>
      <c r="M1778" s="184">
        <v>36.722700000000003</v>
      </c>
      <c r="N1778" s="184">
        <v>66.225200000000001</v>
      </c>
      <c r="O1778" s="184">
        <v>29.034800000000001</v>
      </c>
      <c r="P1778" s="184">
        <v>19.238499999999998</v>
      </c>
      <c r="Q1778" s="184">
        <v>15.8775</v>
      </c>
      <c r="R1778" s="184">
        <v>43.812199999999997</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1440</v>
      </c>
      <c r="B1779" s="180" t="s">
        <v>1486</v>
      </c>
      <c r="C1779" s="180">
        <v>129647</v>
      </c>
      <c r="D1779" s="183">
        <v>44531</v>
      </c>
      <c r="E1779" s="184">
        <v>28.4</v>
      </c>
      <c r="F1779" s="184">
        <v>0.28249999999999997</v>
      </c>
      <c r="G1779" s="184">
        <v>3.5200000000000002E-2</v>
      </c>
      <c r="H1779" s="184">
        <v>-1.8658999999999999</v>
      </c>
      <c r="I1779" s="184">
        <v>-3.9891999999999999</v>
      </c>
      <c r="J1779" s="184">
        <v>0.92400000000000004</v>
      </c>
      <c r="K1779" s="184">
        <v>3.5363000000000002</v>
      </c>
      <c r="L1779" s="184">
        <v>20.338999999999999</v>
      </c>
      <c r="M1779" s="184">
        <v>35.950200000000002</v>
      </c>
      <c r="N1779" s="184">
        <v>65.020300000000006</v>
      </c>
      <c r="O1779" s="184">
        <v>28.201799999999999</v>
      </c>
      <c r="P1779" s="184">
        <v>18.3612</v>
      </c>
      <c r="Q1779" s="184">
        <v>14.970499999999999</v>
      </c>
      <c r="R1779" s="184">
        <v>42.781700000000001</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1440</v>
      </c>
      <c r="B1780" s="180" t="s">
        <v>1950</v>
      </c>
      <c r="C1780" s="180">
        <v>148618</v>
      </c>
      <c r="D1780" s="183">
        <v>44531</v>
      </c>
      <c r="E1780" s="184">
        <v>15.3849</v>
      </c>
      <c r="F1780" s="184">
        <v>-4.6100000000000002E-2</v>
      </c>
      <c r="G1780" s="184">
        <v>-5.5899999999999998E-2</v>
      </c>
      <c r="H1780" s="184">
        <v>-1.8357000000000001</v>
      </c>
      <c r="I1780" s="184">
        <v>-3.0390000000000001</v>
      </c>
      <c r="J1780" s="184">
        <v>2.3007</v>
      </c>
      <c r="K1780" s="184">
        <v>8.7995000000000001</v>
      </c>
      <c r="L1780" s="184">
        <v>23.775300000000001</v>
      </c>
      <c r="M1780" s="184">
        <v>41.073399999999999</v>
      </c>
      <c r="N1780" s="184"/>
      <c r="O1780" s="184"/>
      <c r="P1780" s="184"/>
      <c r="Q1780" s="184">
        <v>53.848999999999997</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1440</v>
      </c>
      <c r="B1781" s="180" t="s">
        <v>1951</v>
      </c>
      <c r="C1781" s="180">
        <v>148617</v>
      </c>
      <c r="D1781" s="183">
        <v>44531</v>
      </c>
      <c r="E1781" s="184">
        <v>15.096299999999999</v>
      </c>
      <c r="F1781" s="184">
        <v>-5.0999999999999997E-2</v>
      </c>
      <c r="G1781" s="184">
        <v>-8.3400000000000002E-2</v>
      </c>
      <c r="H1781" s="184">
        <v>-1.8740000000000001</v>
      </c>
      <c r="I1781" s="184">
        <v>-3.1145999999999998</v>
      </c>
      <c r="J1781" s="184">
        <v>2.1297000000000001</v>
      </c>
      <c r="K1781" s="184">
        <v>8.2467000000000006</v>
      </c>
      <c r="L1781" s="184">
        <v>22.5548</v>
      </c>
      <c r="M1781" s="184">
        <v>38.946899999999999</v>
      </c>
      <c r="N1781" s="184"/>
      <c r="O1781" s="184"/>
      <c r="P1781" s="184"/>
      <c r="Q1781" s="184">
        <v>50.963000000000001</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0.11155416666666668</v>
      </c>
      <c r="G1782" s="186">
        <v>0.18696875000000004</v>
      </c>
      <c r="H1782" s="186">
        <v>-1.9790020833333333</v>
      </c>
      <c r="I1782" s="186">
        <v>-4.2324666666666664</v>
      </c>
      <c r="J1782" s="186">
        <v>-0.45162708333333335</v>
      </c>
      <c r="K1782" s="186">
        <v>6.1209166666666661</v>
      </c>
      <c r="L1782" s="186">
        <v>21.589281249999999</v>
      </c>
      <c r="M1782" s="186">
        <v>39.824835416666666</v>
      </c>
      <c r="N1782" s="186">
        <v>67.856586956521724</v>
      </c>
      <c r="O1782" s="186">
        <v>26.97320588235295</v>
      </c>
      <c r="P1782" s="186">
        <v>19.459607142857145</v>
      </c>
      <c r="Q1782" s="186">
        <v>26.052341666666663</v>
      </c>
      <c r="R1782" s="186">
        <v>45.312152380952384</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7.3400000000000007E-2</v>
      </c>
      <c r="G1783" s="186">
        <v>0.15690000000000001</v>
      </c>
      <c r="H1783" s="186">
        <v>-1.8593</v>
      </c>
      <c r="I1783" s="186">
        <v>-4.1745000000000001</v>
      </c>
      <c r="J1783" s="186">
        <v>0.32795000000000002</v>
      </c>
      <c r="K1783" s="186">
        <v>6.5712000000000002</v>
      </c>
      <c r="L1783" s="186">
        <v>22.3385</v>
      </c>
      <c r="M1783" s="186">
        <v>40.569000000000003</v>
      </c>
      <c r="N1783" s="186">
        <v>68.956649999999996</v>
      </c>
      <c r="O1783" s="186">
        <v>27.667250000000003</v>
      </c>
      <c r="P1783" s="186">
        <v>19.734100000000002</v>
      </c>
      <c r="Q1783" s="186">
        <v>22.540949999999999</v>
      </c>
      <c r="R1783" s="186">
        <v>42.921599999999998</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1952</v>
      </c>
      <c r="C1786" s="180">
        <v>148637</v>
      </c>
      <c r="D1786" s="183">
        <v>44531</v>
      </c>
      <c r="E1786" s="184">
        <v>13.63</v>
      </c>
      <c r="F1786" s="184">
        <v>0.44219999999999998</v>
      </c>
      <c r="G1786" s="184">
        <v>0.96299999999999997</v>
      </c>
      <c r="H1786" s="184">
        <v>-1.7303999999999999</v>
      </c>
      <c r="I1786" s="184">
        <v>-6</v>
      </c>
      <c r="J1786" s="184">
        <v>-3.6067999999999998</v>
      </c>
      <c r="K1786" s="184">
        <v>5.4138000000000002</v>
      </c>
      <c r="L1786" s="184">
        <v>23.348400000000002</v>
      </c>
      <c r="M1786" s="184">
        <v>29.8095</v>
      </c>
      <c r="N1786" s="184"/>
      <c r="O1786" s="184"/>
      <c r="P1786" s="184"/>
      <c r="Q1786" s="184">
        <v>36.299999999999997</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1953</v>
      </c>
      <c r="C1787" s="180">
        <v>148635</v>
      </c>
      <c r="D1787" s="183">
        <v>44531</v>
      </c>
      <c r="E1787" s="184">
        <v>13.39</v>
      </c>
      <c r="F1787" s="184">
        <v>0.4501</v>
      </c>
      <c r="G1787" s="184">
        <v>0.98040000000000005</v>
      </c>
      <c r="H1787" s="184">
        <v>-1.7607999999999999</v>
      </c>
      <c r="I1787" s="184">
        <v>-6.101</v>
      </c>
      <c r="J1787" s="184">
        <v>-3.7383000000000002</v>
      </c>
      <c r="K1787" s="184">
        <v>4.9372999999999996</v>
      </c>
      <c r="L1787" s="184">
        <v>22.283100000000001</v>
      </c>
      <c r="M1787" s="184">
        <v>28.011500000000002</v>
      </c>
      <c r="N1787" s="184"/>
      <c r="O1787" s="184"/>
      <c r="P1787" s="184"/>
      <c r="Q1787" s="184">
        <v>33.9</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44531</v>
      </c>
      <c r="E1788" s="184">
        <v>17.04</v>
      </c>
      <c r="F1788" s="184">
        <v>5.8700000000000002E-2</v>
      </c>
      <c r="G1788" s="184">
        <v>0.47170000000000001</v>
      </c>
      <c r="H1788" s="184">
        <v>-1.1027</v>
      </c>
      <c r="I1788" s="184">
        <v>-3.9459</v>
      </c>
      <c r="J1788" s="184">
        <v>-1.7867</v>
      </c>
      <c r="K1788" s="184">
        <v>1.853</v>
      </c>
      <c r="L1788" s="184">
        <v>16.552700000000002</v>
      </c>
      <c r="M1788" s="184">
        <v>22.7666</v>
      </c>
      <c r="N1788" s="184">
        <v>34.067700000000002</v>
      </c>
      <c r="O1788" s="184"/>
      <c r="P1788" s="184"/>
      <c r="Q1788" s="184">
        <v>34.399900000000002</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44531</v>
      </c>
      <c r="E1789" s="184">
        <v>16.55</v>
      </c>
      <c r="F1789" s="184">
        <v>6.0499999999999998E-2</v>
      </c>
      <c r="G1789" s="184">
        <v>0.42480000000000001</v>
      </c>
      <c r="H1789" s="184">
        <v>-1.135</v>
      </c>
      <c r="I1789" s="184">
        <v>-4.0023</v>
      </c>
      <c r="J1789" s="184">
        <v>-1.8969</v>
      </c>
      <c r="K1789" s="184">
        <v>1.4093</v>
      </c>
      <c r="L1789" s="184">
        <v>15.5726</v>
      </c>
      <c r="M1789" s="184">
        <v>21.334299999999999</v>
      </c>
      <c r="N1789" s="184">
        <v>31.872499999999999</v>
      </c>
      <c r="O1789" s="184"/>
      <c r="P1789" s="184"/>
      <c r="Q1789" s="184">
        <v>32.242100000000001</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1954</v>
      </c>
      <c r="C1790" s="180">
        <v>148517</v>
      </c>
      <c r="D1790" s="183">
        <v>44531</v>
      </c>
      <c r="E1790" s="184">
        <v>13.74</v>
      </c>
      <c r="F1790" s="184">
        <v>-0.43480000000000002</v>
      </c>
      <c r="G1790" s="184">
        <v>0.43859999999999999</v>
      </c>
      <c r="H1790" s="184">
        <v>-0.50690000000000002</v>
      </c>
      <c r="I1790" s="184">
        <v>-2.2063999999999999</v>
      </c>
      <c r="J1790" s="184">
        <v>-1.4347000000000001</v>
      </c>
      <c r="K1790" s="184">
        <v>-0.14530000000000001</v>
      </c>
      <c r="L1790" s="184">
        <v>10.895899999999999</v>
      </c>
      <c r="M1790" s="184">
        <v>18.755400000000002</v>
      </c>
      <c r="N1790" s="184">
        <v>27.104500000000002</v>
      </c>
      <c r="O1790" s="184"/>
      <c r="P1790" s="184"/>
      <c r="Q1790" s="184">
        <v>31.974699999999999</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1955</v>
      </c>
      <c r="C1791" s="180">
        <v>148516</v>
      </c>
      <c r="D1791" s="183">
        <v>44531</v>
      </c>
      <c r="E1791" s="184">
        <v>13.99</v>
      </c>
      <c r="F1791" s="184">
        <v>-0.49790000000000001</v>
      </c>
      <c r="G1791" s="184">
        <v>0.43070000000000003</v>
      </c>
      <c r="H1791" s="184">
        <v>-0.49790000000000001</v>
      </c>
      <c r="I1791" s="184">
        <v>-2.1678000000000002</v>
      </c>
      <c r="J1791" s="184">
        <v>-1.3399000000000001</v>
      </c>
      <c r="K1791" s="184">
        <v>0.14319999999999999</v>
      </c>
      <c r="L1791" s="184">
        <v>11.741199999999999</v>
      </c>
      <c r="M1791" s="184">
        <v>20.085799999999999</v>
      </c>
      <c r="N1791" s="184">
        <v>29.059000000000001</v>
      </c>
      <c r="O1791" s="184"/>
      <c r="P1791" s="184"/>
      <c r="Q1791" s="184">
        <v>34.069200000000002</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1956</v>
      </c>
      <c r="C1792" s="180">
        <v>148751</v>
      </c>
      <c r="D1792" s="183">
        <v>44531</v>
      </c>
      <c r="E1792" s="184">
        <v>13.19</v>
      </c>
      <c r="F1792" s="184">
        <v>0.45700000000000002</v>
      </c>
      <c r="G1792" s="184">
        <v>0.84099999999999997</v>
      </c>
      <c r="H1792" s="184">
        <v>-1.2725</v>
      </c>
      <c r="I1792" s="184">
        <v>-3.7225999999999999</v>
      </c>
      <c r="J1792" s="184">
        <v>-1.7869999999999999</v>
      </c>
      <c r="K1792" s="184">
        <v>5.8586999999999998</v>
      </c>
      <c r="L1792" s="184">
        <v>23.617599999999999</v>
      </c>
      <c r="M1792" s="184"/>
      <c r="N1792" s="184"/>
      <c r="O1792" s="184"/>
      <c r="P1792" s="184"/>
      <c r="Q1792" s="184">
        <v>31.9</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1957</v>
      </c>
      <c r="C1793" s="180">
        <v>148753</v>
      </c>
      <c r="D1793" s="183">
        <v>44531</v>
      </c>
      <c r="E1793" s="184">
        <v>13.02</v>
      </c>
      <c r="F1793" s="184">
        <v>0.46300000000000002</v>
      </c>
      <c r="G1793" s="184">
        <v>0.77400000000000002</v>
      </c>
      <c r="H1793" s="184">
        <v>-1.3635999999999999</v>
      </c>
      <c r="I1793" s="184">
        <v>-3.8405</v>
      </c>
      <c r="J1793" s="184">
        <v>-1.9578</v>
      </c>
      <c r="K1793" s="184">
        <v>5.3398000000000003</v>
      </c>
      <c r="L1793" s="184">
        <v>22.483499999999999</v>
      </c>
      <c r="M1793" s="184"/>
      <c r="N1793" s="184"/>
      <c r="O1793" s="184"/>
      <c r="P1793" s="184"/>
      <c r="Q1793" s="184">
        <v>30.2</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1958</v>
      </c>
      <c r="C1794" s="180">
        <v>148606</v>
      </c>
      <c r="D1794" s="183">
        <v>44531</v>
      </c>
      <c r="E1794" s="184">
        <v>12.289</v>
      </c>
      <c r="F1794" s="184">
        <v>0.79559999999999997</v>
      </c>
      <c r="G1794" s="184">
        <v>0.49890000000000001</v>
      </c>
      <c r="H1794" s="184">
        <v>-1.5226</v>
      </c>
      <c r="I1794" s="184">
        <v>-3.3807999999999998</v>
      </c>
      <c r="J1794" s="184">
        <v>-2.9152</v>
      </c>
      <c r="K1794" s="184">
        <v>-1.1025</v>
      </c>
      <c r="L1794" s="184">
        <v>9.5178999999999991</v>
      </c>
      <c r="M1794" s="184">
        <v>17.710699999999999</v>
      </c>
      <c r="N1794" s="184"/>
      <c r="O1794" s="184"/>
      <c r="P1794" s="184"/>
      <c r="Q1794" s="184">
        <v>22.89</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1959</v>
      </c>
      <c r="C1795" s="180">
        <v>148602</v>
      </c>
      <c r="D1795" s="183">
        <v>44531</v>
      </c>
      <c r="E1795" s="184">
        <v>12.081</v>
      </c>
      <c r="F1795" s="184">
        <v>0.80100000000000005</v>
      </c>
      <c r="G1795" s="184">
        <v>0.4824</v>
      </c>
      <c r="H1795" s="184">
        <v>-1.5484</v>
      </c>
      <c r="I1795" s="184">
        <v>-3.4369999999999998</v>
      </c>
      <c r="J1795" s="184">
        <v>-3.0495000000000001</v>
      </c>
      <c r="K1795" s="184">
        <v>-1.5163</v>
      </c>
      <c r="L1795" s="184">
        <v>8.5835000000000008</v>
      </c>
      <c r="M1795" s="184">
        <v>16.196999999999999</v>
      </c>
      <c r="N1795" s="184"/>
      <c r="O1795" s="184"/>
      <c r="P1795" s="184"/>
      <c r="Q1795" s="184">
        <v>20.81</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1960</v>
      </c>
      <c r="C1796" s="180">
        <v>148572</v>
      </c>
      <c r="D1796" s="183">
        <v>44531</v>
      </c>
      <c r="E1796" s="184">
        <v>29.323</v>
      </c>
      <c r="F1796" s="184">
        <v>0.66600000000000004</v>
      </c>
      <c r="G1796" s="184">
        <v>0.29759999999999998</v>
      </c>
      <c r="H1796" s="184">
        <v>-1.3491</v>
      </c>
      <c r="I1796" s="184">
        <v>-3.8401000000000001</v>
      </c>
      <c r="J1796" s="184">
        <v>-3.0228000000000002</v>
      </c>
      <c r="K1796" s="184">
        <v>0.3422</v>
      </c>
      <c r="L1796" s="184">
        <v>10.694599999999999</v>
      </c>
      <c r="M1796" s="184">
        <v>17.9146</v>
      </c>
      <c r="N1796" s="184">
        <v>29.747800000000002</v>
      </c>
      <c r="O1796" s="184"/>
      <c r="P1796" s="184"/>
      <c r="Q1796" s="184">
        <v>30.232800000000001</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1961</v>
      </c>
      <c r="C1797" s="180">
        <v>148564</v>
      </c>
      <c r="D1797" s="183">
        <v>44531</v>
      </c>
      <c r="E1797" s="184">
        <v>18.7895</v>
      </c>
      <c r="F1797" s="184">
        <v>2.6821999999999999</v>
      </c>
      <c r="G1797" s="184">
        <v>1.319</v>
      </c>
      <c r="H1797" s="184">
        <v>-0.85899999999999999</v>
      </c>
      <c r="I1797" s="184">
        <v>-2.1486999999999998</v>
      </c>
      <c r="J1797" s="184">
        <v>1.8113999999999999</v>
      </c>
      <c r="K1797" s="184">
        <v>6.0576999999999996</v>
      </c>
      <c r="L1797" s="184">
        <v>24.785</v>
      </c>
      <c r="M1797" s="184">
        <v>44.973999999999997</v>
      </c>
      <c r="N1797" s="184">
        <v>74.522999999999996</v>
      </c>
      <c r="O1797" s="184"/>
      <c r="P1797" s="184"/>
      <c r="Q1797" s="184">
        <v>80.177599999999998</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1962</v>
      </c>
      <c r="C1798" s="180">
        <v>148560</v>
      </c>
      <c r="D1798" s="183">
        <v>44531</v>
      </c>
      <c r="E1798" s="184">
        <v>18.540299999999998</v>
      </c>
      <c r="F1798" s="184">
        <v>2.6787999999999998</v>
      </c>
      <c r="G1798" s="184">
        <v>1.3026</v>
      </c>
      <c r="H1798" s="184">
        <v>-0.88160000000000005</v>
      </c>
      <c r="I1798" s="184">
        <v>-2.1930000000000001</v>
      </c>
      <c r="J1798" s="184">
        <v>1.7116</v>
      </c>
      <c r="K1798" s="184">
        <v>5.7427999999999999</v>
      </c>
      <c r="L1798" s="184">
        <v>24.043600000000001</v>
      </c>
      <c r="M1798" s="184">
        <v>43.673099999999998</v>
      </c>
      <c r="N1798" s="184">
        <v>72.357299999999995</v>
      </c>
      <c r="O1798" s="184"/>
      <c r="P1798" s="184"/>
      <c r="Q1798" s="184">
        <v>77.945899999999995</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44531</v>
      </c>
      <c r="E1799" s="184">
        <v>17.07</v>
      </c>
      <c r="F1799" s="184">
        <v>0.35270000000000001</v>
      </c>
      <c r="G1799" s="184">
        <v>0.76739999999999997</v>
      </c>
      <c r="H1799" s="184">
        <v>-1.3865000000000001</v>
      </c>
      <c r="I1799" s="184">
        <v>-4.4233000000000002</v>
      </c>
      <c r="J1799" s="184">
        <v>-2.4571000000000001</v>
      </c>
      <c r="K1799" s="184">
        <v>0.29380000000000001</v>
      </c>
      <c r="L1799" s="184">
        <v>12.2288</v>
      </c>
      <c r="M1799" s="184">
        <v>17.886700000000001</v>
      </c>
      <c r="N1799" s="184">
        <v>34.834099999999999</v>
      </c>
      <c r="O1799" s="184"/>
      <c r="P1799" s="184"/>
      <c r="Q1799" s="184">
        <v>25.053699999999999</v>
      </c>
      <c r="R1799" s="184">
        <v>26.8963</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44531</v>
      </c>
      <c r="E1800" s="184">
        <v>16.809999999999999</v>
      </c>
      <c r="F1800" s="184">
        <v>0.35820000000000002</v>
      </c>
      <c r="G1800" s="184">
        <v>0.77939999999999998</v>
      </c>
      <c r="H1800" s="184">
        <v>-1.3498000000000001</v>
      </c>
      <c r="I1800" s="184">
        <v>-4.4343000000000004</v>
      </c>
      <c r="J1800" s="184">
        <v>-2.4942000000000002</v>
      </c>
      <c r="K1800" s="184">
        <v>0.1191</v>
      </c>
      <c r="L1800" s="184">
        <v>11.843</v>
      </c>
      <c r="M1800" s="184">
        <v>17.224499999999999</v>
      </c>
      <c r="N1800" s="184">
        <v>33.837600000000002</v>
      </c>
      <c r="O1800" s="184"/>
      <c r="P1800" s="184"/>
      <c r="Q1800" s="184">
        <v>24.253799999999998</v>
      </c>
      <c r="R1800" s="184">
        <v>26.0488</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44531</v>
      </c>
      <c r="E1801" s="184">
        <v>177.5865</v>
      </c>
      <c r="F1801" s="184">
        <v>0.41820000000000002</v>
      </c>
      <c r="G1801" s="184">
        <v>0.55510000000000004</v>
      </c>
      <c r="H1801" s="184">
        <v>-2.0095000000000001</v>
      </c>
      <c r="I1801" s="184">
        <v>-4.7393999999999998</v>
      </c>
      <c r="J1801" s="184">
        <v>-2.9399000000000002</v>
      </c>
      <c r="K1801" s="184">
        <v>3.2814999999999999</v>
      </c>
      <c r="L1801" s="184">
        <v>16.848400000000002</v>
      </c>
      <c r="M1801" s="184">
        <v>22.65</v>
      </c>
      <c r="N1801" s="184">
        <v>38.439900000000002</v>
      </c>
      <c r="O1801" s="184">
        <v>19.713799999999999</v>
      </c>
      <c r="P1801" s="184">
        <v>17.025700000000001</v>
      </c>
      <c r="Q1801" s="184">
        <v>15.733599999999999</v>
      </c>
      <c r="R1801" s="184">
        <v>22.493200000000002</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44531</v>
      </c>
      <c r="E1802" s="184">
        <v>731.92480381263601</v>
      </c>
      <c r="F1802" s="184">
        <v>0.41599999999999998</v>
      </c>
      <c r="G1802" s="184">
        <v>0.54449999999999998</v>
      </c>
      <c r="H1802" s="184">
        <v>-2.0238999999999998</v>
      </c>
      <c r="I1802" s="184">
        <v>-4.7680999999999996</v>
      </c>
      <c r="J1802" s="184">
        <v>-3.0045999999999999</v>
      </c>
      <c r="K1802" s="184">
        <v>3.0832999999999999</v>
      </c>
      <c r="L1802" s="184">
        <v>16.3965</v>
      </c>
      <c r="M1802" s="184">
        <v>21.922899999999998</v>
      </c>
      <c r="N1802" s="184">
        <v>37.341299999999997</v>
      </c>
      <c r="O1802" s="184">
        <v>18.818200000000001</v>
      </c>
      <c r="P1802" s="184">
        <v>16.0519</v>
      </c>
      <c r="Q1802" s="184">
        <v>14.885899999999999</v>
      </c>
      <c r="R1802" s="184">
        <v>21.524999999999999</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0.5980882352941177</v>
      </c>
      <c r="G1803" s="186">
        <v>0.69829999999999992</v>
      </c>
      <c r="H1803" s="186">
        <v>-1.3117764705882355</v>
      </c>
      <c r="I1803" s="186">
        <v>-3.844188235294117</v>
      </c>
      <c r="J1803" s="186">
        <v>-1.9946117647058823</v>
      </c>
      <c r="K1803" s="186">
        <v>2.4183176470588239</v>
      </c>
      <c r="L1803" s="186">
        <v>16.555076470588237</v>
      </c>
      <c r="M1803" s="186">
        <v>24.061106666666667</v>
      </c>
      <c r="N1803" s="186">
        <v>40.289518181818181</v>
      </c>
      <c r="O1803" s="186">
        <v>19.265999999999998</v>
      </c>
      <c r="P1803" s="186">
        <v>16.538800000000002</v>
      </c>
      <c r="Q1803" s="186">
        <v>33.939364705882348</v>
      </c>
      <c r="R1803" s="186">
        <v>24.240825000000001</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0.44219999999999998</v>
      </c>
      <c r="G1804" s="186">
        <v>0.55510000000000004</v>
      </c>
      <c r="H1804" s="186">
        <v>-1.3498000000000001</v>
      </c>
      <c r="I1804" s="186">
        <v>-3.8405</v>
      </c>
      <c r="J1804" s="186">
        <v>-2.4571000000000001</v>
      </c>
      <c r="K1804" s="186">
        <v>1.853</v>
      </c>
      <c r="L1804" s="186">
        <v>16.3965</v>
      </c>
      <c r="M1804" s="186">
        <v>21.334299999999999</v>
      </c>
      <c r="N1804" s="186">
        <v>34.067700000000002</v>
      </c>
      <c r="O1804" s="186">
        <v>19.265999999999998</v>
      </c>
      <c r="P1804" s="186">
        <v>16.538800000000002</v>
      </c>
      <c r="Q1804" s="186">
        <v>31.9</v>
      </c>
      <c r="R1804" s="186">
        <v>24.271000000000001</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1487</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1488</v>
      </c>
      <c r="B1807" s="180" t="s">
        <v>1963</v>
      </c>
      <c r="C1807" s="180">
        <v>112016</v>
      </c>
      <c r="D1807" s="183">
        <v>44531</v>
      </c>
      <c r="E1807" s="184">
        <v>250.75640000000001</v>
      </c>
      <c r="F1807" s="184">
        <v>2.5184000000000002</v>
      </c>
      <c r="G1807" s="184">
        <v>2.8279000000000001</v>
      </c>
      <c r="H1807" s="184">
        <v>3.4645000000000001</v>
      </c>
      <c r="I1807" s="184">
        <v>3.9016000000000002</v>
      </c>
      <c r="J1807" s="184">
        <v>4.2573999999999996</v>
      </c>
      <c r="K1807" s="184">
        <v>2.9575999999999998</v>
      </c>
      <c r="L1807" s="184">
        <v>3.7766999999999999</v>
      </c>
      <c r="M1807" s="184">
        <v>4.1615000000000002</v>
      </c>
      <c r="N1807" s="184">
        <v>3.8363</v>
      </c>
      <c r="O1807" s="184">
        <v>6.8556999999999997</v>
      </c>
      <c r="P1807" s="184">
        <v>6.9607000000000001</v>
      </c>
      <c r="Q1807" s="184">
        <v>7.6627000000000001</v>
      </c>
      <c r="R1807" s="184">
        <v>5.6384999999999996</v>
      </c>
      <c r="S1807" s="120" t="s">
        <v>1996</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1488</v>
      </c>
      <c r="B1808" s="180" t="s">
        <v>1489</v>
      </c>
      <c r="C1808" s="180">
        <v>119501</v>
      </c>
      <c r="D1808" s="183">
        <v>44531</v>
      </c>
      <c r="E1808" s="184">
        <v>438.93770000000001</v>
      </c>
      <c r="F1808" s="184">
        <v>2.0872999999999999</v>
      </c>
      <c r="G1808" s="184">
        <v>2.637</v>
      </c>
      <c r="H1808" s="184">
        <v>3.2605</v>
      </c>
      <c r="I1808" s="184">
        <v>3.8915000000000002</v>
      </c>
      <c r="J1808" s="184">
        <v>4.5484</v>
      </c>
      <c r="K1808" s="184">
        <v>3.3187000000000002</v>
      </c>
      <c r="L1808" s="184">
        <v>4.0709</v>
      </c>
      <c r="M1808" s="184">
        <v>4.3959999999999999</v>
      </c>
      <c r="N1808" s="184">
        <v>4.0534999999999997</v>
      </c>
      <c r="O1808" s="184">
        <v>6.7653999999999996</v>
      </c>
      <c r="P1808" s="184">
        <v>6.9128999999999996</v>
      </c>
      <c r="Q1808" s="184">
        <v>8.0975999999999999</v>
      </c>
      <c r="R1808" s="184">
        <v>5.6715</v>
      </c>
      <c r="S1808" s="120" t="s">
        <v>1996</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1488</v>
      </c>
      <c r="B1809" s="180" t="s">
        <v>1490</v>
      </c>
      <c r="C1809" s="180">
        <v>101317</v>
      </c>
      <c r="D1809" s="183">
        <v>44531</v>
      </c>
      <c r="E1809" s="184">
        <v>434.23700000000002</v>
      </c>
      <c r="F1809" s="184">
        <v>1.9501999999999999</v>
      </c>
      <c r="G1809" s="184">
        <v>2.4956</v>
      </c>
      <c r="H1809" s="184">
        <v>3.1191</v>
      </c>
      <c r="I1809" s="184">
        <v>3.7494999999999998</v>
      </c>
      <c r="J1809" s="184">
        <v>4.4071999999999996</v>
      </c>
      <c r="K1809" s="184">
        <v>3.1770999999999998</v>
      </c>
      <c r="L1809" s="184">
        <v>3.9177</v>
      </c>
      <c r="M1809" s="184">
        <v>4.2337999999999996</v>
      </c>
      <c r="N1809" s="184">
        <v>3.8915000000000002</v>
      </c>
      <c r="O1809" s="184">
        <v>6.6204999999999998</v>
      </c>
      <c r="P1809" s="184">
        <v>6.7702</v>
      </c>
      <c r="Q1809" s="184">
        <v>7.5641999999999996</v>
      </c>
      <c r="R1809" s="184">
        <v>5.5195999999999996</v>
      </c>
      <c r="S1809" s="120" t="s">
        <v>1996</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1488</v>
      </c>
      <c r="B1810" s="180" t="s">
        <v>1491</v>
      </c>
      <c r="C1810" s="180">
        <v>144754</v>
      </c>
      <c r="D1810" s="183">
        <v>44531</v>
      </c>
      <c r="E1810" s="184">
        <v>12.29</v>
      </c>
      <c r="F1810" s="184">
        <v>4.7523999999999997</v>
      </c>
      <c r="G1810" s="184">
        <v>4.0412999999999997</v>
      </c>
      <c r="H1810" s="184">
        <v>3.9062000000000001</v>
      </c>
      <c r="I1810" s="184">
        <v>3.6751</v>
      </c>
      <c r="J1810" s="184">
        <v>4.0525000000000002</v>
      </c>
      <c r="K1810" s="184">
        <v>3.4198</v>
      </c>
      <c r="L1810" s="184">
        <v>3.9100999999999999</v>
      </c>
      <c r="M1810" s="184">
        <v>4.1520000000000001</v>
      </c>
      <c r="N1810" s="184">
        <v>4.0660999999999996</v>
      </c>
      <c r="O1810" s="184">
        <v>6.44</v>
      </c>
      <c r="P1810" s="184"/>
      <c r="Q1810" s="184">
        <v>6.5975999999999999</v>
      </c>
      <c r="R1810" s="184">
        <v>5.1996000000000002</v>
      </c>
      <c r="S1810" s="120" t="s">
        <v>1995</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1488</v>
      </c>
      <c r="B1811" s="180" t="s">
        <v>1492</v>
      </c>
      <c r="C1811" s="180">
        <v>144759</v>
      </c>
      <c r="D1811" s="183">
        <v>44531</v>
      </c>
      <c r="E1811" s="184">
        <v>11.942600000000001</v>
      </c>
      <c r="F1811" s="184">
        <v>3.6678999999999999</v>
      </c>
      <c r="G1811" s="184">
        <v>3.1187</v>
      </c>
      <c r="H1811" s="184">
        <v>3.0144000000000002</v>
      </c>
      <c r="I1811" s="184">
        <v>2.7753999999999999</v>
      </c>
      <c r="J1811" s="184">
        <v>3.1663999999999999</v>
      </c>
      <c r="K1811" s="184">
        <v>2.5314000000000001</v>
      </c>
      <c r="L1811" s="184">
        <v>3.0143</v>
      </c>
      <c r="M1811" s="184">
        <v>3.2448999999999999</v>
      </c>
      <c r="N1811" s="184">
        <v>3.15</v>
      </c>
      <c r="O1811" s="184">
        <v>5.4927000000000001</v>
      </c>
      <c r="P1811" s="184"/>
      <c r="Q1811" s="184">
        <v>5.6547000000000001</v>
      </c>
      <c r="R1811" s="184">
        <v>4.2629999999999999</v>
      </c>
      <c r="S1811" s="120" t="s">
        <v>1995</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1488</v>
      </c>
      <c r="B1812" s="180" t="s">
        <v>1493</v>
      </c>
      <c r="C1812" s="180">
        <v>143464</v>
      </c>
      <c r="D1812" s="183">
        <v>44531</v>
      </c>
      <c r="E1812" s="184">
        <v>1225.1017999999999</v>
      </c>
      <c r="F1812" s="184">
        <v>2.4462000000000002</v>
      </c>
      <c r="G1812" s="184">
        <v>3.2292000000000001</v>
      </c>
      <c r="H1812" s="184">
        <v>3.2806000000000002</v>
      </c>
      <c r="I1812" s="184">
        <v>3.7139000000000002</v>
      </c>
      <c r="J1812" s="184">
        <v>4.0853999999999999</v>
      </c>
      <c r="K1812" s="184">
        <v>3.2854999999999999</v>
      </c>
      <c r="L1812" s="184">
        <v>3.5878999999999999</v>
      </c>
      <c r="M1812" s="184">
        <v>3.8353999999999999</v>
      </c>
      <c r="N1812" s="184">
        <v>3.5905999999999998</v>
      </c>
      <c r="O1812" s="184">
        <v>5.5773000000000001</v>
      </c>
      <c r="P1812" s="184"/>
      <c r="Q1812" s="184">
        <v>5.9649999999999999</v>
      </c>
      <c r="R1812" s="184">
        <v>4.4335000000000004</v>
      </c>
      <c r="S1812" s="120" t="s">
        <v>1996</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1488</v>
      </c>
      <c r="B1813" s="180" t="s">
        <v>1494</v>
      </c>
      <c r="C1813" s="180">
        <v>143508</v>
      </c>
      <c r="D1813" s="183">
        <v>44531</v>
      </c>
      <c r="E1813" s="184">
        <v>1233.4485</v>
      </c>
      <c r="F1813" s="184">
        <v>2.6486999999999998</v>
      </c>
      <c r="G1813" s="184">
        <v>3.4300999999999999</v>
      </c>
      <c r="H1813" s="184">
        <v>3.4811000000000001</v>
      </c>
      <c r="I1813" s="184">
        <v>3.9142999999999999</v>
      </c>
      <c r="J1813" s="184">
        <v>4.2981999999999996</v>
      </c>
      <c r="K1813" s="184">
        <v>3.5184000000000002</v>
      </c>
      <c r="L1813" s="184">
        <v>3.8271999999999999</v>
      </c>
      <c r="M1813" s="184">
        <v>4.0614999999999997</v>
      </c>
      <c r="N1813" s="184">
        <v>3.8109000000000002</v>
      </c>
      <c r="O1813" s="184">
        <v>5.7797999999999998</v>
      </c>
      <c r="P1813" s="184"/>
      <c r="Q1813" s="184">
        <v>6.1704999999999997</v>
      </c>
      <c r="R1813" s="184">
        <v>4.6391</v>
      </c>
      <c r="S1813" s="120" t="s">
        <v>1996</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1488</v>
      </c>
      <c r="B1814" s="180" t="s">
        <v>1495</v>
      </c>
      <c r="C1814" s="180">
        <v>119379</v>
      </c>
      <c r="D1814" s="183">
        <v>44531</v>
      </c>
      <c r="E1814" s="184">
        <v>2627.8139999999999</v>
      </c>
      <c r="F1814" s="184">
        <v>6.6585999999999999</v>
      </c>
      <c r="G1814" s="184">
        <v>4.5378999999999996</v>
      </c>
      <c r="H1814" s="184">
        <v>4.2996999999999996</v>
      </c>
      <c r="I1814" s="184">
        <v>3.3279999999999998</v>
      </c>
      <c r="J1814" s="184">
        <v>4.1426999999999996</v>
      </c>
      <c r="K1814" s="184">
        <v>3.0426000000000002</v>
      </c>
      <c r="L1814" s="184">
        <v>3.3761999999999999</v>
      </c>
      <c r="M1814" s="184">
        <v>3.4679000000000002</v>
      </c>
      <c r="N1814" s="184">
        <v>3.3079000000000001</v>
      </c>
      <c r="O1814" s="184">
        <v>5.5872000000000002</v>
      </c>
      <c r="P1814" s="184">
        <v>6.4585999999999997</v>
      </c>
      <c r="Q1814" s="184">
        <v>7.7617000000000003</v>
      </c>
      <c r="R1814" s="184">
        <v>4.3209999999999997</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1488</v>
      </c>
      <c r="B1815" s="180" t="s">
        <v>1496</v>
      </c>
      <c r="C1815" s="180">
        <v>109269</v>
      </c>
      <c r="D1815" s="183">
        <v>44531</v>
      </c>
      <c r="E1815" s="184">
        <v>2574.9441000000002</v>
      </c>
      <c r="F1815" s="184">
        <v>6.4947999999999997</v>
      </c>
      <c r="G1815" s="184">
        <v>4.3753000000000002</v>
      </c>
      <c r="H1815" s="184">
        <v>4.1371000000000002</v>
      </c>
      <c r="I1815" s="184">
        <v>3.1656</v>
      </c>
      <c r="J1815" s="184">
        <v>3.98</v>
      </c>
      <c r="K1815" s="184">
        <v>2.8576000000000001</v>
      </c>
      <c r="L1815" s="184">
        <v>3.1755</v>
      </c>
      <c r="M1815" s="184">
        <v>3.2530999999999999</v>
      </c>
      <c r="N1815" s="184">
        <v>3.0836000000000001</v>
      </c>
      <c r="O1815" s="184">
        <v>5.3356000000000003</v>
      </c>
      <c r="P1815" s="184">
        <v>6.2428999999999997</v>
      </c>
      <c r="Q1815" s="184">
        <v>7.3212000000000002</v>
      </c>
      <c r="R1815" s="184">
        <v>4.0841000000000003</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1488</v>
      </c>
      <c r="B1816" s="180" t="s">
        <v>1497</v>
      </c>
      <c r="C1816" s="180">
        <v>118317</v>
      </c>
      <c r="D1816" s="183">
        <v>44531</v>
      </c>
      <c r="E1816" s="184">
        <v>3233.6057000000001</v>
      </c>
      <c r="F1816" s="184">
        <v>2.952</v>
      </c>
      <c r="G1816" s="184">
        <v>3.5072000000000001</v>
      </c>
      <c r="H1816" s="184">
        <v>3.3616999999999999</v>
      </c>
      <c r="I1816" s="184">
        <v>3.0912999999999999</v>
      </c>
      <c r="J1816" s="184">
        <v>3.5347</v>
      </c>
      <c r="K1816" s="184">
        <v>2.8340999999999998</v>
      </c>
      <c r="L1816" s="184">
        <v>3.1867999999999999</v>
      </c>
      <c r="M1816" s="184">
        <v>3.2675000000000001</v>
      </c>
      <c r="N1816" s="184">
        <v>3.1642000000000001</v>
      </c>
      <c r="O1816" s="184">
        <v>5.2401</v>
      </c>
      <c r="P1816" s="184">
        <v>5.7346000000000004</v>
      </c>
      <c r="Q1816" s="184">
        <v>7.1517999999999997</v>
      </c>
      <c r="R1816" s="184">
        <v>4.2215999999999996</v>
      </c>
      <c r="S1816" s="120" t="s">
        <v>1995</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1488</v>
      </c>
      <c r="B1817" s="180" t="s">
        <v>1498</v>
      </c>
      <c r="C1817" s="180">
        <v>109371</v>
      </c>
      <c r="D1817" s="183">
        <v>44531</v>
      </c>
      <c r="E1817" s="184">
        <v>3100.2878999999998</v>
      </c>
      <c r="F1817" s="184">
        <v>2.383</v>
      </c>
      <c r="G1817" s="184">
        <v>2.9432999999999998</v>
      </c>
      <c r="H1817" s="184">
        <v>2.7964000000000002</v>
      </c>
      <c r="I1817" s="184">
        <v>2.5270000000000001</v>
      </c>
      <c r="J1817" s="184">
        <v>2.9695</v>
      </c>
      <c r="K1817" s="184">
        <v>2.2633999999999999</v>
      </c>
      <c r="L1817" s="184">
        <v>2.6305999999999998</v>
      </c>
      <c r="M1817" s="184">
        <v>2.7105000000000001</v>
      </c>
      <c r="N1817" s="184">
        <v>2.5924</v>
      </c>
      <c r="O1817" s="184">
        <v>4.6809000000000003</v>
      </c>
      <c r="P1817" s="184">
        <v>5.1147</v>
      </c>
      <c r="Q1817" s="184">
        <v>7.0734000000000004</v>
      </c>
      <c r="R1817" s="184">
        <v>3.6295999999999999</v>
      </c>
      <c r="S1817" s="120" t="s">
        <v>1995</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1488</v>
      </c>
      <c r="B1818" s="180" t="s">
        <v>1499</v>
      </c>
      <c r="C1818" s="180">
        <v>119205</v>
      </c>
      <c r="D1818" s="183">
        <v>44531</v>
      </c>
      <c r="E1818" s="184">
        <v>2922.5938000000001</v>
      </c>
      <c r="F1818" s="184">
        <v>6.3730000000000002</v>
      </c>
      <c r="G1818" s="184">
        <v>3.7791000000000001</v>
      </c>
      <c r="H1818" s="184">
        <v>3.98</v>
      </c>
      <c r="I1818" s="184">
        <v>3.1785999999999999</v>
      </c>
      <c r="J1818" s="184">
        <v>3.9954000000000001</v>
      </c>
      <c r="K1818" s="184">
        <v>3.069</v>
      </c>
      <c r="L1818" s="184">
        <v>3.5369999999999999</v>
      </c>
      <c r="M1818" s="184">
        <v>3.6924999999999999</v>
      </c>
      <c r="N1818" s="184">
        <v>3.5807000000000002</v>
      </c>
      <c r="O1818" s="184">
        <v>5.4736000000000002</v>
      </c>
      <c r="P1818" s="184">
        <v>5.9653999999999998</v>
      </c>
      <c r="Q1818" s="184">
        <v>7.2980999999999998</v>
      </c>
      <c r="R1818" s="184">
        <v>4.5670000000000002</v>
      </c>
      <c r="S1818" s="120" t="s">
        <v>1996</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1488</v>
      </c>
      <c r="B1819" s="180" t="s">
        <v>1500</v>
      </c>
      <c r="C1819" s="180">
        <v>104138</v>
      </c>
      <c r="D1819" s="183">
        <v>44531</v>
      </c>
      <c r="E1819" s="184">
        <v>2757.9618</v>
      </c>
      <c r="F1819" s="184">
        <v>5.6638999999999999</v>
      </c>
      <c r="G1819" s="184">
        <v>3.0684999999999998</v>
      </c>
      <c r="H1819" s="184">
        <v>3.2667999999999999</v>
      </c>
      <c r="I1819" s="184">
        <v>2.4565000000000001</v>
      </c>
      <c r="J1819" s="184">
        <v>3.2673000000000001</v>
      </c>
      <c r="K1819" s="184">
        <v>2.3544999999999998</v>
      </c>
      <c r="L1819" s="184">
        <v>2.8241000000000001</v>
      </c>
      <c r="M1819" s="184">
        <v>2.9750999999999999</v>
      </c>
      <c r="N1819" s="184">
        <v>2.8532999999999999</v>
      </c>
      <c r="O1819" s="184">
        <v>4.7184999999999997</v>
      </c>
      <c r="P1819" s="184">
        <v>5.1928000000000001</v>
      </c>
      <c r="Q1819" s="184">
        <v>6.8333000000000004</v>
      </c>
      <c r="R1819" s="184">
        <v>3.8397999999999999</v>
      </c>
      <c r="S1819" s="120" t="s">
        <v>1996</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1488</v>
      </c>
      <c r="B1820" s="180" t="s">
        <v>1501</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1488</v>
      </c>
      <c r="B1821" s="180" t="s">
        <v>1502</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1488</v>
      </c>
      <c r="B1822" s="180" t="s">
        <v>1503</v>
      </c>
      <c r="C1822" s="180">
        <v>107249</v>
      </c>
      <c r="D1822" s="183">
        <v>44531</v>
      </c>
      <c r="E1822" s="184">
        <v>32.445500000000003</v>
      </c>
      <c r="F1822" s="184">
        <v>12.3788</v>
      </c>
      <c r="G1822" s="184">
        <v>113.3753</v>
      </c>
      <c r="H1822" s="184">
        <v>84.149799999999999</v>
      </c>
      <c r="I1822" s="184">
        <v>48.045499999999997</v>
      </c>
      <c r="J1822" s="184">
        <v>29.607399999999998</v>
      </c>
      <c r="K1822" s="184">
        <v>18.22</v>
      </c>
      <c r="L1822" s="184">
        <v>16.5259</v>
      </c>
      <c r="M1822" s="184">
        <v>13.1304</v>
      </c>
      <c r="N1822" s="184">
        <v>11.608599999999999</v>
      </c>
      <c r="O1822" s="184">
        <v>8.4797999999999991</v>
      </c>
      <c r="P1822" s="184">
        <v>8.3757999999999999</v>
      </c>
      <c r="Q1822" s="184">
        <v>8.7937999999999992</v>
      </c>
      <c r="R1822" s="184">
        <v>7.8510999999999997</v>
      </c>
      <c r="S1822" s="120" t="s">
        <v>1996</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1488</v>
      </c>
      <c r="B1823" s="180" t="s">
        <v>1504</v>
      </c>
      <c r="C1823" s="180">
        <v>118560</v>
      </c>
      <c r="D1823" s="183">
        <v>44531</v>
      </c>
      <c r="E1823" s="184">
        <v>32.646900000000002</v>
      </c>
      <c r="F1823" s="184">
        <v>12.414300000000001</v>
      </c>
      <c r="G1823" s="184">
        <v>113.3798</v>
      </c>
      <c r="H1823" s="184">
        <v>84.150099999999995</v>
      </c>
      <c r="I1823" s="184">
        <v>48.0501</v>
      </c>
      <c r="J1823" s="184">
        <v>29.608000000000001</v>
      </c>
      <c r="K1823" s="184">
        <v>18.220600000000001</v>
      </c>
      <c r="L1823" s="184">
        <v>16.5258</v>
      </c>
      <c r="M1823" s="184">
        <v>13.1297</v>
      </c>
      <c r="N1823" s="184">
        <v>11.6332</v>
      </c>
      <c r="O1823" s="184">
        <v>8.5542999999999996</v>
      </c>
      <c r="P1823" s="184">
        <v>8.4512</v>
      </c>
      <c r="Q1823" s="184">
        <v>9.1443999999999992</v>
      </c>
      <c r="R1823" s="184">
        <v>7.9151999999999996</v>
      </c>
      <c r="S1823" s="120" t="s">
        <v>1996</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1488</v>
      </c>
      <c r="B1824" s="180" t="s">
        <v>1505</v>
      </c>
      <c r="C1824" s="180">
        <v>145034</v>
      </c>
      <c r="D1824" s="183">
        <v>44531</v>
      </c>
      <c r="E1824" s="184">
        <v>12.250500000000001</v>
      </c>
      <c r="F1824" s="184">
        <v>5.3638000000000003</v>
      </c>
      <c r="G1824" s="184">
        <v>3.8157000000000001</v>
      </c>
      <c r="H1824" s="184">
        <v>3.7909000000000002</v>
      </c>
      <c r="I1824" s="184">
        <v>3.6656</v>
      </c>
      <c r="J1824" s="184">
        <v>4.2256</v>
      </c>
      <c r="K1824" s="184">
        <v>3.2145999999999999</v>
      </c>
      <c r="L1824" s="184">
        <v>3.7841999999999998</v>
      </c>
      <c r="M1824" s="184">
        <v>4.0346000000000002</v>
      </c>
      <c r="N1824" s="184">
        <v>3.8671000000000002</v>
      </c>
      <c r="O1824" s="184">
        <v>6.3956</v>
      </c>
      <c r="P1824" s="184"/>
      <c r="Q1824" s="184">
        <v>6.5719000000000003</v>
      </c>
      <c r="R1824" s="184">
        <v>5.3510999999999997</v>
      </c>
      <c r="S1824" s="120" t="s">
        <v>1996</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1488</v>
      </c>
      <c r="B1825" s="180" t="s">
        <v>1506</v>
      </c>
      <c r="C1825" s="180">
        <v>145040</v>
      </c>
      <c r="D1825" s="183">
        <v>44531</v>
      </c>
      <c r="E1825" s="184">
        <v>12.129</v>
      </c>
      <c r="F1825" s="184">
        <v>5.1166</v>
      </c>
      <c r="G1825" s="184">
        <v>3.4925000000000002</v>
      </c>
      <c r="H1825" s="184">
        <v>3.4845000000000002</v>
      </c>
      <c r="I1825" s="184">
        <v>3.3791000000000002</v>
      </c>
      <c r="J1825" s="184">
        <v>3.9247000000000001</v>
      </c>
      <c r="K1825" s="184">
        <v>2.9112</v>
      </c>
      <c r="L1825" s="184">
        <v>3.4784000000000002</v>
      </c>
      <c r="M1825" s="184">
        <v>3.7006000000000001</v>
      </c>
      <c r="N1825" s="184">
        <v>3.5348000000000002</v>
      </c>
      <c r="O1825" s="184">
        <v>6.0662000000000003</v>
      </c>
      <c r="P1825" s="184"/>
      <c r="Q1825" s="184">
        <v>6.2393000000000001</v>
      </c>
      <c r="R1825" s="184">
        <v>5.0212000000000003</v>
      </c>
      <c r="S1825" s="120" t="s">
        <v>1996</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1488</v>
      </c>
      <c r="B1826" s="180" t="s">
        <v>1507</v>
      </c>
      <c r="C1826" s="180">
        <v>147908</v>
      </c>
      <c r="D1826" s="183">
        <v>44531</v>
      </c>
      <c r="E1826" s="184">
        <v>1087.8816999999999</v>
      </c>
      <c r="F1826" s="184">
        <v>4.6273</v>
      </c>
      <c r="G1826" s="184">
        <v>4.0175999999999998</v>
      </c>
      <c r="H1826" s="184">
        <v>3.8723000000000001</v>
      </c>
      <c r="I1826" s="184">
        <v>3.8559999999999999</v>
      </c>
      <c r="J1826" s="184">
        <v>4.4710000000000001</v>
      </c>
      <c r="K1826" s="184">
        <v>3.3481000000000001</v>
      </c>
      <c r="L1826" s="184">
        <v>3.7726000000000002</v>
      </c>
      <c r="M1826" s="184">
        <v>3.8881000000000001</v>
      </c>
      <c r="N1826" s="184">
        <v>3.7159</v>
      </c>
      <c r="O1826" s="184"/>
      <c r="P1826" s="184"/>
      <c r="Q1826" s="184">
        <v>4.6814</v>
      </c>
      <c r="R1826" s="184"/>
      <c r="S1826" s="120" t="s">
        <v>1996</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1488</v>
      </c>
      <c r="B1827" s="180" t="s">
        <v>1508</v>
      </c>
      <c r="C1827" s="180">
        <v>147907</v>
      </c>
      <c r="D1827" s="183">
        <v>44531</v>
      </c>
      <c r="E1827" s="184">
        <v>1082.6892</v>
      </c>
      <c r="F1827" s="184">
        <v>4.3662999999999998</v>
      </c>
      <c r="G1827" s="184">
        <v>3.7582</v>
      </c>
      <c r="H1827" s="184">
        <v>3.6126</v>
      </c>
      <c r="I1827" s="184">
        <v>3.5962999999999998</v>
      </c>
      <c r="J1827" s="184">
        <v>4.2108999999999996</v>
      </c>
      <c r="K1827" s="184">
        <v>3.0870000000000002</v>
      </c>
      <c r="L1827" s="184">
        <v>3.5087999999999999</v>
      </c>
      <c r="M1827" s="184">
        <v>3.6204999999999998</v>
      </c>
      <c r="N1827" s="184">
        <v>3.4439000000000002</v>
      </c>
      <c r="O1827" s="184"/>
      <c r="P1827" s="184"/>
      <c r="Q1827" s="184">
        <v>4.4097</v>
      </c>
      <c r="R1827" s="184"/>
      <c r="S1827" s="120" t="s">
        <v>1996</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1488</v>
      </c>
      <c r="B1828" s="180" t="s">
        <v>1509</v>
      </c>
      <c r="C1828" s="180">
        <v>115092</v>
      </c>
      <c r="D1828" s="183">
        <v>44531</v>
      </c>
      <c r="E1828" s="184">
        <v>22.1417</v>
      </c>
      <c r="F1828" s="184">
        <v>2.6377000000000002</v>
      </c>
      <c r="G1828" s="184">
        <v>3.5623999999999998</v>
      </c>
      <c r="H1828" s="184">
        <v>3.7235</v>
      </c>
      <c r="I1828" s="184">
        <v>3.5727000000000002</v>
      </c>
      <c r="J1828" s="184">
        <v>3.7923</v>
      </c>
      <c r="K1828" s="184">
        <v>3.3334999999999999</v>
      </c>
      <c r="L1828" s="184">
        <v>3.8079000000000001</v>
      </c>
      <c r="M1828" s="184">
        <v>4.0823</v>
      </c>
      <c r="N1828" s="184">
        <v>3.9819</v>
      </c>
      <c r="O1828" s="184">
        <v>6.4713000000000003</v>
      </c>
      <c r="P1828" s="184">
        <v>6.6154000000000002</v>
      </c>
      <c r="Q1828" s="184">
        <v>7.7954999999999997</v>
      </c>
      <c r="R1828" s="184">
        <v>5.3594999999999997</v>
      </c>
      <c r="S1828" s="120" t="s">
        <v>1995</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1488</v>
      </c>
      <c r="B1829" s="180" t="s">
        <v>1510</v>
      </c>
      <c r="C1829" s="180">
        <v>120676</v>
      </c>
      <c r="D1829" s="183">
        <v>44531</v>
      </c>
      <c r="E1829" s="184">
        <v>23.573899999999998</v>
      </c>
      <c r="F1829" s="184">
        <v>3.2517999999999998</v>
      </c>
      <c r="G1829" s="184">
        <v>4.1208999999999998</v>
      </c>
      <c r="H1829" s="184">
        <v>4.2503000000000002</v>
      </c>
      <c r="I1829" s="184">
        <v>4.0983999999999998</v>
      </c>
      <c r="J1829" s="184">
        <v>4.3196000000000003</v>
      </c>
      <c r="K1829" s="184">
        <v>3.8582000000000001</v>
      </c>
      <c r="L1829" s="184">
        <v>4.3529999999999998</v>
      </c>
      <c r="M1829" s="184">
        <v>4.6497999999999999</v>
      </c>
      <c r="N1829" s="184">
        <v>4.5628000000000002</v>
      </c>
      <c r="O1829" s="184">
        <v>7.0864000000000003</v>
      </c>
      <c r="P1829" s="184">
        <v>7.2805999999999997</v>
      </c>
      <c r="Q1829" s="184">
        <v>8.4991000000000003</v>
      </c>
      <c r="R1829" s="184">
        <v>5.9770000000000003</v>
      </c>
      <c r="S1829" s="120" t="s">
        <v>1995</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1488</v>
      </c>
      <c r="B1830" s="180" t="s">
        <v>1511</v>
      </c>
      <c r="C1830" s="180">
        <v>113251</v>
      </c>
      <c r="D1830" s="183">
        <v>44531</v>
      </c>
      <c r="E1830" s="184">
        <v>2228.4078</v>
      </c>
      <c r="F1830" s="184">
        <v>4.0757000000000003</v>
      </c>
      <c r="G1830" s="184">
        <v>2.9737</v>
      </c>
      <c r="H1830" s="184">
        <v>3.6814</v>
      </c>
      <c r="I1830" s="184">
        <v>3.2997000000000001</v>
      </c>
      <c r="J1830" s="184">
        <v>3.7265999999999999</v>
      </c>
      <c r="K1830" s="184">
        <v>5.4740000000000002</v>
      </c>
      <c r="L1830" s="184">
        <v>4.4920999999999998</v>
      </c>
      <c r="M1830" s="184">
        <v>4.0221</v>
      </c>
      <c r="N1830" s="184">
        <v>4.0194999999999999</v>
      </c>
      <c r="O1830" s="184">
        <v>5.4752999999999998</v>
      </c>
      <c r="P1830" s="184">
        <v>5.7024999999999997</v>
      </c>
      <c r="Q1830" s="184">
        <v>7.3808999999999996</v>
      </c>
      <c r="R1830" s="184">
        <v>4.6047000000000002</v>
      </c>
      <c r="S1830" s="120" t="s">
        <v>1995</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1488</v>
      </c>
      <c r="B1831" s="180" t="s">
        <v>1512</v>
      </c>
      <c r="C1831" s="180">
        <v>118350</v>
      </c>
      <c r="D1831" s="183">
        <v>44531</v>
      </c>
      <c r="E1831" s="184">
        <v>2336.5083</v>
      </c>
      <c r="F1831" s="184">
        <v>4.3948999999999998</v>
      </c>
      <c r="G1831" s="184">
        <v>3.2938999999999998</v>
      </c>
      <c r="H1831" s="184">
        <v>4.0015000000000001</v>
      </c>
      <c r="I1831" s="184">
        <v>3.6200999999999999</v>
      </c>
      <c r="J1831" s="184">
        <v>4.0476000000000001</v>
      </c>
      <c r="K1831" s="184">
        <v>5.7986000000000004</v>
      </c>
      <c r="L1831" s="184">
        <v>4.8197000000000001</v>
      </c>
      <c r="M1831" s="184">
        <v>4.3524000000000003</v>
      </c>
      <c r="N1831" s="184">
        <v>4.3529</v>
      </c>
      <c r="O1831" s="184">
        <v>5.9114000000000004</v>
      </c>
      <c r="P1831" s="184">
        <v>6.306</v>
      </c>
      <c r="Q1831" s="184">
        <v>7.4930000000000003</v>
      </c>
      <c r="R1831" s="184">
        <v>4.9809999999999999</v>
      </c>
      <c r="S1831" s="120" t="s">
        <v>1995</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1488</v>
      </c>
      <c r="B1832" s="180" t="s">
        <v>1513</v>
      </c>
      <c r="C1832" s="180">
        <v>144173</v>
      </c>
      <c r="D1832" s="183">
        <v>44531</v>
      </c>
      <c r="E1832" s="184">
        <v>12.253</v>
      </c>
      <c r="F1832" s="184">
        <v>4.4687999999999999</v>
      </c>
      <c r="G1832" s="184">
        <v>4.2920999999999996</v>
      </c>
      <c r="H1832" s="184">
        <v>4.3015999999999996</v>
      </c>
      <c r="I1832" s="184">
        <v>3.8355999999999999</v>
      </c>
      <c r="J1832" s="184">
        <v>4.0347999999999997</v>
      </c>
      <c r="K1832" s="184">
        <v>3.1074999999999999</v>
      </c>
      <c r="L1832" s="184">
        <v>3.4712000000000001</v>
      </c>
      <c r="M1832" s="184">
        <v>3.6038000000000001</v>
      </c>
      <c r="N1832" s="184">
        <v>3.4253</v>
      </c>
      <c r="O1832" s="184">
        <v>5.9687000000000001</v>
      </c>
      <c r="P1832" s="184"/>
      <c r="Q1832" s="184">
        <v>6.2046000000000001</v>
      </c>
      <c r="R1832" s="184">
        <v>4.6813000000000002</v>
      </c>
      <c r="S1832" s="120" t="s">
        <v>1996</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1488</v>
      </c>
      <c r="B1833" s="180" t="s">
        <v>1514</v>
      </c>
      <c r="C1833" s="180">
        <v>144171</v>
      </c>
      <c r="D1833" s="183">
        <v>44531</v>
      </c>
      <c r="E1833" s="184">
        <v>12.186</v>
      </c>
      <c r="F1833" s="184">
        <v>4.4934000000000003</v>
      </c>
      <c r="G1833" s="184">
        <v>4.1357999999999997</v>
      </c>
      <c r="H1833" s="184">
        <v>4.1109999999999998</v>
      </c>
      <c r="I1833" s="184">
        <v>3.6636000000000002</v>
      </c>
      <c r="J1833" s="184">
        <v>3.8561000000000001</v>
      </c>
      <c r="K1833" s="184">
        <v>2.9241999999999999</v>
      </c>
      <c r="L1833" s="184">
        <v>3.2976999999999999</v>
      </c>
      <c r="M1833" s="184">
        <v>3.4348000000000001</v>
      </c>
      <c r="N1833" s="184">
        <v>3.2553999999999998</v>
      </c>
      <c r="O1833" s="184">
        <v>5.8015999999999996</v>
      </c>
      <c r="P1833" s="184"/>
      <c r="Q1833" s="184">
        <v>6.0321999999999996</v>
      </c>
      <c r="R1833" s="184">
        <v>4.5166000000000004</v>
      </c>
      <c r="S1833" s="120" t="s">
        <v>1996</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1488</v>
      </c>
      <c r="B1834" s="180" t="s">
        <v>1515</v>
      </c>
      <c r="C1834" s="180">
        <v>116424</v>
      </c>
      <c r="D1834" s="183"/>
      <c r="E1834" s="184"/>
      <c r="F1834" s="184"/>
      <c r="G1834" s="184"/>
      <c r="H1834" s="184"/>
      <c r="I1834" s="184"/>
      <c r="J1834" s="184"/>
      <c r="K1834" s="184"/>
      <c r="L1834" s="184"/>
      <c r="M1834" s="184"/>
      <c r="N1834" s="184"/>
      <c r="O1834" s="184"/>
      <c r="P1834" s="184"/>
      <c r="Q1834" s="184"/>
      <c r="R1834" s="184"/>
      <c r="S1834" s="120" t="s">
        <v>1995</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1488</v>
      </c>
      <c r="B1835" s="180" t="s">
        <v>1516</v>
      </c>
      <c r="C1835" s="180">
        <v>119143</v>
      </c>
      <c r="D1835" s="183"/>
      <c r="E1835" s="184"/>
      <c r="F1835" s="184"/>
      <c r="G1835" s="184"/>
      <c r="H1835" s="184"/>
      <c r="I1835" s="184"/>
      <c r="J1835" s="184"/>
      <c r="K1835" s="184"/>
      <c r="L1835" s="184"/>
      <c r="M1835" s="184"/>
      <c r="N1835" s="184"/>
      <c r="O1835" s="184"/>
      <c r="P1835" s="184"/>
      <c r="Q1835" s="184"/>
      <c r="R1835" s="184"/>
      <c r="S1835" s="120" t="s">
        <v>1995</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1488</v>
      </c>
      <c r="B1836" s="180" t="s">
        <v>1517</v>
      </c>
      <c r="C1836" s="180">
        <v>114359</v>
      </c>
      <c r="D1836" s="183">
        <v>44531</v>
      </c>
      <c r="E1836" s="184">
        <v>2173.3933000000002</v>
      </c>
      <c r="F1836" s="184">
        <v>3.4312999999999998</v>
      </c>
      <c r="G1836" s="184">
        <v>2.8658000000000001</v>
      </c>
      <c r="H1836" s="184">
        <v>2.9506999999999999</v>
      </c>
      <c r="I1836" s="184">
        <v>2.903</v>
      </c>
      <c r="J1836" s="184">
        <v>3.5129000000000001</v>
      </c>
      <c r="K1836" s="184">
        <v>2.4967999999999999</v>
      </c>
      <c r="L1836" s="184">
        <v>2.9876</v>
      </c>
      <c r="M1836" s="184">
        <v>3.117</v>
      </c>
      <c r="N1836" s="184">
        <v>3.0001000000000002</v>
      </c>
      <c r="O1836" s="184">
        <v>5.4063999999999997</v>
      </c>
      <c r="P1836" s="184">
        <v>6.0206</v>
      </c>
      <c r="Q1836" s="184">
        <v>7.3615000000000004</v>
      </c>
      <c r="R1836" s="184">
        <v>4.1067</v>
      </c>
      <c r="S1836" s="120" t="s">
        <v>1996</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1488</v>
      </c>
      <c r="B1837" s="180" t="s">
        <v>1518</v>
      </c>
      <c r="C1837" s="180">
        <v>120541</v>
      </c>
      <c r="D1837" s="183">
        <v>44531</v>
      </c>
      <c r="E1837" s="184">
        <v>2277.6404000000002</v>
      </c>
      <c r="F1837" s="184">
        <v>4.0820999999999996</v>
      </c>
      <c r="G1837" s="184">
        <v>3.5160999999999998</v>
      </c>
      <c r="H1837" s="184">
        <v>3.6011000000000002</v>
      </c>
      <c r="I1837" s="184">
        <v>3.5537999999999998</v>
      </c>
      <c r="J1837" s="184">
        <v>4.165</v>
      </c>
      <c r="K1837" s="184">
        <v>3.1514000000000002</v>
      </c>
      <c r="L1837" s="184">
        <v>3.6492</v>
      </c>
      <c r="M1837" s="184">
        <v>3.7844000000000002</v>
      </c>
      <c r="N1837" s="184">
        <v>3.6720999999999999</v>
      </c>
      <c r="O1837" s="184">
        <v>6.0309999999999997</v>
      </c>
      <c r="P1837" s="184">
        <v>6.5925000000000002</v>
      </c>
      <c r="Q1837" s="184">
        <v>7.6601999999999997</v>
      </c>
      <c r="R1837" s="184">
        <v>4.7721999999999998</v>
      </c>
      <c r="S1837" s="120" t="s">
        <v>1996</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1488</v>
      </c>
      <c r="B1838" s="180" t="s">
        <v>1519</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1488</v>
      </c>
      <c r="B1839" s="180" t="s">
        <v>1520</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1488</v>
      </c>
      <c r="B1840" s="180" t="s">
        <v>1521</v>
      </c>
      <c r="C1840" s="180">
        <v>102591</v>
      </c>
      <c r="D1840" s="183">
        <v>44531</v>
      </c>
      <c r="E1840" s="184">
        <v>34.459899999999998</v>
      </c>
      <c r="F1840" s="184">
        <v>2.5423</v>
      </c>
      <c r="G1840" s="184">
        <v>2.5642</v>
      </c>
      <c r="H1840" s="184">
        <v>2.8159999999999998</v>
      </c>
      <c r="I1840" s="184">
        <v>2.7492999999999999</v>
      </c>
      <c r="J1840" s="184">
        <v>3.4380000000000002</v>
      </c>
      <c r="K1840" s="184">
        <v>2.7021999999999999</v>
      </c>
      <c r="L1840" s="184">
        <v>3.2296</v>
      </c>
      <c r="M1840" s="184">
        <v>3.3351999999999999</v>
      </c>
      <c r="N1840" s="184">
        <v>3.1684000000000001</v>
      </c>
      <c r="O1840" s="184">
        <v>5.7704000000000004</v>
      </c>
      <c r="P1840" s="184">
        <v>6.1925999999999997</v>
      </c>
      <c r="Q1840" s="184">
        <v>7.4080000000000004</v>
      </c>
      <c r="R1840" s="184">
        <v>4.5576999999999996</v>
      </c>
      <c r="S1840" s="120" t="s">
        <v>1996</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1488</v>
      </c>
      <c r="B1841" s="180" t="s">
        <v>1522</v>
      </c>
      <c r="C1841" s="180">
        <v>119750</v>
      </c>
      <c r="D1841" s="183">
        <v>44531</v>
      </c>
      <c r="E1841" s="184">
        <v>35.537599999999998</v>
      </c>
      <c r="F1841" s="184">
        <v>2.9788000000000001</v>
      </c>
      <c r="G1841" s="184">
        <v>3.0003000000000002</v>
      </c>
      <c r="H1841" s="184">
        <v>3.274</v>
      </c>
      <c r="I1841" s="184">
        <v>3.1951999999999998</v>
      </c>
      <c r="J1841" s="184">
        <v>3.8809999999999998</v>
      </c>
      <c r="K1841" s="184">
        <v>3.1463999999999999</v>
      </c>
      <c r="L1841" s="184">
        <v>3.6776</v>
      </c>
      <c r="M1841" s="184">
        <v>3.7875999999999999</v>
      </c>
      <c r="N1841" s="184">
        <v>3.6238999999999999</v>
      </c>
      <c r="O1841" s="184">
        <v>6.2229999999999999</v>
      </c>
      <c r="P1841" s="184">
        <v>6.6143000000000001</v>
      </c>
      <c r="Q1841" s="184">
        <v>7.7343999999999999</v>
      </c>
      <c r="R1841" s="184">
        <v>5.0206999999999997</v>
      </c>
      <c r="S1841" s="120" t="s">
        <v>1996</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1488</v>
      </c>
      <c r="B1842" s="180" t="s">
        <v>1523</v>
      </c>
      <c r="C1842" s="180">
        <v>112423</v>
      </c>
      <c r="D1842" s="183">
        <v>44531</v>
      </c>
      <c r="E1842" s="184">
        <v>34.997599999999998</v>
      </c>
      <c r="F1842" s="184">
        <v>3.8592</v>
      </c>
      <c r="G1842" s="184">
        <v>3.6938</v>
      </c>
      <c r="H1842" s="184">
        <v>3.5632999999999999</v>
      </c>
      <c r="I1842" s="184">
        <v>3.3416000000000001</v>
      </c>
      <c r="J1842" s="184">
        <v>3.9306000000000001</v>
      </c>
      <c r="K1842" s="184">
        <v>3.0289000000000001</v>
      </c>
      <c r="L1842" s="184">
        <v>3.3546999999999998</v>
      </c>
      <c r="M1842" s="184">
        <v>3.4369999999999998</v>
      </c>
      <c r="N1842" s="184">
        <v>3.3066</v>
      </c>
      <c r="O1842" s="184">
        <v>5.6452</v>
      </c>
      <c r="P1842" s="184">
        <v>6.0934999999999997</v>
      </c>
      <c r="Q1842" s="184">
        <v>3.8285999999999998</v>
      </c>
      <c r="R1842" s="184">
        <v>4.4736000000000002</v>
      </c>
      <c r="S1842" s="120" t="s">
        <v>1996</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1488</v>
      </c>
      <c r="B1843" s="180" t="s">
        <v>1524</v>
      </c>
      <c r="C1843" s="180">
        <v>119849</v>
      </c>
      <c r="D1843" s="183">
        <v>44531</v>
      </c>
      <c r="E1843" s="184">
        <v>35.919400000000003</v>
      </c>
      <c r="F1843" s="184">
        <v>3.9634999999999998</v>
      </c>
      <c r="G1843" s="184">
        <v>3.8431000000000002</v>
      </c>
      <c r="H1843" s="184">
        <v>3.7189000000000001</v>
      </c>
      <c r="I1843" s="184">
        <v>3.4958999999999998</v>
      </c>
      <c r="J1843" s="184">
        <v>4.0884999999999998</v>
      </c>
      <c r="K1843" s="184">
        <v>3.1898</v>
      </c>
      <c r="L1843" s="184">
        <v>3.5169999999999999</v>
      </c>
      <c r="M1843" s="184">
        <v>3.6011000000000002</v>
      </c>
      <c r="N1843" s="184">
        <v>3.4718</v>
      </c>
      <c r="O1843" s="184">
        <v>5.9051999999999998</v>
      </c>
      <c r="P1843" s="184">
        <v>6.3982999999999999</v>
      </c>
      <c r="Q1843" s="184">
        <v>7.6707999999999998</v>
      </c>
      <c r="R1843" s="184">
        <v>4.7030000000000003</v>
      </c>
      <c r="S1843" s="120" t="s">
        <v>1996</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1488</v>
      </c>
      <c r="B1844" s="180" t="s">
        <v>1525</v>
      </c>
      <c r="C1844" s="180">
        <v>147772</v>
      </c>
      <c r="D1844" s="183">
        <v>44531</v>
      </c>
      <c r="E1844" s="184">
        <v>1083.9912999999999</v>
      </c>
      <c r="F1844" s="184">
        <v>3.9535</v>
      </c>
      <c r="G1844" s="184">
        <v>3.8736000000000002</v>
      </c>
      <c r="H1844" s="184">
        <v>3.7610000000000001</v>
      </c>
      <c r="I1844" s="184">
        <v>3.5674000000000001</v>
      </c>
      <c r="J1844" s="184">
        <v>3.9514</v>
      </c>
      <c r="K1844" s="184">
        <v>3.2703000000000002</v>
      </c>
      <c r="L1844" s="184">
        <v>3.4748000000000001</v>
      </c>
      <c r="M1844" s="184">
        <v>3.4681999999999999</v>
      </c>
      <c r="N1844" s="184">
        <v>3.3801999999999999</v>
      </c>
      <c r="O1844" s="184"/>
      <c r="P1844" s="184"/>
      <c r="Q1844" s="184">
        <v>4.0862999999999996</v>
      </c>
      <c r="R1844" s="184">
        <v>4.0396000000000001</v>
      </c>
      <c r="S1844" s="120" t="s">
        <v>1996</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1488</v>
      </c>
      <c r="B1845" s="180" t="s">
        <v>1526</v>
      </c>
      <c r="C1845" s="180">
        <v>147770</v>
      </c>
      <c r="D1845" s="183">
        <v>44531</v>
      </c>
      <c r="E1845" s="184">
        <v>1079.0488</v>
      </c>
      <c r="F1845" s="184">
        <v>3.7551000000000001</v>
      </c>
      <c r="G1845" s="184">
        <v>3.6760000000000002</v>
      </c>
      <c r="H1845" s="184">
        <v>3.5623999999999998</v>
      </c>
      <c r="I1845" s="184">
        <v>3.3681000000000001</v>
      </c>
      <c r="J1845" s="184">
        <v>3.7566000000000002</v>
      </c>
      <c r="K1845" s="184">
        <v>3.0718999999999999</v>
      </c>
      <c r="L1845" s="184">
        <v>3.2730000000000001</v>
      </c>
      <c r="M1845" s="184">
        <v>3.2719</v>
      </c>
      <c r="N1845" s="184">
        <v>3.1802999999999999</v>
      </c>
      <c r="O1845" s="184"/>
      <c r="P1845" s="184"/>
      <c r="Q1845" s="184">
        <v>3.8504</v>
      </c>
      <c r="R1845" s="184">
        <v>3.8043999999999998</v>
      </c>
      <c r="S1845" s="120" t="s">
        <v>1996</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1488</v>
      </c>
      <c r="B1846" s="180" t="s">
        <v>1527</v>
      </c>
      <c r="C1846" s="180">
        <v>147731</v>
      </c>
      <c r="D1846" s="183">
        <v>44531</v>
      </c>
      <c r="E1846" s="184">
        <v>1114.9925000000001</v>
      </c>
      <c r="F1846" s="184">
        <v>3.6339999999999999</v>
      </c>
      <c r="G1846" s="184">
        <v>3.6676000000000002</v>
      </c>
      <c r="H1846" s="184">
        <v>3.7416</v>
      </c>
      <c r="I1846" s="184">
        <v>3.5710000000000002</v>
      </c>
      <c r="J1846" s="184">
        <v>3.9613999999999998</v>
      </c>
      <c r="K1846" s="184">
        <v>3.2139000000000002</v>
      </c>
      <c r="L1846" s="184">
        <v>3.7345000000000002</v>
      </c>
      <c r="M1846" s="184">
        <v>3.8801000000000001</v>
      </c>
      <c r="N1846" s="184">
        <v>3.6793</v>
      </c>
      <c r="O1846" s="184"/>
      <c r="P1846" s="184"/>
      <c r="Q1846" s="184">
        <v>5.2530999999999999</v>
      </c>
      <c r="R1846" s="184">
        <v>5.1253000000000002</v>
      </c>
      <c r="S1846" s="120" t="s">
        <v>1996</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1488</v>
      </c>
      <c r="B1847" s="180" t="s">
        <v>1528</v>
      </c>
      <c r="C1847" s="180">
        <v>147734</v>
      </c>
      <c r="D1847" s="183">
        <v>44531</v>
      </c>
      <c r="E1847" s="184">
        <v>1105.0733</v>
      </c>
      <c r="F1847" s="184">
        <v>3.2107000000000001</v>
      </c>
      <c r="G1847" s="184">
        <v>3.2469000000000001</v>
      </c>
      <c r="H1847" s="184">
        <v>3.3201999999999998</v>
      </c>
      <c r="I1847" s="184">
        <v>3.1499000000000001</v>
      </c>
      <c r="J1847" s="184">
        <v>3.5390000000000001</v>
      </c>
      <c r="K1847" s="184">
        <v>2.7993000000000001</v>
      </c>
      <c r="L1847" s="184">
        <v>3.3111999999999999</v>
      </c>
      <c r="M1847" s="184">
        <v>3.4512</v>
      </c>
      <c r="N1847" s="184">
        <v>3.2467999999999999</v>
      </c>
      <c r="O1847" s="184"/>
      <c r="P1847" s="184"/>
      <c r="Q1847" s="184">
        <v>4.8116000000000003</v>
      </c>
      <c r="R1847" s="184">
        <v>4.6848000000000001</v>
      </c>
      <c r="S1847" s="120" t="s">
        <v>1996</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1488</v>
      </c>
      <c r="B1848" s="180" t="s">
        <v>1964</v>
      </c>
      <c r="C1848" s="180">
        <v>148529</v>
      </c>
      <c r="D1848" s="183">
        <v>44531</v>
      </c>
      <c r="E1848" s="184">
        <v>1043.3778</v>
      </c>
      <c r="F1848" s="184">
        <v>3.5055999999999998</v>
      </c>
      <c r="G1848" s="184">
        <v>4.0483000000000002</v>
      </c>
      <c r="H1848" s="184">
        <v>4.2763999999999998</v>
      </c>
      <c r="I1848" s="184">
        <v>3.9525000000000001</v>
      </c>
      <c r="J1848" s="184">
        <v>4.3772000000000002</v>
      </c>
      <c r="K1848" s="184">
        <v>3.4405999999999999</v>
      </c>
      <c r="L1848" s="184">
        <v>3.7789999999999999</v>
      </c>
      <c r="M1848" s="184">
        <v>3.8492000000000002</v>
      </c>
      <c r="N1848" s="184">
        <v>3.6484999999999999</v>
      </c>
      <c r="O1848" s="184"/>
      <c r="P1848" s="184"/>
      <c r="Q1848" s="184">
        <v>3.7591999999999999</v>
      </c>
      <c r="R1848" s="184"/>
      <c r="S1848" s="120" t="s">
        <v>1996</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1488</v>
      </c>
      <c r="B1849" s="180" t="s">
        <v>1965</v>
      </c>
      <c r="C1849" s="180">
        <v>148530</v>
      </c>
      <c r="D1849" s="183">
        <v>44531</v>
      </c>
      <c r="E1849" s="184">
        <v>1040.4576999999999</v>
      </c>
      <c r="F1849" s="184">
        <v>3.2909000000000002</v>
      </c>
      <c r="G1849" s="184">
        <v>3.8355999999999999</v>
      </c>
      <c r="H1849" s="184">
        <v>4.0629999999999997</v>
      </c>
      <c r="I1849" s="184">
        <v>3.7393999999999998</v>
      </c>
      <c r="J1849" s="184">
        <v>4.1631999999999998</v>
      </c>
      <c r="K1849" s="184">
        <v>3.2250000000000001</v>
      </c>
      <c r="L1849" s="184">
        <v>3.5571000000000002</v>
      </c>
      <c r="M1849" s="184">
        <v>3.6278000000000001</v>
      </c>
      <c r="N1849" s="184">
        <v>3.4134000000000002</v>
      </c>
      <c r="O1849" s="184"/>
      <c r="P1849" s="184"/>
      <c r="Q1849" s="184">
        <v>3.5068000000000001</v>
      </c>
      <c r="R1849" s="184"/>
      <c r="S1849" s="120" t="s">
        <v>1996</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1488</v>
      </c>
      <c r="B1850" s="180" t="s">
        <v>1529</v>
      </c>
      <c r="C1850" s="180">
        <v>124234</v>
      </c>
      <c r="D1850" s="183">
        <v>44531</v>
      </c>
      <c r="E1850" s="184">
        <v>14.2494</v>
      </c>
      <c r="F1850" s="184">
        <v>-3.0735999999999999</v>
      </c>
      <c r="G1850" s="184">
        <v>1.8959999999999999</v>
      </c>
      <c r="H1850" s="184">
        <v>2.6726999999999999</v>
      </c>
      <c r="I1850" s="184">
        <v>2.4174000000000002</v>
      </c>
      <c r="J1850" s="184">
        <v>3.1760000000000002</v>
      </c>
      <c r="K1850" s="184">
        <v>2.8660999999999999</v>
      </c>
      <c r="L1850" s="184">
        <v>3.1999</v>
      </c>
      <c r="M1850" s="184">
        <v>3.2071999999999998</v>
      </c>
      <c r="N1850" s="184">
        <v>3.1772999999999998</v>
      </c>
      <c r="O1850" s="184">
        <v>1.8552</v>
      </c>
      <c r="P1850" s="184">
        <v>2.282</v>
      </c>
      <c r="Q1850" s="184">
        <v>4.3907999999999996</v>
      </c>
      <c r="R1850" s="184">
        <v>3.8267000000000002</v>
      </c>
      <c r="S1850" s="120" t="s">
        <v>1995</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1488</v>
      </c>
      <c r="B1851" s="180" t="s">
        <v>1530</v>
      </c>
      <c r="C1851" s="180">
        <v>124233</v>
      </c>
      <c r="D1851" s="183">
        <v>44531</v>
      </c>
      <c r="E1851" s="184">
        <v>13.7555</v>
      </c>
      <c r="F1851" s="184">
        <v>-3.4491999999999998</v>
      </c>
      <c r="G1851" s="184">
        <v>1.4332</v>
      </c>
      <c r="H1851" s="184">
        <v>2.1995</v>
      </c>
      <c r="I1851" s="184">
        <v>1.9157</v>
      </c>
      <c r="J1851" s="184">
        <v>2.5171999999999999</v>
      </c>
      <c r="K1851" s="184">
        <v>2.1076000000000001</v>
      </c>
      <c r="L1851" s="184">
        <v>2.4110999999999998</v>
      </c>
      <c r="M1851" s="184">
        <v>2.4058999999999999</v>
      </c>
      <c r="N1851" s="184">
        <v>2.4266999999999999</v>
      </c>
      <c r="O1851" s="184">
        <v>1.6082000000000001</v>
      </c>
      <c r="P1851" s="184">
        <v>1.9588000000000001</v>
      </c>
      <c r="Q1851" s="184">
        <v>3.9449000000000001</v>
      </c>
      <c r="R1851" s="184">
        <v>3.4502000000000002</v>
      </c>
      <c r="S1851" s="120" t="s">
        <v>1995</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1488</v>
      </c>
      <c r="B1852" s="180" t="s">
        <v>2019</v>
      </c>
      <c r="C1852" s="180">
        <v>119186</v>
      </c>
      <c r="D1852" s="183">
        <v>44531</v>
      </c>
      <c r="E1852" s="184">
        <v>2357.3462</v>
      </c>
      <c r="F1852" s="184">
        <v>3.4392</v>
      </c>
      <c r="G1852" s="184">
        <v>3.0695000000000001</v>
      </c>
      <c r="H1852" s="184">
        <v>3.4331999999999998</v>
      </c>
      <c r="I1852" s="184">
        <v>3.2637</v>
      </c>
      <c r="J1852" s="184">
        <v>3.5059999999999998</v>
      </c>
      <c r="K1852" s="184">
        <v>2.6347999999999998</v>
      </c>
      <c r="L1852" s="184">
        <v>2.9333</v>
      </c>
      <c r="M1852" s="184">
        <v>2.9975000000000001</v>
      </c>
      <c r="N1852" s="184">
        <v>2.8159999999999998</v>
      </c>
      <c r="O1852" s="184">
        <v>4.9688999999999997</v>
      </c>
      <c r="P1852" s="184">
        <v>5.7693000000000003</v>
      </c>
      <c r="Q1852" s="184">
        <v>7.2060000000000004</v>
      </c>
      <c r="R1852" s="184">
        <v>3.7669000000000001</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1488</v>
      </c>
      <c r="B1853" s="180" t="s">
        <v>2020</v>
      </c>
      <c r="C1853" s="180">
        <v>112408</v>
      </c>
      <c r="D1853" s="183">
        <v>44531</v>
      </c>
      <c r="E1853" s="184">
        <v>2223.4023000000002</v>
      </c>
      <c r="F1853" s="184">
        <v>2.5167999999999999</v>
      </c>
      <c r="G1853" s="184">
        <v>2.1482000000000001</v>
      </c>
      <c r="H1853" s="184">
        <v>2.5122</v>
      </c>
      <c r="I1853" s="184">
        <v>2.3428</v>
      </c>
      <c r="J1853" s="184">
        <v>2.5836999999999999</v>
      </c>
      <c r="K1853" s="184">
        <v>1.71</v>
      </c>
      <c r="L1853" s="184">
        <v>2.0017999999999998</v>
      </c>
      <c r="M1853" s="184">
        <v>2.0602</v>
      </c>
      <c r="N1853" s="184">
        <v>1.8748</v>
      </c>
      <c r="O1853" s="184">
        <v>4.1005000000000003</v>
      </c>
      <c r="P1853" s="184">
        <v>4.9581999999999997</v>
      </c>
      <c r="Q1853" s="184">
        <v>7.0128000000000004</v>
      </c>
      <c r="R1853" s="184">
        <v>2.9043000000000001</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1488</v>
      </c>
      <c r="B1854" s="180" t="s">
        <v>1531</v>
      </c>
      <c r="C1854" s="180">
        <v>143493</v>
      </c>
      <c r="D1854" s="183">
        <v>44531</v>
      </c>
      <c r="E1854" s="184">
        <v>3235.8955999999998</v>
      </c>
      <c r="F1854" s="184">
        <v>5.9375</v>
      </c>
      <c r="G1854" s="184">
        <v>3.6326999999999998</v>
      </c>
      <c r="H1854" s="184">
        <v>3.2488000000000001</v>
      </c>
      <c r="I1854" s="184">
        <v>3.1084000000000001</v>
      </c>
      <c r="J1854" s="184">
        <v>3.8207</v>
      </c>
      <c r="K1854" s="184">
        <v>3.2262</v>
      </c>
      <c r="L1854" s="184">
        <v>10.8979</v>
      </c>
      <c r="M1854" s="184">
        <v>9.0065000000000008</v>
      </c>
      <c r="N1854" s="184">
        <v>7.7542999999999997</v>
      </c>
      <c r="O1854" s="184">
        <v>4.6097000000000001</v>
      </c>
      <c r="P1854" s="184">
        <v>5.3097000000000003</v>
      </c>
      <c r="Q1854" s="184">
        <v>6.0472999999999999</v>
      </c>
      <c r="R1854" s="184">
        <v>6.4253999999999998</v>
      </c>
      <c r="S1854" s="120" t="s">
        <v>1996</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1488</v>
      </c>
      <c r="B1855" s="180" t="s">
        <v>1532</v>
      </c>
      <c r="C1855" s="180">
        <v>143494</v>
      </c>
      <c r="D1855" s="183">
        <v>44531</v>
      </c>
      <c r="E1855" s="184">
        <v>3471.4801000000002</v>
      </c>
      <c r="F1855" s="184">
        <v>6.8082000000000003</v>
      </c>
      <c r="G1855" s="184">
        <v>4.5030999999999999</v>
      </c>
      <c r="H1855" s="184">
        <v>4.13</v>
      </c>
      <c r="I1855" s="184">
        <v>3.9849000000000001</v>
      </c>
      <c r="J1855" s="184">
        <v>4.6961000000000004</v>
      </c>
      <c r="K1855" s="184">
        <v>4.1048</v>
      </c>
      <c r="L1855" s="184">
        <v>11.8177</v>
      </c>
      <c r="M1855" s="184">
        <v>9.9111999999999991</v>
      </c>
      <c r="N1855" s="184">
        <v>8.6478000000000002</v>
      </c>
      <c r="O1855" s="184">
        <v>5.4394</v>
      </c>
      <c r="P1855" s="184">
        <v>6.1955</v>
      </c>
      <c r="Q1855" s="184">
        <v>7.2816000000000001</v>
      </c>
      <c r="R1855" s="184">
        <v>7.2792000000000003</v>
      </c>
      <c r="S1855" s="120" t="s">
        <v>1996</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1488</v>
      </c>
      <c r="B1856" s="180" t="s">
        <v>1533</v>
      </c>
      <c r="C1856" s="180">
        <v>147674</v>
      </c>
      <c r="D1856" s="183"/>
      <c r="E1856" s="184"/>
      <c r="F1856" s="184"/>
      <c r="G1856" s="184"/>
      <c r="H1856" s="184"/>
      <c r="I1856" s="184"/>
      <c r="J1856" s="184"/>
      <c r="K1856" s="184"/>
      <c r="L1856" s="184"/>
      <c r="M1856" s="184"/>
      <c r="N1856" s="184"/>
      <c r="O1856" s="184"/>
      <c r="P1856" s="184"/>
      <c r="Q1856" s="184"/>
      <c r="R1856" s="184"/>
      <c r="S1856" s="120" t="s">
        <v>1996</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1488</v>
      </c>
      <c r="B1857" s="180" t="s">
        <v>1534</v>
      </c>
      <c r="C1857" s="180">
        <v>147675</v>
      </c>
      <c r="D1857" s="183"/>
      <c r="E1857" s="184"/>
      <c r="F1857" s="184"/>
      <c r="G1857" s="184"/>
      <c r="H1857" s="184"/>
      <c r="I1857" s="184"/>
      <c r="J1857" s="184"/>
      <c r="K1857" s="184"/>
      <c r="L1857" s="184"/>
      <c r="M1857" s="184"/>
      <c r="N1857" s="184"/>
      <c r="O1857" s="184"/>
      <c r="P1857" s="184"/>
      <c r="Q1857" s="184"/>
      <c r="R1857" s="184"/>
      <c r="S1857" s="120" t="s">
        <v>1996</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1488</v>
      </c>
      <c r="B1858" s="180" t="s">
        <v>1535</v>
      </c>
      <c r="C1858" s="180">
        <v>138343</v>
      </c>
      <c r="D1858" s="183">
        <v>44531</v>
      </c>
      <c r="E1858" s="184">
        <v>27.6493</v>
      </c>
      <c r="F1858" s="184">
        <v>2.6404000000000001</v>
      </c>
      <c r="G1858" s="184">
        <v>2.9847000000000001</v>
      </c>
      <c r="H1858" s="184">
        <v>3.1324000000000001</v>
      </c>
      <c r="I1858" s="184">
        <v>3.0114000000000001</v>
      </c>
      <c r="J1858" s="184">
        <v>3.4862000000000002</v>
      </c>
      <c r="K1858" s="184">
        <v>2.6871</v>
      </c>
      <c r="L1858" s="184">
        <v>3.1978</v>
      </c>
      <c r="M1858" s="184">
        <v>3.3258999999999999</v>
      </c>
      <c r="N1858" s="184">
        <v>3.2498999999999998</v>
      </c>
      <c r="O1858" s="184">
        <v>7.7385000000000002</v>
      </c>
      <c r="P1858" s="184">
        <v>7.4672000000000001</v>
      </c>
      <c r="Q1858" s="184">
        <v>7.8734000000000002</v>
      </c>
      <c r="R1858" s="184">
        <v>4.5141</v>
      </c>
      <c r="S1858" s="120" t="s">
        <v>1996</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1488</v>
      </c>
      <c r="B1859" s="180" t="s">
        <v>1536</v>
      </c>
      <c r="C1859" s="180">
        <v>138358</v>
      </c>
      <c r="D1859" s="183">
        <v>44531</v>
      </c>
      <c r="E1859" s="184">
        <v>28.267399999999999</v>
      </c>
      <c r="F1859" s="184">
        <v>2.9701</v>
      </c>
      <c r="G1859" s="184">
        <v>3.4363000000000001</v>
      </c>
      <c r="H1859" s="184">
        <v>3.581</v>
      </c>
      <c r="I1859" s="184">
        <v>3.4725000000000001</v>
      </c>
      <c r="J1859" s="184">
        <v>3.9510999999999998</v>
      </c>
      <c r="K1859" s="184">
        <v>3.1562999999999999</v>
      </c>
      <c r="L1859" s="184">
        <v>3.6669</v>
      </c>
      <c r="M1859" s="184">
        <v>3.7995999999999999</v>
      </c>
      <c r="N1859" s="184">
        <v>3.7279</v>
      </c>
      <c r="O1859" s="184">
        <v>8.0494000000000003</v>
      </c>
      <c r="P1859" s="184">
        <v>7.7557</v>
      </c>
      <c r="Q1859" s="184">
        <v>8.5248000000000008</v>
      </c>
      <c r="R1859" s="184">
        <v>5.0079000000000002</v>
      </c>
      <c r="S1859" s="120" t="s">
        <v>1996</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1488</v>
      </c>
      <c r="B1860" s="180" t="s">
        <v>1537</v>
      </c>
      <c r="C1860" s="180">
        <v>107328</v>
      </c>
      <c r="D1860" s="183">
        <v>44531</v>
      </c>
      <c r="E1860" s="184">
        <v>2215.9115000000002</v>
      </c>
      <c r="F1860" s="184">
        <v>1.6505000000000001</v>
      </c>
      <c r="G1860" s="184">
        <v>2.613</v>
      </c>
      <c r="H1860" s="184">
        <v>2.5825999999999998</v>
      </c>
      <c r="I1860" s="184">
        <v>2.0945</v>
      </c>
      <c r="J1860" s="184">
        <v>3.0710000000000002</v>
      </c>
      <c r="K1860" s="184">
        <v>2.3048000000000002</v>
      </c>
      <c r="L1860" s="184">
        <v>2.6661999999999999</v>
      </c>
      <c r="M1860" s="184">
        <v>2.7789000000000001</v>
      </c>
      <c r="N1860" s="184">
        <v>2.6602999999999999</v>
      </c>
      <c r="O1860" s="184">
        <v>4.5678999999999998</v>
      </c>
      <c r="P1860" s="184">
        <v>4.1687000000000003</v>
      </c>
      <c r="Q1860" s="184">
        <v>5.8750999999999998</v>
      </c>
      <c r="R1860" s="184">
        <v>3.4133</v>
      </c>
      <c r="S1860" s="120" t="s">
        <v>1996</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1488</v>
      </c>
      <c r="B1861" s="180" t="s">
        <v>1538</v>
      </c>
      <c r="C1861" s="180">
        <v>119474</v>
      </c>
      <c r="D1861" s="183">
        <v>44531</v>
      </c>
      <c r="E1861" s="184">
        <v>2313.8200000000002</v>
      </c>
      <c r="F1861" s="184">
        <v>2.48</v>
      </c>
      <c r="G1861" s="184">
        <v>3.4453</v>
      </c>
      <c r="H1861" s="184">
        <v>3.4140999999999999</v>
      </c>
      <c r="I1861" s="184">
        <v>2.9243999999999999</v>
      </c>
      <c r="J1861" s="184">
        <v>3.8656000000000001</v>
      </c>
      <c r="K1861" s="184">
        <v>3.0966999999999998</v>
      </c>
      <c r="L1861" s="184">
        <v>3.4698000000000002</v>
      </c>
      <c r="M1861" s="184">
        <v>3.5985</v>
      </c>
      <c r="N1861" s="184">
        <v>3.4897</v>
      </c>
      <c r="O1861" s="184">
        <v>5.4230999999999998</v>
      </c>
      <c r="P1861" s="184">
        <v>5.0031999999999996</v>
      </c>
      <c r="Q1861" s="184">
        <v>6.8060999999999998</v>
      </c>
      <c r="R1861" s="184">
        <v>4.2633999999999999</v>
      </c>
      <c r="S1861" s="120" t="s">
        <v>1996</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1488</v>
      </c>
      <c r="B1862" s="180" t="s">
        <v>1539</v>
      </c>
      <c r="C1862" s="180">
        <v>119828</v>
      </c>
      <c r="D1862" s="183">
        <v>44531</v>
      </c>
      <c r="E1862" s="184">
        <v>4832.0353999999998</v>
      </c>
      <c r="F1862" s="184">
        <v>2.3018000000000001</v>
      </c>
      <c r="G1862" s="184">
        <v>2.9679000000000002</v>
      </c>
      <c r="H1862" s="184">
        <v>3.1269999999999998</v>
      </c>
      <c r="I1862" s="184">
        <v>3.3073000000000001</v>
      </c>
      <c r="J1862" s="184">
        <v>3.9861</v>
      </c>
      <c r="K1862" s="184">
        <v>3.2153</v>
      </c>
      <c r="L1862" s="184">
        <v>3.5951</v>
      </c>
      <c r="M1862" s="184">
        <v>3.6621000000000001</v>
      </c>
      <c r="N1862" s="184">
        <v>3.5363000000000002</v>
      </c>
      <c r="O1862" s="184">
        <v>6.0609000000000002</v>
      </c>
      <c r="P1862" s="184">
        <v>6.5366</v>
      </c>
      <c r="Q1862" s="184">
        <v>7.4790000000000001</v>
      </c>
      <c r="R1862" s="184">
        <v>4.8624999999999998</v>
      </c>
      <c r="S1862" s="120" t="s">
        <v>1996</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1488</v>
      </c>
      <c r="B1863" s="180" t="s">
        <v>1540</v>
      </c>
      <c r="C1863" s="180">
        <v>100641</v>
      </c>
      <c r="D1863" s="183">
        <v>44531</v>
      </c>
      <c r="E1863" s="184">
        <v>4784.0963000000002</v>
      </c>
      <c r="F1863" s="184">
        <v>2.1219000000000001</v>
      </c>
      <c r="G1863" s="184">
        <v>2.7879</v>
      </c>
      <c r="H1863" s="184">
        <v>2.9470000000000001</v>
      </c>
      <c r="I1863" s="184">
        <v>3.1288999999999998</v>
      </c>
      <c r="J1863" s="184">
        <v>3.8062</v>
      </c>
      <c r="K1863" s="184">
        <v>3.0335000000000001</v>
      </c>
      <c r="L1863" s="184">
        <v>3.4112</v>
      </c>
      <c r="M1863" s="184">
        <v>3.4769000000000001</v>
      </c>
      <c r="N1863" s="184">
        <v>3.3496000000000001</v>
      </c>
      <c r="O1863" s="184">
        <v>5.8834999999999997</v>
      </c>
      <c r="P1863" s="184">
        <v>6.3840000000000003</v>
      </c>
      <c r="Q1863" s="184">
        <v>7.1868999999999996</v>
      </c>
      <c r="R1863" s="184">
        <v>4.6809000000000003</v>
      </c>
      <c r="S1863" s="120" t="s">
        <v>1996</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1488</v>
      </c>
      <c r="B1864" s="180" t="s">
        <v>1541</v>
      </c>
      <c r="C1864" s="180">
        <v>147440</v>
      </c>
      <c r="D1864" s="183">
        <v>44531</v>
      </c>
      <c r="E1864" s="184">
        <v>11.3451</v>
      </c>
      <c r="F1864" s="184">
        <v>3.5392999999999999</v>
      </c>
      <c r="G1864" s="184">
        <v>3.4763000000000002</v>
      </c>
      <c r="H1864" s="184">
        <v>3.6334</v>
      </c>
      <c r="I1864" s="184">
        <v>3.5207000000000002</v>
      </c>
      <c r="J1864" s="184">
        <v>4.1321000000000003</v>
      </c>
      <c r="K1864" s="184">
        <v>3.2145000000000001</v>
      </c>
      <c r="L1864" s="184">
        <v>3.6193</v>
      </c>
      <c r="M1864" s="184">
        <v>3.7818000000000001</v>
      </c>
      <c r="N1864" s="184">
        <v>3.6791999999999998</v>
      </c>
      <c r="O1864" s="184"/>
      <c r="P1864" s="184"/>
      <c r="Q1864" s="184">
        <v>5.3057999999999996</v>
      </c>
      <c r="R1864" s="184">
        <v>4.6837999999999997</v>
      </c>
      <c r="S1864" s="120" t="s">
        <v>1996</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1488</v>
      </c>
      <c r="B1865" s="180" t="s">
        <v>1542</v>
      </c>
      <c r="C1865" s="180">
        <v>147425</v>
      </c>
      <c r="D1865" s="183">
        <v>44531</v>
      </c>
      <c r="E1865" s="184">
        <v>11.016999999999999</v>
      </c>
      <c r="F1865" s="184">
        <v>2.3193000000000001</v>
      </c>
      <c r="G1865" s="184">
        <v>2.121</v>
      </c>
      <c r="H1865" s="184">
        <v>2.3201999999999998</v>
      </c>
      <c r="I1865" s="184">
        <v>2.2027000000000001</v>
      </c>
      <c r="J1865" s="184">
        <v>2.8115000000000001</v>
      </c>
      <c r="K1865" s="184">
        <v>1.8801000000000001</v>
      </c>
      <c r="L1865" s="184">
        <v>2.2778999999999998</v>
      </c>
      <c r="M1865" s="184">
        <v>2.4127999999999998</v>
      </c>
      <c r="N1865" s="184">
        <v>2.2991000000000001</v>
      </c>
      <c r="O1865" s="184"/>
      <c r="P1865" s="184"/>
      <c r="Q1865" s="184">
        <v>4.0473999999999997</v>
      </c>
      <c r="R1865" s="184">
        <v>3.4333</v>
      </c>
      <c r="S1865" s="120" t="s">
        <v>1996</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1488</v>
      </c>
      <c r="B1866" s="180" t="s">
        <v>1543</v>
      </c>
      <c r="C1866" s="180">
        <v>146075</v>
      </c>
      <c r="D1866" s="183">
        <v>44531</v>
      </c>
      <c r="E1866" s="184">
        <v>11.740600000000001</v>
      </c>
      <c r="F1866" s="184">
        <v>4.3529</v>
      </c>
      <c r="G1866" s="184">
        <v>3.9815</v>
      </c>
      <c r="H1866" s="184">
        <v>4.0002000000000004</v>
      </c>
      <c r="I1866" s="184">
        <v>3.6469</v>
      </c>
      <c r="J1866" s="184">
        <v>4.1802000000000001</v>
      </c>
      <c r="K1866" s="184">
        <v>3.5326</v>
      </c>
      <c r="L1866" s="184">
        <v>3.9077000000000002</v>
      </c>
      <c r="M1866" s="184">
        <v>4.0134999999999996</v>
      </c>
      <c r="N1866" s="184">
        <v>3.8622999999999998</v>
      </c>
      <c r="O1866" s="184"/>
      <c r="P1866" s="184"/>
      <c r="Q1866" s="184">
        <v>5.7706</v>
      </c>
      <c r="R1866" s="184">
        <v>4.8201999999999998</v>
      </c>
      <c r="S1866" s="120" t="s">
        <v>1996</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1488</v>
      </c>
      <c r="B1867" s="180" t="s">
        <v>1544</v>
      </c>
      <c r="C1867" s="180">
        <v>146070</v>
      </c>
      <c r="D1867" s="183">
        <v>44531</v>
      </c>
      <c r="E1867" s="184">
        <v>11.505800000000001</v>
      </c>
      <c r="F1867" s="184">
        <v>3.4899</v>
      </c>
      <c r="G1867" s="184">
        <v>3.2372000000000001</v>
      </c>
      <c r="H1867" s="184">
        <v>3.2650000000000001</v>
      </c>
      <c r="I1867" s="184">
        <v>2.9036</v>
      </c>
      <c r="J1867" s="184">
        <v>3.4464000000000001</v>
      </c>
      <c r="K1867" s="184">
        <v>2.7448000000000001</v>
      </c>
      <c r="L1867" s="184">
        <v>3.1269999999999998</v>
      </c>
      <c r="M1867" s="184">
        <v>3.2258</v>
      </c>
      <c r="N1867" s="184">
        <v>3.0432000000000001</v>
      </c>
      <c r="O1867" s="184"/>
      <c r="P1867" s="184"/>
      <c r="Q1867" s="184">
        <v>5.0262000000000002</v>
      </c>
      <c r="R1867" s="184">
        <v>4.0396000000000001</v>
      </c>
      <c r="S1867" s="120" t="s">
        <v>1996</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1488</v>
      </c>
      <c r="B1868" s="180" t="s">
        <v>1545</v>
      </c>
      <c r="C1868" s="180">
        <v>120746</v>
      </c>
      <c r="D1868" s="183">
        <v>44531</v>
      </c>
      <c r="E1868" s="184">
        <v>3598.0156999999999</v>
      </c>
      <c r="F1868" s="184">
        <v>3.4321999999999999</v>
      </c>
      <c r="G1868" s="184">
        <v>3.4407999999999999</v>
      </c>
      <c r="H1868" s="184">
        <v>3.6573000000000002</v>
      </c>
      <c r="I1868" s="184">
        <v>3.4653</v>
      </c>
      <c r="J1868" s="184">
        <v>4.0178000000000003</v>
      </c>
      <c r="K1868" s="184">
        <v>14.530799999999999</v>
      </c>
      <c r="L1868" s="184">
        <v>9.3623999999999992</v>
      </c>
      <c r="M1868" s="184">
        <v>7.6321000000000003</v>
      </c>
      <c r="N1868" s="184">
        <v>6.7435</v>
      </c>
      <c r="O1868" s="184">
        <v>5.6146000000000003</v>
      </c>
      <c r="P1868" s="184">
        <v>6.2561</v>
      </c>
      <c r="Q1868" s="184">
        <v>7.7576000000000001</v>
      </c>
      <c r="R1868" s="184">
        <v>6.3555999999999999</v>
      </c>
      <c r="S1868" s="120" t="s">
        <v>1996</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1488</v>
      </c>
      <c r="B1869" s="180" t="s">
        <v>1546</v>
      </c>
      <c r="C1869" s="180">
        <v>102532</v>
      </c>
      <c r="D1869" s="183">
        <v>44531</v>
      </c>
      <c r="E1869" s="184">
        <v>3421.5338000000002</v>
      </c>
      <c r="F1869" s="184">
        <v>2.8517000000000001</v>
      </c>
      <c r="G1869" s="184">
        <v>2.8605</v>
      </c>
      <c r="H1869" s="184">
        <v>3.0769000000000002</v>
      </c>
      <c r="I1869" s="184">
        <v>2.8845999999999998</v>
      </c>
      <c r="J1869" s="184">
        <v>3.4359999999999999</v>
      </c>
      <c r="K1869" s="184">
        <v>13.9389</v>
      </c>
      <c r="L1869" s="184">
        <v>8.7883999999999993</v>
      </c>
      <c r="M1869" s="184">
        <v>7.0422000000000002</v>
      </c>
      <c r="N1869" s="184">
        <v>6.1676000000000002</v>
      </c>
      <c r="O1869" s="184">
        <v>5.0373999999999999</v>
      </c>
      <c r="P1869" s="184">
        <v>5.6489000000000003</v>
      </c>
      <c r="Q1869" s="184">
        <v>6.9641999999999999</v>
      </c>
      <c r="R1869" s="184">
        <v>5.7786</v>
      </c>
      <c r="S1869" s="120" t="s">
        <v>1996</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1488</v>
      </c>
      <c r="B1870" s="180" t="s">
        <v>1547</v>
      </c>
      <c r="C1870" s="180">
        <v>147311</v>
      </c>
      <c r="D1870" s="183">
        <v>44531</v>
      </c>
      <c r="E1870" s="184">
        <v>1125.6681000000001</v>
      </c>
      <c r="F1870" s="184">
        <v>3.5931000000000002</v>
      </c>
      <c r="G1870" s="184">
        <v>2.7208000000000001</v>
      </c>
      <c r="H1870" s="184">
        <v>3.0405000000000002</v>
      </c>
      <c r="I1870" s="184">
        <v>3.4201999999999999</v>
      </c>
      <c r="J1870" s="184">
        <v>3.2073999999999998</v>
      </c>
      <c r="K1870" s="184">
        <v>5.8818999999999999</v>
      </c>
      <c r="L1870" s="184">
        <v>4.3968999999999996</v>
      </c>
      <c r="M1870" s="184">
        <v>3.9805999999999999</v>
      </c>
      <c r="N1870" s="184">
        <v>4.4892000000000003</v>
      </c>
      <c r="O1870" s="184"/>
      <c r="P1870" s="184"/>
      <c r="Q1870" s="184">
        <v>4.8681000000000001</v>
      </c>
      <c r="R1870" s="184">
        <v>4.3654999999999999</v>
      </c>
      <c r="S1870" s="120" t="s">
        <v>1996</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1488</v>
      </c>
      <c r="B1871" s="180" t="s">
        <v>1548</v>
      </c>
      <c r="C1871" s="180">
        <v>147307</v>
      </c>
      <c r="D1871" s="183">
        <v>44531</v>
      </c>
      <c r="E1871" s="184">
        <v>1111.1466</v>
      </c>
      <c r="F1871" s="184">
        <v>3.0945999999999998</v>
      </c>
      <c r="G1871" s="184">
        <v>2.2206000000000001</v>
      </c>
      <c r="H1871" s="184">
        <v>2.5405000000000002</v>
      </c>
      <c r="I1871" s="184">
        <v>2.9195000000000002</v>
      </c>
      <c r="J1871" s="184">
        <v>2.7056</v>
      </c>
      <c r="K1871" s="184">
        <v>5.3749000000000002</v>
      </c>
      <c r="L1871" s="184">
        <v>3.8868</v>
      </c>
      <c r="M1871" s="184">
        <v>3.4666000000000001</v>
      </c>
      <c r="N1871" s="184">
        <v>3.9681999999999999</v>
      </c>
      <c r="O1871" s="184"/>
      <c r="P1871" s="184"/>
      <c r="Q1871" s="184">
        <v>4.3228</v>
      </c>
      <c r="R1871" s="184">
        <v>3.8428</v>
      </c>
      <c r="S1871" s="120" t="s">
        <v>1996</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3.7440245614035077</v>
      </c>
      <c r="G1872" s="186">
        <v>7.1757333333333309</v>
      </c>
      <c r="H1872" s="186">
        <v>6.2747491228070222</v>
      </c>
      <c r="I1872" s="186">
        <v>4.8521666666666672</v>
      </c>
      <c r="J1872" s="186">
        <v>4.6964456140350856</v>
      </c>
      <c r="K1872" s="186">
        <v>4.1071122807017533</v>
      </c>
      <c r="L1872" s="186">
        <v>4.4009245614035084</v>
      </c>
      <c r="M1872" s="186">
        <v>4.2367947368421053</v>
      </c>
      <c r="N1872" s="186">
        <v>4.0023964912280716</v>
      </c>
      <c r="O1872" s="186">
        <v>5.7375883720930245</v>
      </c>
      <c r="P1872" s="186">
        <v>6.0482857142857132</v>
      </c>
      <c r="Q1872" s="186">
        <v>6.4038578947368423</v>
      </c>
      <c r="R1872" s="186">
        <v>4.779033962264152</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3.4899</v>
      </c>
      <c r="G1873" s="186">
        <v>3.4407999999999999</v>
      </c>
      <c r="H1873" s="186">
        <v>3.4845000000000002</v>
      </c>
      <c r="I1873" s="186">
        <v>3.3791000000000002</v>
      </c>
      <c r="J1873" s="186">
        <v>3.9510999999999998</v>
      </c>
      <c r="K1873" s="186">
        <v>3.1514000000000002</v>
      </c>
      <c r="L1873" s="186">
        <v>3.5571000000000002</v>
      </c>
      <c r="M1873" s="186">
        <v>3.6621000000000001</v>
      </c>
      <c r="N1873" s="186">
        <v>3.5363000000000002</v>
      </c>
      <c r="O1873" s="186">
        <v>5.7704000000000004</v>
      </c>
      <c r="P1873" s="186">
        <v>6.2428999999999997</v>
      </c>
      <c r="Q1873" s="186">
        <v>6.8333000000000004</v>
      </c>
      <c r="R1873" s="186">
        <v>4.6391</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44531</v>
      </c>
      <c r="E1876" s="184">
        <v>70.577600000000004</v>
      </c>
      <c r="F1876" s="184">
        <v>1.6125</v>
      </c>
      <c r="G1876" s="184">
        <v>1.1000000000000001E-3</v>
      </c>
      <c r="H1876" s="184">
        <v>-3.0722999999999998</v>
      </c>
      <c r="I1876" s="184">
        <v>-5.625</v>
      </c>
      <c r="J1876" s="184">
        <v>-5.9295</v>
      </c>
      <c r="K1876" s="184">
        <v>-0.40050000000000002</v>
      </c>
      <c r="L1876" s="184">
        <v>7.6021000000000001</v>
      </c>
      <c r="M1876" s="184">
        <v>17.845199999999998</v>
      </c>
      <c r="N1876" s="184">
        <v>37.893999999999998</v>
      </c>
      <c r="O1876" s="184">
        <v>11.406000000000001</v>
      </c>
      <c r="P1876" s="184">
        <v>9.7060999999999993</v>
      </c>
      <c r="Q1876" s="184">
        <v>15.342599999999999</v>
      </c>
      <c r="R1876" s="184">
        <v>22.393699999999999</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44531</v>
      </c>
      <c r="E1877" s="184">
        <v>76.974199999999996</v>
      </c>
      <c r="F1877" s="184">
        <v>1.6148</v>
      </c>
      <c r="G1877" s="184">
        <v>1.26E-2</v>
      </c>
      <c r="H1877" s="184">
        <v>-3.0569999999999999</v>
      </c>
      <c r="I1877" s="184">
        <v>-5.5933999999999999</v>
      </c>
      <c r="J1877" s="184">
        <v>-5.8592000000000004</v>
      </c>
      <c r="K1877" s="184">
        <v>-0.1696</v>
      </c>
      <c r="L1877" s="184">
        <v>8.1074000000000002</v>
      </c>
      <c r="M1877" s="184">
        <v>18.6663</v>
      </c>
      <c r="N1877" s="184">
        <v>39.175199999999997</v>
      </c>
      <c r="O1877" s="184">
        <v>12.6</v>
      </c>
      <c r="P1877" s="184">
        <v>10.934900000000001</v>
      </c>
      <c r="Q1877" s="184">
        <v>17.374500000000001</v>
      </c>
      <c r="R1877" s="184">
        <v>23.619</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1966</v>
      </c>
      <c r="C1878" s="180">
        <v>148595</v>
      </c>
      <c r="D1878" s="183">
        <v>44531</v>
      </c>
      <c r="E1878" s="184">
        <v>13.077999999999999</v>
      </c>
      <c r="F1878" s="184">
        <v>-0.52480000000000004</v>
      </c>
      <c r="G1878" s="184">
        <v>-0.3201</v>
      </c>
      <c r="H1878" s="184">
        <v>-1.1564000000000001</v>
      </c>
      <c r="I1878" s="184">
        <v>-3.6185</v>
      </c>
      <c r="J1878" s="184">
        <v>-2.4466999999999999</v>
      </c>
      <c r="K1878" s="184">
        <v>-1.0291999999999999</v>
      </c>
      <c r="L1878" s="184">
        <v>8.5942000000000007</v>
      </c>
      <c r="M1878" s="184">
        <v>19.805800000000001</v>
      </c>
      <c r="N1878" s="184"/>
      <c r="O1878" s="184"/>
      <c r="P1878" s="184"/>
      <c r="Q1878" s="184">
        <v>30.78</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1967</v>
      </c>
      <c r="C1879" s="180">
        <v>148594</v>
      </c>
      <c r="D1879" s="183">
        <v>44531</v>
      </c>
      <c r="E1879" s="184">
        <v>12.981</v>
      </c>
      <c r="F1879" s="184">
        <v>-0.52869999999999995</v>
      </c>
      <c r="G1879" s="184">
        <v>-0.33779999999999999</v>
      </c>
      <c r="H1879" s="184">
        <v>-1.1724000000000001</v>
      </c>
      <c r="I1879" s="184">
        <v>-3.6516999999999999</v>
      </c>
      <c r="J1879" s="184">
        <v>-2.5158</v>
      </c>
      <c r="K1879" s="184">
        <v>-1.2176</v>
      </c>
      <c r="L1879" s="184">
        <v>8.1839999999999993</v>
      </c>
      <c r="M1879" s="184">
        <v>19.124500000000001</v>
      </c>
      <c r="N1879" s="184"/>
      <c r="O1879" s="184"/>
      <c r="P1879" s="184"/>
      <c r="Q1879" s="184">
        <v>29.81</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44531</v>
      </c>
      <c r="E1880" s="184">
        <v>426.88200000000001</v>
      </c>
      <c r="F1880" s="184">
        <v>0.83020000000000005</v>
      </c>
      <c r="G1880" s="184">
        <v>0.44140000000000001</v>
      </c>
      <c r="H1880" s="184">
        <v>-2.2742</v>
      </c>
      <c r="I1880" s="184">
        <v>-4.6646999999999998</v>
      </c>
      <c r="J1880" s="184">
        <v>-4.2702</v>
      </c>
      <c r="K1880" s="184">
        <v>2.2879</v>
      </c>
      <c r="L1880" s="184">
        <v>14.3101</v>
      </c>
      <c r="M1880" s="184">
        <v>20.887599999999999</v>
      </c>
      <c r="N1880" s="184">
        <v>40.396799999999999</v>
      </c>
      <c r="O1880" s="184">
        <v>14.576700000000001</v>
      </c>
      <c r="P1880" s="184">
        <v>14.841900000000001</v>
      </c>
      <c r="Q1880" s="184">
        <v>14.430099999999999</v>
      </c>
      <c r="R1880" s="184">
        <v>21.985900000000001</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44531</v>
      </c>
      <c r="E1881" s="184">
        <v>461.84</v>
      </c>
      <c r="F1881" s="184">
        <v>0.83289999999999997</v>
      </c>
      <c r="G1881" s="184">
        <v>0.4546</v>
      </c>
      <c r="H1881" s="184">
        <v>-2.2563</v>
      </c>
      <c r="I1881" s="184">
        <v>-4.6308999999999996</v>
      </c>
      <c r="J1881" s="184">
        <v>-4.1959</v>
      </c>
      <c r="K1881" s="184">
        <v>2.5219999999999998</v>
      </c>
      <c r="L1881" s="184">
        <v>14.8384</v>
      </c>
      <c r="M1881" s="184">
        <v>21.7393</v>
      </c>
      <c r="N1881" s="184">
        <v>41.698700000000002</v>
      </c>
      <c r="O1881" s="184">
        <v>15.6752</v>
      </c>
      <c r="P1881" s="184">
        <v>16.050599999999999</v>
      </c>
      <c r="Q1881" s="184">
        <v>16.658799999999999</v>
      </c>
      <c r="R1881" s="184">
        <v>23.1067</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44531</v>
      </c>
      <c r="E1882" s="184">
        <v>237.59</v>
      </c>
      <c r="F1882" s="184">
        <v>0.2616</v>
      </c>
      <c r="G1882" s="184">
        <v>-0.92569999999999997</v>
      </c>
      <c r="H1882" s="184">
        <v>-3.9264000000000001</v>
      </c>
      <c r="I1882" s="184">
        <v>-4.9753999999999996</v>
      </c>
      <c r="J1882" s="184">
        <v>-4.4595000000000002</v>
      </c>
      <c r="K1882" s="184">
        <v>3.1206999999999998</v>
      </c>
      <c r="L1882" s="184">
        <v>12.7622</v>
      </c>
      <c r="M1882" s="184">
        <v>24.048500000000001</v>
      </c>
      <c r="N1882" s="184">
        <v>43.671799999999998</v>
      </c>
      <c r="O1882" s="184">
        <v>19.1509</v>
      </c>
      <c r="P1882" s="184">
        <v>14.417</v>
      </c>
      <c r="Q1882" s="184">
        <v>20.090499999999999</v>
      </c>
      <c r="R1882" s="184">
        <v>28.984400000000001</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44531</v>
      </c>
      <c r="E1883" s="184">
        <v>256.01</v>
      </c>
      <c r="F1883" s="184">
        <v>0.26240000000000002</v>
      </c>
      <c r="G1883" s="184">
        <v>-0.9173</v>
      </c>
      <c r="H1883" s="184">
        <v>-3.9146000000000001</v>
      </c>
      <c r="I1883" s="184">
        <v>-4.9561999999999999</v>
      </c>
      <c r="J1883" s="184">
        <v>-4.4131999999999998</v>
      </c>
      <c r="K1883" s="184">
        <v>3.2673000000000001</v>
      </c>
      <c r="L1883" s="184">
        <v>13.0786</v>
      </c>
      <c r="M1883" s="184">
        <v>24.5609</v>
      </c>
      <c r="N1883" s="184">
        <v>44.426299999999998</v>
      </c>
      <c r="O1883" s="184">
        <v>19.834800000000001</v>
      </c>
      <c r="P1883" s="184">
        <v>15.2791</v>
      </c>
      <c r="Q1883" s="184">
        <v>18.1006</v>
      </c>
      <c r="R1883" s="184">
        <v>29.679500000000001</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44531</v>
      </c>
      <c r="E1884" s="184">
        <v>16.11</v>
      </c>
      <c r="F1884" s="184">
        <v>0.93979999999999997</v>
      </c>
      <c r="G1884" s="184">
        <v>0.75049999999999994</v>
      </c>
      <c r="H1884" s="184">
        <v>-2.4228000000000001</v>
      </c>
      <c r="I1884" s="184">
        <v>-5.4021999999999997</v>
      </c>
      <c r="J1884" s="184">
        <v>-5.0678000000000001</v>
      </c>
      <c r="K1884" s="184">
        <v>0.75049999999999994</v>
      </c>
      <c r="L1884" s="184">
        <v>10.9504</v>
      </c>
      <c r="M1884" s="184">
        <v>18.630299999999998</v>
      </c>
      <c r="N1884" s="184">
        <v>38.640300000000003</v>
      </c>
      <c r="O1884" s="184">
        <v>16.500599999999999</v>
      </c>
      <c r="P1884" s="184"/>
      <c r="Q1884" s="184">
        <v>15.622999999999999</v>
      </c>
      <c r="R1884" s="184">
        <v>22.8294</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44531</v>
      </c>
      <c r="E1885" s="184">
        <v>15.5</v>
      </c>
      <c r="F1885" s="184">
        <v>0.97719999999999996</v>
      </c>
      <c r="G1885" s="184">
        <v>0.7802</v>
      </c>
      <c r="H1885" s="184">
        <v>-2.3929</v>
      </c>
      <c r="I1885" s="184">
        <v>-5.4301000000000004</v>
      </c>
      <c r="J1885" s="184">
        <v>-5.1407999999999996</v>
      </c>
      <c r="K1885" s="184">
        <v>0.51880000000000004</v>
      </c>
      <c r="L1885" s="184">
        <v>10.477499999999999</v>
      </c>
      <c r="M1885" s="184">
        <v>17.870699999999999</v>
      </c>
      <c r="N1885" s="184">
        <v>37.533299999999997</v>
      </c>
      <c r="O1885" s="184">
        <v>15.2403</v>
      </c>
      <c r="P1885" s="184"/>
      <c r="Q1885" s="184">
        <v>14.2723</v>
      </c>
      <c r="R1885" s="184">
        <v>21.923300000000001</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44531</v>
      </c>
      <c r="E1886" s="184">
        <v>92.12</v>
      </c>
      <c r="F1886" s="184">
        <v>0.51280000000000003</v>
      </c>
      <c r="G1886" s="184">
        <v>0.64459999999999995</v>
      </c>
      <c r="H1886" s="184">
        <v>-2.1873</v>
      </c>
      <c r="I1886" s="184">
        <v>-4.8544</v>
      </c>
      <c r="J1886" s="184">
        <v>-2.9192</v>
      </c>
      <c r="K1886" s="184">
        <v>4.7175000000000002</v>
      </c>
      <c r="L1886" s="184">
        <v>17.62</v>
      </c>
      <c r="M1886" s="184">
        <v>31.487300000000001</v>
      </c>
      <c r="N1886" s="184">
        <v>64.206800000000001</v>
      </c>
      <c r="O1886" s="184">
        <v>20.420500000000001</v>
      </c>
      <c r="P1886" s="184">
        <v>19.152799999999999</v>
      </c>
      <c r="Q1886" s="184">
        <v>17.478999999999999</v>
      </c>
      <c r="R1886" s="184">
        <v>34.379600000000003</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44531</v>
      </c>
      <c r="E1887" s="184">
        <v>84.49</v>
      </c>
      <c r="F1887" s="184">
        <v>0.51149999999999995</v>
      </c>
      <c r="G1887" s="184">
        <v>0.63129999999999997</v>
      </c>
      <c r="H1887" s="184">
        <v>-2.2105999999999999</v>
      </c>
      <c r="I1887" s="184">
        <v>-4.8963999999999999</v>
      </c>
      <c r="J1887" s="184">
        <v>-3.0076999999999998</v>
      </c>
      <c r="K1887" s="184">
        <v>4.4246999999999996</v>
      </c>
      <c r="L1887" s="184">
        <v>16.989799999999999</v>
      </c>
      <c r="M1887" s="184">
        <v>30.405899999999999</v>
      </c>
      <c r="N1887" s="184">
        <v>62.4495</v>
      </c>
      <c r="O1887" s="184">
        <v>19.110800000000001</v>
      </c>
      <c r="P1887" s="184">
        <v>17.8443</v>
      </c>
      <c r="Q1887" s="184">
        <v>16.7959</v>
      </c>
      <c r="R1887" s="184">
        <v>32.933799999999998</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44531</v>
      </c>
      <c r="E1888" s="184">
        <v>19.1858</v>
      </c>
      <c r="F1888" s="184">
        <v>0.74350000000000005</v>
      </c>
      <c r="G1888" s="184">
        <v>0.51239999999999997</v>
      </c>
      <c r="H1888" s="184">
        <v>-1.3284</v>
      </c>
      <c r="I1888" s="184">
        <v>-4.7601000000000004</v>
      </c>
      <c r="J1888" s="184">
        <v>-3.3704000000000001</v>
      </c>
      <c r="K1888" s="184">
        <v>2.7808999999999999</v>
      </c>
      <c r="L1888" s="184">
        <v>14.7964</v>
      </c>
      <c r="M1888" s="184">
        <v>21.569099999999999</v>
      </c>
      <c r="N1888" s="184">
        <v>33.9435</v>
      </c>
      <c r="O1888" s="184">
        <v>14.9894</v>
      </c>
      <c r="P1888" s="184">
        <v>11.501200000000001</v>
      </c>
      <c r="Q1888" s="184">
        <v>11.0098</v>
      </c>
      <c r="R1888" s="184">
        <v>22.760300000000001</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44531</v>
      </c>
      <c r="E1889" s="184">
        <v>17.0015</v>
      </c>
      <c r="F1889" s="184">
        <v>0.7389</v>
      </c>
      <c r="G1889" s="184">
        <v>0.48759999999999998</v>
      </c>
      <c r="H1889" s="184">
        <v>-1.3622000000000001</v>
      </c>
      <c r="I1889" s="184">
        <v>-4.8217999999999996</v>
      </c>
      <c r="J1889" s="184">
        <v>-3.5085999999999999</v>
      </c>
      <c r="K1889" s="184">
        <v>2.3342000000000001</v>
      </c>
      <c r="L1889" s="184">
        <v>13.781000000000001</v>
      </c>
      <c r="M1889" s="184">
        <v>19.950199999999999</v>
      </c>
      <c r="N1889" s="184">
        <v>30.824999999999999</v>
      </c>
      <c r="O1889" s="184">
        <v>12.9152</v>
      </c>
      <c r="P1889" s="184">
        <v>9.4682999999999993</v>
      </c>
      <c r="Q1889" s="184">
        <v>8.8796999999999997</v>
      </c>
      <c r="R1889" s="184">
        <v>20.282900000000001</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44531</v>
      </c>
      <c r="E1890" s="184">
        <v>407.55234254256499</v>
      </c>
      <c r="F1890" s="184">
        <v>0.88719999999999999</v>
      </c>
      <c r="G1890" s="184">
        <v>0.4269</v>
      </c>
      <c r="H1890" s="184">
        <v>-2.7519999999999998</v>
      </c>
      <c r="I1890" s="184">
        <v>-5.8205</v>
      </c>
      <c r="J1890" s="184">
        <v>-4.4442000000000004</v>
      </c>
      <c r="K1890" s="184">
        <v>2.4544999999999999</v>
      </c>
      <c r="L1890" s="184">
        <v>13.8817</v>
      </c>
      <c r="M1890" s="184">
        <v>19.445799999999998</v>
      </c>
      <c r="N1890" s="184">
        <v>40.2149</v>
      </c>
      <c r="O1890" s="184">
        <v>19.1936</v>
      </c>
      <c r="P1890" s="184">
        <v>16.3506</v>
      </c>
      <c r="Q1890" s="184">
        <v>16.327200000000001</v>
      </c>
      <c r="R1890" s="184">
        <v>22.605599999999999</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44531</v>
      </c>
      <c r="E1891" s="184">
        <v>54.827399999999997</v>
      </c>
      <c r="F1891" s="184">
        <v>0.88900000000000001</v>
      </c>
      <c r="G1891" s="184">
        <v>0.43580000000000002</v>
      </c>
      <c r="H1891" s="184">
        <v>-2.7397</v>
      </c>
      <c r="I1891" s="184">
        <v>-5.7968999999999999</v>
      </c>
      <c r="J1891" s="184">
        <v>-4.3929</v>
      </c>
      <c r="K1891" s="184">
        <v>2.6208</v>
      </c>
      <c r="L1891" s="184">
        <v>14.253500000000001</v>
      </c>
      <c r="M1891" s="184">
        <v>20.032299999999999</v>
      </c>
      <c r="N1891" s="184">
        <v>41.129100000000001</v>
      </c>
      <c r="O1891" s="184">
        <v>19.970199999999998</v>
      </c>
      <c r="P1891" s="184">
        <v>17.194199999999999</v>
      </c>
      <c r="Q1891" s="184">
        <v>16.091999999999999</v>
      </c>
      <c r="R1891" s="184">
        <v>23.404800000000002</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44531</v>
      </c>
      <c r="E1892" s="184">
        <v>60.432000000000002</v>
      </c>
      <c r="F1892" s="184">
        <v>0.77539999999999998</v>
      </c>
      <c r="G1892" s="184">
        <v>0.66459999999999997</v>
      </c>
      <c r="H1892" s="184">
        <v>-2.1756000000000002</v>
      </c>
      <c r="I1892" s="184">
        <v>-4.9885999999999999</v>
      </c>
      <c r="J1892" s="184">
        <v>-5.3131000000000004</v>
      </c>
      <c r="K1892" s="184">
        <v>1.8128</v>
      </c>
      <c r="L1892" s="184">
        <v>14.5761</v>
      </c>
      <c r="M1892" s="184">
        <v>23.375900000000001</v>
      </c>
      <c r="N1892" s="184">
        <v>43.210599999999999</v>
      </c>
      <c r="O1892" s="184">
        <v>18.579899999999999</v>
      </c>
      <c r="P1892" s="184">
        <v>15.7698</v>
      </c>
      <c r="Q1892" s="184">
        <v>19.559899999999999</v>
      </c>
      <c r="R1892" s="184">
        <v>26.090499999999999</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44531</v>
      </c>
      <c r="E1893" s="184">
        <v>56.057000000000002</v>
      </c>
      <c r="F1893" s="184">
        <v>0.77300000000000002</v>
      </c>
      <c r="G1893" s="184">
        <v>0.65180000000000005</v>
      </c>
      <c r="H1893" s="184">
        <v>-2.1932</v>
      </c>
      <c r="I1893" s="184">
        <v>-5.0236000000000001</v>
      </c>
      <c r="J1893" s="184">
        <v>-5.3874000000000004</v>
      </c>
      <c r="K1893" s="184">
        <v>1.5690999999999999</v>
      </c>
      <c r="L1893" s="184">
        <v>14.0181</v>
      </c>
      <c r="M1893" s="184">
        <v>22.478100000000001</v>
      </c>
      <c r="N1893" s="184">
        <v>41.848199999999999</v>
      </c>
      <c r="O1893" s="184">
        <v>17.422999999999998</v>
      </c>
      <c r="P1893" s="184">
        <v>14.7041</v>
      </c>
      <c r="Q1893" s="184">
        <v>15.5815</v>
      </c>
      <c r="R1893" s="184">
        <v>24.874600000000001</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44531</v>
      </c>
      <c r="E1894" s="184">
        <v>119.2757</v>
      </c>
      <c r="F1894" s="184">
        <v>0.74990000000000001</v>
      </c>
      <c r="G1894" s="184">
        <v>-0.29930000000000001</v>
      </c>
      <c r="H1894" s="184">
        <v>-2.6861000000000002</v>
      </c>
      <c r="I1894" s="184">
        <v>-5.2827999999999999</v>
      </c>
      <c r="J1894" s="184">
        <v>-5.0086000000000004</v>
      </c>
      <c r="K1894" s="184">
        <v>1.3122</v>
      </c>
      <c r="L1894" s="184">
        <v>14.057</v>
      </c>
      <c r="M1894" s="184">
        <v>23.036200000000001</v>
      </c>
      <c r="N1894" s="184">
        <v>44.955100000000002</v>
      </c>
      <c r="O1894" s="184">
        <v>19.312200000000001</v>
      </c>
      <c r="P1894" s="184">
        <v>17.0548</v>
      </c>
      <c r="Q1894" s="184">
        <v>16.2178</v>
      </c>
      <c r="R1894" s="184">
        <v>26.308199999999999</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44531</v>
      </c>
      <c r="E1895" s="184">
        <v>127.2467</v>
      </c>
      <c r="F1895" s="184">
        <v>0.752</v>
      </c>
      <c r="G1895" s="184">
        <v>-0.28910000000000002</v>
      </c>
      <c r="H1895" s="184">
        <v>-2.6726999999999999</v>
      </c>
      <c r="I1895" s="184">
        <v>-5.2577999999999996</v>
      </c>
      <c r="J1895" s="184">
        <v>-4.9547999999999996</v>
      </c>
      <c r="K1895" s="184">
        <v>1.4855</v>
      </c>
      <c r="L1895" s="184">
        <v>14.4222</v>
      </c>
      <c r="M1895" s="184">
        <v>23.631499999999999</v>
      </c>
      <c r="N1895" s="184">
        <v>45.887599999999999</v>
      </c>
      <c r="O1895" s="184">
        <v>20.081700000000001</v>
      </c>
      <c r="P1895" s="184">
        <v>17.869</v>
      </c>
      <c r="Q1895" s="184">
        <v>15.820600000000001</v>
      </c>
      <c r="R1895" s="184">
        <v>27.134599999999999</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44531</v>
      </c>
      <c r="E1896" s="184">
        <v>75.540000000000006</v>
      </c>
      <c r="F1896" s="184">
        <v>0.67969999999999997</v>
      </c>
      <c r="G1896" s="184">
        <v>-0.2772</v>
      </c>
      <c r="H1896" s="184">
        <v>-3.5988000000000002</v>
      </c>
      <c r="I1896" s="184">
        <v>-6.1382000000000003</v>
      </c>
      <c r="J1896" s="184">
        <v>-5.5868000000000002</v>
      </c>
      <c r="K1896" s="184">
        <v>-1.3837999999999999</v>
      </c>
      <c r="L1896" s="184">
        <v>5.2968999999999999</v>
      </c>
      <c r="M1896" s="184">
        <v>13.0162</v>
      </c>
      <c r="N1896" s="184">
        <v>29.437999999999999</v>
      </c>
      <c r="O1896" s="184">
        <v>12.267899999999999</v>
      </c>
      <c r="P1896" s="184">
        <v>11.2776</v>
      </c>
      <c r="Q1896" s="184">
        <v>13.7163</v>
      </c>
      <c r="R1896" s="184">
        <v>18.720099999999999</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44531</v>
      </c>
      <c r="E1897" s="184">
        <v>74.27</v>
      </c>
      <c r="F1897" s="184">
        <v>0.67779999999999996</v>
      </c>
      <c r="G1897" s="184">
        <v>-0.26860000000000001</v>
      </c>
      <c r="H1897" s="184">
        <v>-3.6080000000000001</v>
      </c>
      <c r="I1897" s="184">
        <v>-6.1417999999999999</v>
      </c>
      <c r="J1897" s="184">
        <v>-5.617</v>
      </c>
      <c r="K1897" s="184">
        <v>-1.4986999999999999</v>
      </c>
      <c r="L1897" s="184">
        <v>5.0346000000000002</v>
      </c>
      <c r="M1897" s="184">
        <v>12.5985</v>
      </c>
      <c r="N1897" s="184">
        <v>28.806799999999999</v>
      </c>
      <c r="O1897" s="184">
        <v>11.741</v>
      </c>
      <c r="P1897" s="184">
        <v>10.8811</v>
      </c>
      <c r="Q1897" s="184">
        <v>13.394600000000001</v>
      </c>
      <c r="R1897" s="184">
        <v>18.1404</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44531</v>
      </c>
      <c r="E1898" s="184">
        <v>195.9795</v>
      </c>
      <c r="F1898" s="184">
        <v>0.60750000000000004</v>
      </c>
      <c r="G1898" s="184">
        <v>0.56999999999999995</v>
      </c>
      <c r="H1898" s="184">
        <v>-1.4830000000000001</v>
      </c>
      <c r="I1898" s="184">
        <v>-3.5072000000000001</v>
      </c>
      <c r="J1898" s="184">
        <v>-3.6187999999999998</v>
      </c>
      <c r="K1898" s="184">
        <v>3.2235</v>
      </c>
      <c r="L1898" s="184">
        <v>13.4086</v>
      </c>
      <c r="M1898" s="184">
        <v>18.0578</v>
      </c>
      <c r="N1898" s="184">
        <v>32.045000000000002</v>
      </c>
      <c r="O1898" s="184">
        <v>14.7537</v>
      </c>
      <c r="P1898" s="184">
        <v>14.0623</v>
      </c>
      <c r="Q1898" s="184">
        <v>18.607800000000001</v>
      </c>
      <c r="R1898" s="184">
        <v>19.017700000000001</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44531</v>
      </c>
      <c r="E1899" s="184">
        <v>212.8588</v>
      </c>
      <c r="F1899" s="184">
        <v>0.61029999999999995</v>
      </c>
      <c r="G1899" s="184">
        <v>0.58430000000000004</v>
      </c>
      <c r="H1899" s="184">
        <v>-1.4636</v>
      </c>
      <c r="I1899" s="184">
        <v>-3.4689000000000001</v>
      </c>
      <c r="J1899" s="184">
        <v>-3.5367999999999999</v>
      </c>
      <c r="K1899" s="184">
        <v>3.4838</v>
      </c>
      <c r="L1899" s="184">
        <v>14.0061</v>
      </c>
      <c r="M1899" s="184">
        <v>19.0046</v>
      </c>
      <c r="N1899" s="184">
        <v>33.495699999999999</v>
      </c>
      <c r="O1899" s="184">
        <v>16.3035</v>
      </c>
      <c r="P1899" s="184">
        <v>15.427099999999999</v>
      </c>
      <c r="Q1899" s="184">
        <v>17.4407</v>
      </c>
      <c r="R1899" s="184">
        <v>20.483799999999999</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c r="E1900" s="184"/>
      <c r="F1900" s="184"/>
      <c r="G1900" s="184"/>
      <c r="H1900" s="184"/>
      <c r="I1900" s="184"/>
      <c r="J1900" s="184"/>
      <c r="K1900" s="184"/>
      <c r="L1900" s="184"/>
      <c r="M1900" s="184"/>
      <c r="N1900" s="184"/>
      <c r="O1900" s="184"/>
      <c r="P1900" s="184"/>
      <c r="Q1900" s="184"/>
      <c r="R1900" s="184"/>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c r="E1901" s="184"/>
      <c r="F1901" s="184"/>
      <c r="G1901" s="184"/>
      <c r="H1901" s="184"/>
      <c r="I1901" s="184"/>
      <c r="J1901" s="184"/>
      <c r="K1901" s="184"/>
      <c r="L1901" s="184"/>
      <c r="M1901" s="184"/>
      <c r="N1901" s="184"/>
      <c r="O1901" s="184"/>
      <c r="P1901" s="184"/>
      <c r="Q1901" s="184"/>
      <c r="R1901" s="184"/>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c r="E1902" s="184"/>
      <c r="F1902" s="184"/>
      <c r="G1902" s="184"/>
      <c r="H1902" s="184"/>
      <c r="I1902" s="184"/>
      <c r="J1902" s="184"/>
      <c r="K1902" s="184"/>
      <c r="L1902" s="184"/>
      <c r="M1902" s="184"/>
      <c r="N1902" s="184"/>
      <c r="O1902" s="184"/>
      <c r="P1902" s="184"/>
      <c r="Q1902" s="184"/>
      <c r="R1902" s="184"/>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c r="E1903" s="184"/>
      <c r="F1903" s="184"/>
      <c r="G1903" s="184"/>
      <c r="H1903" s="184"/>
      <c r="I1903" s="184"/>
      <c r="J1903" s="184"/>
      <c r="K1903" s="184"/>
      <c r="L1903" s="184"/>
      <c r="M1903" s="184"/>
      <c r="N1903" s="184"/>
      <c r="O1903" s="184"/>
      <c r="P1903" s="184"/>
      <c r="Q1903" s="184"/>
      <c r="R1903" s="184"/>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44531</v>
      </c>
      <c r="E1904" s="184">
        <v>395.17829999999998</v>
      </c>
      <c r="F1904" s="184">
        <v>1.1660999999999999</v>
      </c>
      <c r="G1904" s="184">
        <v>0.36299999999999999</v>
      </c>
      <c r="H1904" s="184">
        <v>-3.1255999999999999</v>
      </c>
      <c r="I1904" s="184">
        <v>-5.1958000000000002</v>
      </c>
      <c r="J1904" s="184">
        <v>-3.9735</v>
      </c>
      <c r="K1904" s="184">
        <v>5.6208</v>
      </c>
      <c r="L1904" s="184">
        <v>15.7128</v>
      </c>
      <c r="M1904" s="184">
        <v>21.8325</v>
      </c>
      <c r="N1904" s="184">
        <v>53.4711</v>
      </c>
      <c r="O1904" s="184">
        <v>17.818300000000001</v>
      </c>
      <c r="P1904" s="184">
        <v>14.06</v>
      </c>
      <c r="Q1904" s="184">
        <v>17.571200000000001</v>
      </c>
      <c r="R1904" s="184">
        <v>27.352699999999999</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44531</v>
      </c>
      <c r="E1905" s="184">
        <v>422.77080000000001</v>
      </c>
      <c r="F1905" s="184">
        <v>1.1685000000000001</v>
      </c>
      <c r="G1905" s="184">
        <v>0.375</v>
      </c>
      <c r="H1905" s="184">
        <v>-3.1093999999999999</v>
      </c>
      <c r="I1905" s="184">
        <v>-5.1642999999999999</v>
      </c>
      <c r="J1905" s="184">
        <v>-3.9043999999999999</v>
      </c>
      <c r="K1905" s="184">
        <v>5.8428000000000004</v>
      </c>
      <c r="L1905" s="184">
        <v>16.2029</v>
      </c>
      <c r="M1905" s="184">
        <v>22.6144</v>
      </c>
      <c r="N1905" s="184">
        <v>54.808100000000003</v>
      </c>
      <c r="O1905" s="184">
        <v>18.875</v>
      </c>
      <c r="P1905" s="184">
        <v>15.023</v>
      </c>
      <c r="Q1905" s="184">
        <v>14.541600000000001</v>
      </c>
      <c r="R1905" s="184">
        <v>28.543500000000002</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44531</v>
      </c>
      <c r="E1906" s="184">
        <v>16.79</v>
      </c>
      <c r="F1906" s="184">
        <v>0.90139999999999998</v>
      </c>
      <c r="G1906" s="184">
        <v>0.1193</v>
      </c>
      <c r="H1906" s="184">
        <v>-2.8917999999999999</v>
      </c>
      <c r="I1906" s="184">
        <v>-5.7271000000000001</v>
      </c>
      <c r="J1906" s="184">
        <v>-4.6022999999999996</v>
      </c>
      <c r="K1906" s="184">
        <v>1.9429000000000001</v>
      </c>
      <c r="L1906" s="184">
        <v>13.9077</v>
      </c>
      <c r="M1906" s="184">
        <v>19.162500000000001</v>
      </c>
      <c r="N1906" s="184">
        <v>38.990099999999998</v>
      </c>
      <c r="O1906" s="184"/>
      <c r="P1906" s="184"/>
      <c r="Q1906" s="184">
        <v>18.911300000000001</v>
      </c>
      <c r="R1906" s="184">
        <v>24.400300000000001</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44531</v>
      </c>
      <c r="E1907" s="184">
        <v>16.41</v>
      </c>
      <c r="F1907" s="184">
        <v>0.92249999999999999</v>
      </c>
      <c r="G1907" s="184">
        <v>0.122</v>
      </c>
      <c r="H1907" s="184">
        <v>-2.8994</v>
      </c>
      <c r="I1907" s="184">
        <v>-5.7438000000000002</v>
      </c>
      <c r="J1907" s="184">
        <v>-4.6485000000000003</v>
      </c>
      <c r="K1907" s="184">
        <v>1.7359</v>
      </c>
      <c r="L1907" s="184">
        <v>13.4855</v>
      </c>
      <c r="M1907" s="184">
        <v>18.569400000000002</v>
      </c>
      <c r="N1907" s="184">
        <v>38.015099999999997</v>
      </c>
      <c r="O1907" s="184"/>
      <c r="P1907" s="184"/>
      <c r="Q1907" s="184">
        <v>18.004799999999999</v>
      </c>
      <c r="R1907" s="184">
        <v>23.617100000000001</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44531</v>
      </c>
      <c r="E1908" s="184">
        <v>105.13590000000001</v>
      </c>
      <c r="F1908" s="184">
        <v>0.63119999999999998</v>
      </c>
      <c r="G1908" s="184">
        <v>0.18049999999999999</v>
      </c>
      <c r="H1908" s="184">
        <v>-2.0640999999999998</v>
      </c>
      <c r="I1908" s="184">
        <v>-4.5671999999999997</v>
      </c>
      <c r="J1908" s="184">
        <v>-3.9759000000000002</v>
      </c>
      <c r="K1908" s="184">
        <v>-5.8999999999999999E-3</v>
      </c>
      <c r="L1908" s="184">
        <v>12.4008</v>
      </c>
      <c r="M1908" s="184">
        <v>19.316600000000001</v>
      </c>
      <c r="N1908" s="184">
        <v>36.488399999999999</v>
      </c>
      <c r="O1908" s="184">
        <v>20.163499999999999</v>
      </c>
      <c r="P1908" s="184">
        <v>16.973600000000001</v>
      </c>
      <c r="Q1908" s="184">
        <v>14.125299999999999</v>
      </c>
      <c r="R1908" s="184">
        <v>24.991800000000001</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44531</v>
      </c>
      <c r="E1909" s="184">
        <v>98.575599999999994</v>
      </c>
      <c r="F1909" s="184">
        <v>0.62880000000000003</v>
      </c>
      <c r="G1909" s="184">
        <v>0.1699</v>
      </c>
      <c r="H1909" s="184">
        <v>-2.0787</v>
      </c>
      <c r="I1909" s="184">
        <v>-4.5952999999999999</v>
      </c>
      <c r="J1909" s="184">
        <v>-4.0358999999999998</v>
      </c>
      <c r="K1909" s="184">
        <v>-0.18720000000000001</v>
      </c>
      <c r="L1909" s="184">
        <v>11.999000000000001</v>
      </c>
      <c r="M1909" s="184">
        <v>18.677700000000002</v>
      </c>
      <c r="N1909" s="184">
        <v>35.5336</v>
      </c>
      <c r="O1909" s="184">
        <v>19.362200000000001</v>
      </c>
      <c r="P1909" s="184">
        <v>16.1509</v>
      </c>
      <c r="Q1909" s="184">
        <v>14.994400000000001</v>
      </c>
      <c r="R1909" s="184">
        <v>24.151499999999999</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0.72016333333333338</v>
      </c>
      <c r="G1910" s="186">
        <v>0.19147666666666666</v>
      </c>
      <c r="H1910" s="186">
        <v>-2.4758499999999994</v>
      </c>
      <c r="I1910" s="186">
        <v>-5.0100200000000008</v>
      </c>
      <c r="J1910" s="186">
        <v>-4.3368466666666672</v>
      </c>
      <c r="K1910" s="186">
        <v>1.7978866666666671</v>
      </c>
      <c r="L1910" s="186">
        <v>12.625186666666668</v>
      </c>
      <c r="M1910" s="186">
        <v>20.71472</v>
      </c>
      <c r="N1910" s="186">
        <v>41.185664285714282</v>
      </c>
      <c r="O1910" s="186">
        <v>16.856388461538465</v>
      </c>
      <c r="P1910" s="186">
        <v>14.666429166666667</v>
      </c>
      <c r="Q1910" s="186">
        <v>16.91846</v>
      </c>
      <c r="R1910" s="186">
        <v>24.454132142857141</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0.75095000000000001</v>
      </c>
      <c r="G1911" s="186">
        <v>0.36899999999999999</v>
      </c>
      <c r="H1911" s="186">
        <v>-2.4078499999999998</v>
      </c>
      <c r="I1911" s="186">
        <v>-5.0061</v>
      </c>
      <c r="J1911" s="186">
        <v>-4.4030500000000004</v>
      </c>
      <c r="K1911" s="186">
        <v>1.87785</v>
      </c>
      <c r="L1911" s="186">
        <v>13.83135</v>
      </c>
      <c r="M1911" s="186">
        <v>19.878</v>
      </c>
      <c r="N1911" s="186">
        <v>39.695049999999995</v>
      </c>
      <c r="O1911" s="186">
        <v>17.620649999999998</v>
      </c>
      <c r="P1911" s="186">
        <v>15.15105</v>
      </c>
      <c r="Q1911" s="186">
        <v>16.272500000000001</v>
      </c>
      <c r="R1911" s="186">
        <v>23.61805</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s="128"/>
      <c r="B1914" s="128"/>
      <c r="C1914" s="128"/>
      <c r="D1914" s="128"/>
      <c r="E1914" s="128"/>
      <c r="F1914" s="128"/>
      <c r="G1914" s="128"/>
      <c r="H1914" s="128"/>
      <c r="I1914" s="128"/>
      <c r="J1914" s="128"/>
      <c r="K1914" s="128"/>
      <c r="L1914" s="128"/>
      <c r="M1914" s="128"/>
      <c r="N1914" s="128"/>
      <c r="O1914" s="128"/>
      <c r="P1914" s="128"/>
      <c r="Q1914" s="128"/>
      <c r="R1914" s="128"/>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1239</v>
      </c>
      <c r="B8" s="64">
        <f>VLOOKUP($A8,'Return Data'!$B$7:$R$2292,3,0)</f>
        <v>44531</v>
      </c>
      <c r="C8" s="65">
        <f>VLOOKUP($A8,'Return Data'!$B$7:$R$2292,4,0)</f>
        <v>30.882899999999999</v>
      </c>
      <c r="D8" s="65">
        <f>VLOOKUP($A8,'Return Data'!$B$7:$R$2292,10,0)</f>
        <v>2.8008000000000002</v>
      </c>
      <c r="E8" s="66">
        <f t="shared" ref="E8:E16" si="0">RANK(D8,D$8:D$16,0)</f>
        <v>3</v>
      </c>
      <c r="F8" s="65">
        <f>VLOOKUP($A8,'Return Data'!$B$7:$R$2292,11,0)</f>
        <v>13.369199999999999</v>
      </c>
      <c r="G8" s="66">
        <f t="shared" ref="G8:G16" si="1">RANK(F8,F$8:F$16,0)</f>
        <v>2</v>
      </c>
      <c r="H8" s="65">
        <f>VLOOKUP($A8,'Return Data'!$B$7:$R$2292,12,0)</f>
        <v>20.184200000000001</v>
      </c>
      <c r="I8" s="66">
        <f t="shared" ref="I8:I16" si="2">RANK(H8,H$8:H$16,0)</f>
        <v>3</v>
      </c>
      <c r="J8" s="65">
        <f>VLOOKUP($A8,'Return Data'!$B$7:$R$2292,13,0)</f>
        <v>27.563600000000001</v>
      </c>
      <c r="K8" s="66">
        <f t="shared" ref="K8:K16" si="3">RANK(J8,J$8:J$16,0)</f>
        <v>4</v>
      </c>
      <c r="L8" s="65">
        <f>VLOOKUP($A8,'Return Data'!$B$7:$R$2292,17,0)</f>
        <v>20.547999999999998</v>
      </c>
      <c r="M8" s="66">
        <f t="shared" ref="M8:M14" si="4">RANK(L8,L$8:L$16,0)</f>
        <v>3</v>
      </c>
      <c r="N8" s="65">
        <f>VLOOKUP($A8,'Return Data'!$B$7:$R$2292,14,0)</f>
        <v>18.8506</v>
      </c>
      <c r="O8" s="66">
        <f t="shared" ref="O8:O14" si="5">RANK(N8,N$8:N$16,0)</f>
        <v>2</v>
      </c>
      <c r="P8" s="65">
        <f>VLOOKUP($A8,'Return Data'!$B$7:$R$2292,15,0)</f>
        <v>13.784800000000001</v>
      </c>
      <c r="Q8" s="66">
        <f t="shared" ref="Q8:Q14" si="6">RANK(P8,P$8:P$16,0)</f>
        <v>3</v>
      </c>
      <c r="R8" s="65">
        <f>VLOOKUP($A8,'Return Data'!$B$7:$R$2292,16,0)</f>
        <v>10.511200000000001</v>
      </c>
      <c r="S8" s="67">
        <f t="shared" ref="S8:S16" si="7">RANK(R8,R$8:R$16,0)</f>
        <v>4</v>
      </c>
    </row>
    <row r="9" spans="1:20" x14ac:dyDescent="0.3">
      <c r="A9" s="63" t="s">
        <v>1240</v>
      </c>
      <c r="B9" s="64">
        <f>VLOOKUP($A9,'Return Data'!$B$7:$R$2292,3,0)</f>
        <v>44531</v>
      </c>
      <c r="C9" s="65">
        <f>VLOOKUP($A9,'Return Data'!$B$7:$R$2292,4,0)</f>
        <v>47.783999999999999</v>
      </c>
      <c r="D9" s="65">
        <f>VLOOKUP($A9,'Return Data'!$B$7:$R$2292,10,0)</f>
        <v>2.6663999999999999</v>
      </c>
      <c r="E9" s="66">
        <f t="shared" si="0"/>
        <v>4</v>
      </c>
      <c r="F9" s="65">
        <f>VLOOKUP($A9,'Return Data'!$B$7:$R$2292,11,0)</f>
        <v>9.8129000000000008</v>
      </c>
      <c r="G9" s="66">
        <f t="shared" si="1"/>
        <v>5</v>
      </c>
      <c r="H9" s="65">
        <f>VLOOKUP($A9,'Return Data'!$B$7:$R$2292,12,0)</f>
        <v>16.373200000000001</v>
      </c>
      <c r="I9" s="66">
        <f t="shared" si="2"/>
        <v>4</v>
      </c>
      <c r="J9" s="65">
        <f>VLOOKUP($A9,'Return Data'!$B$7:$R$2292,13,0)</f>
        <v>26.412700000000001</v>
      </c>
      <c r="K9" s="66">
        <f t="shared" si="3"/>
        <v>5</v>
      </c>
      <c r="L9" s="65">
        <f>VLOOKUP($A9,'Return Data'!$B$7:$R$2292,17,0)</f>
        <v>20.2563</v>
      </c>
      <c r="M9" s="66">
        <f t="shared" si="4"/>
        <v>4</v>
      </c>
      <c r="N9" s="65">
        <f>VLOOKUP($A9,'Return Data'!$B$7:$R$2292,14,0)</f>
        <v>16.3125</v>
      </c>
      <c r="O9" s="66">
        <f t="shared" si="5"/>
        <v>4</v>
      </c>
      <c r="P9" s="65">
        <f>VLOOKUP($A9,'Return Data'!$B$7:$R$2292,15,0)</f>
        <v>11.2698</v>
      </c>
      <c r="Q9" s="66">
        <f t="shared" si="6"/>
        <v>4</v>
      </c>
      <c r="R9" s="65">
        <f>VLOOKUP($A9,'Return Data'!$B$7:$R$2292,16,0)</f>
        <v>10.0703</v>
      </c>
      <c r="S9" s="67">
        <f t="shared" si="7"/>
        <v>6</v>
      </c>
    </row>
    <row r="10" spans="1:20" x14ac:dyDescent="0.3">
      <c r="A10" s="63" t="s">
        <v>1242</v>
      </c>
      <c r="B10" s="64">
        <f>VLOOKUP($A10,'Return Data'!$B$7:$R$2292,3,0)</f>
        <v>44531</v>
      </c>
      <c r="C10" s="65">
        <f>VLOOKUP($A10,'Return Data'!$B$7:$R$2292,4,0)</f>
        <v>408.13260000000002</v>
      </c>
      <c r="D10" s="65">
        <f>VLOOKUP($A10,'Return Data'!$B$7:$R$2292,10,0)</f>
        <v>5.6825999999999999</v>
      </c>
      <c r="E10" s="66">
        <f t="shared" si="0"/>
        <v>2</v>
      </c>
      <c r="F10" s="65">
        <f>VLOOKUP($A10,'Return Data'!$B$7:$R$2292,11,0)</f>
        <v>13.5305</v>
      </c>
      <c r="G10" s="66">
        <f t="shared" si="1"/>
        <v>1</v>
      </c>
      <c r="H10" s="65">
        <f>VLOOKUP($A10,'Return Data'!$B$7:$R$2292,12,0)</f>
        <v>20.9693</v>
      </c>
      <c r="I10" s="66">
        <f t="shared" si="2"/>
        <v>2</v>
      </c>
      <c r="J10" s="65">
        <f>VLOOKUP($A10,'Return Data'!$B$7:$R$2292,13,0)</f>
        <v>43.185000000000002</v>
      </c>
      <c r="K10" s="66">
        <f t="shared" si="3"/>
        <v>2</v>
      </c>
      <c r="L10" s="65">
        <f>VLOOKUP($A10,'Return Data'!$B$7:$R$2292,17,0)</f>
        <v>21.890799999999999</v>
      </c>
      <c r="M10" s="66">
        <f t="shared" si="4"/>
        <v>2</v>
      </c>
      <c r="N10" s="65">
        <f>VLOOKUP($A10,'Return Data'!$B$7:$R$2292,14,0)</f>
        <v>17.617899999999999</v>
      </c>
      <c r="O10" s="66">
        <f t="shared" si="5"/>
        <v>3</v>
      </c>
      <c r="P10" s="65">
        <f>VLOOKUP($A10,'Return Data'!$B$7:$R$2292,15,0)</f>
        <v>14.7277</v>
      </c>
      <c r="Q10" s="66">
        <f t="shared" si="6"/>
        <v>2</v>
      </c>
      <c r="R10" s="65">
        <f>VLOOKUP($A10,'Return Data'!$B$7:$R$2292,16,0)</f>
        <v>21.434200000000001</v>
      </c>
      <c r="S10" s="67">
        <f t="shared" si="7"/>
        <v>2</v>
      </c>
    </row>
    <row r="11" spans="1:20" x14ac:dyDescent="0.3">
      <c r="A11" s="63" t="s">
        <v>2017</v>
      </c>
      <c r="B11" s="64">
        <f>VLOOKUP($A11,'Return Data'!$B$7:$R$2292,3,0)</f>
        <v>44531</v>
      </c>
      <c r="C11" s="65">
        <f>VLOOKUP($A11,'Return Data'!$B$7:$R$2292,4,0)</f>
        <v>25.136600000000001</v>
      </c>
      <c r="D11" s="65">
        <f>VLOOKUP($A11,'Return Data'!$B$7:$R$2292,10,0)</f>
        <v>2.3148</v>
      </c>
      <c r="E11" s="66">
        <f t="shared" si="0"/>
        <v>5</v>
      </c>
      <c r="F11" s="65">
        <f>VLOOKUP($A11,'Return Data'!$B$7:$R$2292,11,0)</f>
        <v>10.0099</v>
      </c>
      <c r="G11" s="66">
        <f t="shared" si="1"/>
        <v>4</v>
      </c>
      <c r="H11" s="65">
        <f>VLOOKUP($A11,'Return Data'!$B$7:$R$2292,12,0)</f>
        <v>15.4718</v>
      </c>
      <c r="I11" s="66">
        <f t="shared" si="2"/>
        <v>5</v>
      </c>
      <c r="J11" s="65">
        <f>VLOOKUP($A11,'Return Data'!$B$7:$R$2292,13,0)</f>
        <v>22.526700000000002</v>
      </c>
      <c r="K11" s="66">
        <f t="shared" si="3"/>
        <v>6</v>
      </c>
      <c r="L11" s="65">
        <f>VLOOKUP($A11,'Return Data'!$B$7:$R$2292,17,0)</f>
        <v>15.335900000000001</v>
      </c>
      <c r="M11" s="66">
        <f t="shared" si="4"/>
        <v>5</v>
      </c>
      <c r="N11" s="65">
        <f>VLOOKUP($A11,'Return Data'!$B$7:$R$2292,14,0)</f>
        <v>13.3566</v>
      </c>
      <c r="O11" s="66">
        <f t="shared" si="5"/>
        <v>5</v>
      </c>
      <c r="P11" s="65">
        <f>VLOOKUP($A11,'Return Data'!$B$7:$R$2292,15,0)</f>
        <v>9.7418999999999993</v>
      </c>
      <c r="Q11" s="66">
        <f t="shared" si="6"/>
        <v>5</v>
      </c>
      <c r="R11" s="65">
        <f>VLOOKUP($A11,'Return Data'!$B$7:$R$2292,16,0)</f>
        <v>9.0265000000000004</v>
      </c>
      <c r="S11" s="67">
        <f t="shared" si="7"/>
        <v>8</v>
      </c>
    </row>
    <row r="12" spans="1:20" x14ac:dyDescent="0.3">
      <c r="A12" s="63" t="s">
        <v>1244</v>
      </c>
      <c r="B12" s="64">
        <f>VLOOKUP($A12,'Return Data'!$B$7:$R$2292,3,0)</f>
        <v>44531</v>
      </c>
      <c r="C12" s="65">
        <f>VLOOKUP($A12,'Return Data'!$B$7:$R$2292,4,0)</f>
        <v>76.287999999999997</v>
      </c>
      <c r="D12" s="65">
        <f>VLOOKUP($A12,'Return Data'!$B$7:$R$2292,10,0)</f>
        <v>6.8857999999999997</v>
      </c>
      <c r="E12" s="66">
        <f t="shared" si="0"/>
        <v>1</v>
      </c>
      <c r="F12" s="65">
        <f>VLOOKUP($A12,'Return Data'!$B$7:$R$2292,11,0)</f>
        <v>12.8955</v>
      </c>
      <c r="G12" s="66">
        <f t="shared" si="1"/>
        <v>3</v>
      </c>
      <c r="H12" s="65">
        <f>VLOOKUP($A12,'Return Data'!$B$7:$R$2292,12,0)</f>
        <v>43.054000000000002</v>
      </c>
      <c r="I12" s="66">
        <f t="shared" si="2"/>
        <v>1</v>
      </c>
      <c r="J12" s="65">
        <f>VLOOKUP($A12,'Return Data'!$B$7:$R$2292,13,0)</f>
        <v>56.387799999999999</v>
      </c>
      <c r="K12" s="66">
        <f t="shared" si="3"/>
        <v>1</v>
      </c>
      <c r="L12" s="65">
        <f>VLOOKUP($A12,'Return Data'!$B$7:$R$2292,17,0)</f>
        <v>36.552900000000001</v>
      </c>
      <c r="M12" s="66">
        <f t="shared" si="4"/>
        <v>1</v>
      </c>
      <c r="N12" s="65">
        <f>VLOOKUP($A12,'Return Data'!$B$7:$R$2292,14,0)</f>
        <v>28.496500000000001</v>
      </c>
      <c r="O12" s="66">
        <f t="shared" si="5"/>
        <v>1</v>
      </c>
      <c r="P12" s="65">
        <f>VLOOKUP($A12,'Return Data'!$B$7:$R$2292,15,0)</f>
        <v>17.404199999999999</v>
      </c>
      <c r="Q12" s="66">
        <f t="shared" si="6"/>
        <v>1</v>
      </c>
      <c r="R12" s="65">
        <f>VLOOKUP($A12,'Return Data'!$B$7:$R$2292,16,0)</f>
        <v>10.306100000000001</v>
      </c>
      <c r="S12" s="67">
        <f t="shared" si="7"/>
        <v>5</v>
      </c>
    </row>
    <row r="13" spans="1:20" x14ac:dyDescent="0.3">
      <c r="A13" s="63" t="s">
        <v>1599</v>
      </c>
      <c r="B13" s="64">
        <f>VLOOKUP($A13,'Return Data'!$B$7:$R$2292,3,0)</f>
        <v>44531</v>
      </c>
      <c r="C13" s="65">
        <f>VLOOKUP($A13,'Return Data'!$B$7:$R$2292,4,0)</f>
        <v>23.200299999999999</v>
      </c>
      <c r="D13" s="65">
        <f>VLOOKUP($A13,'Return Data'!$B$7:$R$2292,10,0)</f>
        <v>1.7327999999999999</v>
      </c>
      <c r="E13" s="66">
        <f t="shared" si="0"/>
        <v>7</v>
      </c>
      <c r="F13" s="65">
        <f>VLOOKUP($A13,'Return Data'!$B$7:$R$2292,11,0)</f>
        <v>4.9405999999999999</v>
      </c>
      <c r="G13" s="66">
        <f t="shared" si="1"/>
        <v>9</v>
      </c>
      <c r="H13" s="65">
        <f>VLOOKUP($A13,'Return Data'!$B$7:$R$2292,12,0)</f>
        <v>7.6947000000000001</v>
      </c>
      <c r="I13" s="66">
        <f t="shared" si="2"/>
        <v>9</v>
      </c>
      <c r="J13" s="65">
        <f>VLOOKUP($A13,'Return Data'!$B$7:$R$2292,13,0)</f>
        <v>8.9901999999999997</v>
      </c>
      <c r="K13" s="66">
        <f t="shared" si="3"/>
        <v>9</v>
      </c>
      <c r="L13" s="65">
        <f>VLOOKUP($A13,'Return Data'!$B$7:$R$2292,17,0)</f>
        <v>10.2714</v>
      </c>
      <c r="M13" s="66">
        <f t="shared" si="4"/>
        <v>8</v>
      </c>
      <c r="N13" s="65">
        <f>VLOOKUP($A13,'Return Data'!$B$7:$R$2292,14,0)</f>
        <v>9.4244000000000003</v>
      </c>
      <c r="O13" s="66">
        <f t="shared" si="5"/>
        <v>8</v>
      </c>
      <c r="P13" s="65">
        <f>VLOOKUP($A13,'Return Data'!$B$7:$R$2292,15,0)</f>
        <v>8.6393000000000004</v>
      </c>
      <c r="Q13" s="66">
        <f t="shared" si="6"/>
        <v>7</v>
      </c>
      <c r="R13" s="65">
        <f>VLOOKUP($A13,'Return Data'!$B$7:$R$2292,16,0)</f>
        <v>9.3139000000000003</v>
      </c>
      <c r="S13" s="67">
        <f t="shared" si="7"/>
        <v>7</v>
      </c>
    </row>
    <row r="14" spans="1:20" x14ac:dyDescent="0.3">
      <c r="A14" s="63" t="s">
        <v>1247</v>
      </c>
      <c r="B14" s="64">
        <f>VLOOKUP($A14,'Return Data'!$B$7:$R$2292,3,0)</f>
        <v>44531</v>
      </c>
      <c r="C14" s="65">
        <f>VLOOKUP($A14,'Return Data'!$B$7:$R$2292,4,0)</f>
        <v>37.045200000000001</v>
      </c>
      <c r="D14" s="65">
        <f>VLOOKUP($A14,'Return Data'!$B$7:$R$2292,10,0)</f>
        <v>1.3412999999999999</v>
      </c>
      <c r="E14" s="66">
        <f t="shared" si="0"/>
        <v>8</v>
      </c>
      <c r="F14" s="65">
        <f>VLOOKUP($A14,'Return Data'!$B$7:$R$2292,11,0)</f>
        <v>5.7042000000000002</v>
      </c>
      <c r="G14" s="66">
        <f t="shared" si="1"/>
        <v>8</v>
      </c>
      <c r="H14" s="65">
        <f>VLOOKUP($A14,'Return Data'!$B$7:$R$2292,12,0)</f>
        <v>11.4483</v>
      </c>
      <c r="I14" s="66">
        <f t="shared" si="2"/>
        <v>7</v>
      </c>
      <c r="J14" s="65">
        <f>VLOOKUP($A14,'Return Data'!$B$7:$R$2292,13,0)</f>
        <v>16.831600000000002</v>
      </c>
      <c r="K14" s="66">
        <f t="shared" si="3"/>
        <v>7</v>
      </c>
      <c r="L14" s="65">
        <f>VLOOKUP($A14,'Return Data'!$B$7:$R$2292,17,0)</f>
        <v>13.467700000000001</v>
      </c>
      <c r="M14" s="66">
        <f t="shared" si="4"/>
        <v>6</v>
      </c>
      <c r="N14" s="65">
        <f>VLOOKUP($A14,'Return Data'!$B$7:$R$2292,14,0)</f>
        <v>13.089499999999999</v>
      </c>
      <c r="O14" s="66">
        <f t="shared" si="5"/>
        <v>6</v>
      </c>
      <c r="P14" s="65">
        <f>VLOOKUP($A14,'Return Data'!$B$7:$R$2292,15,0)</f>
        <v>9.5768000000000004</v>
      </c>
      <c r="Q14" s="66">
        <f t="shared" si="6"/>
        <v>6</v>
      </c>
      <c r="R14" s="65">
        <f>VLOOKUP($A14,'Return Data'!$B$7:$R$2292,16,0)</f>
        <v>8.5213999999999999</v>
      </c>
      <c r="S14" s="67">
        <f t="shared" si="7"/>
        <v>9</v>
      </c>
    </row>
    <row r="15" spans="1:20" x14ac:dyDescent="0.3">
      <c r="A15" s="63" t="s">
        <v>1249</v>
      </c>
      <c r="B15" s="64">
        <f>VLOOKUP($A15,'Return Data'!$B$7:$R$2292,3,0)</f>
        <v>44531</v>
      </c>
      <c r="C15" s="65">
        <f>VLOOKUP($A15,'Return Data'!$B$7:$R$2292,4,0)</f>
        <v>15.2498</v>
      </c>
      <c r="D15" s="65">
        <f>VLOOKUP($A15,'Return Data'!$B$7:$R$2292,10,0)</f>
        <v>1.8676999999999999</v>
      </c>
      <c r="E15" s="66">
        <f t="shared" si="0"/>
        <v>6</v>
      </c>
      <c r="F15" s="65">
        <f>VLOOKUP($A15,'Return Data'!$B$7:$R$2292,11,0)</f>
        <v>9.5405999999999995</v>
      </c>
      <c r="G15" s="66">
        <f t="shared" si="1"/>
        <v>6</v>
      </c>
      <c r="H15" s="65">
        <f>VLOOKUP($A15,'Return Data'!$B$7:$R$2292,12,0)</f>
        <v>15.1676</v>
      </c>
      <c r="I15" s="66">
        <f t="shared" si="2"/>
        <v>6</v>
      </c>
      <c r="J15" s="65">
        <f>VLOOKUP($A15,'Return Data'!$B$7:$R$2292,13,0)</f>
        <v>27.649699999999999</v>
      </c>
      <c r="K15" s="66">
        <f t="shared" si="3"/>
        <v>3</v>
      </c>
      <c r="L15" s="65"/>
      <c r="M15" s="66"/>
      <c r="N15" s="65"/>
      <c r="O15" s="66"/>
      <c r="P15" s="65"/>
      <c r="Q15" s="66"/>
      <c r="R15" s="65">
        <f>VLOOKUP($A15,'Return Data'!$B$7:$R$2292,16,0)</f>
        <v>27.353300000000001</v>
      </c>
      <c r="S15" s="67">
        <f t="shared" si="7"/>
        <v>1</v>
      </c>
    </row>
    <row r="16" spans="1:20" x14ac:dyDescent="0.3">
      <c r="A16" s="63" t="s">
        <v>1251</v>
      </c>
      <c r="B16" s="64">
        <f>VLOOKUP($A16,'Return Data'!$B$7:$R$2292,3,0)</f>
        <v>44531</v>
      </c>
      <c r="C16" s="65">
        <f>VLOOKUP($A16,'Return Data'!$B$7:$R$2292,4,0)</f>
        <v>43.5593</v>
      </c>
      <c r="D16" s="65">
        <f>VLOOKUP($A16,'Return Data'!$B$7:$R$2292,10,0)</f>
        <v>-2.3E-2</v>
      </c>
      <c r="E16" s="66">
        <f t="shared" si="0"/>
        <v>9</v>
      </c>
      <c r="F16" s="65">
        <f>VLOOKUP($A16,'Return Data'!$B$7:$R$2292,11,0)</f>
        <v>5.7115999999999998</v>
      </c>
      <c r="G16" s="66">
        <f t="shared" si="1"/>
        <v>7</v>
      </c>
      <c r="H16" s="65">
        <f>VLOOKUP($A16,'Return Data'!$B$7:$R$2292,12,0)</f>
        <v>8.7642000000000007</v>
      </c>
      <c r="I16" s="66">
        <f t="shared" si="2"/>
        <v>8</v>
      </c>
      <c r="J16" s="65">
        <f>VLOOKUP($A16,'Return Data'!$B$7:$R$2292,13,0)</f>
        <v>14.2644</v>
      </c>
      <c r="K16" s="66">
        <f t="shared" si="3"/>
        <v>8</v>
      </c>
      <c r="L16" s="65">
        <f>VLOOKUP($A16,'Return Data'!$B$7:$R$2292,17,0)</f>
        <v>11.7836</v>
      </c>
      <c r="M16" s="66">
        <f>RANK(L16,L$8:L$16,0)</f>
        <v>7</v>
      </c>
      <c r="N16" s="65">
        <f>VLOOKUP($A16,'Return Data'!$B$7:$R$2292,14,0)</f>
        <v>9.4672000000000001</v>
      </c>
      <c r="O16" s="66">
        <f>RANK(N16,N$8:N$16,0)</f>
        <v>7</v>
      </c>
      <c r="P16" s="65">
        <f>VLOOKUP($A16,'Return Data'!$B$7:$R$2292,15,0)</f>
        <v>8.4929000000000006</v>
      </c>
      <c r="Q16" s="66">
        <f>RANK(P16,P$8:P$16,0)</f>
        <v>8</v>
      </c>
      <c r="R16" s="65">
        <f>VLOOKUP($A16,'Return Data'!$B$7:$R$2292,16,0)</f>
        <v>12.0199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2.8076888888888889</v>
      </c>
      <c r="E18" s="74"/>
      <c r="F18" s="75">
        <f>AVERAGE(F8:F16)</f>
        <v>9.5016666666666669</v>
      </c>
      <c r="G18" s="74"/>
      <c r="H18" s="75">
        <f>AVERAGE(H8:H16)</f>
        <v>17.680811111111112</v>
      </c>
      <c r="I18" s="74"/>
      <c r="J18" s="75">
        <f>AVERAGE(J8:J16)</f>
        <v>27.090188888888889</v>
      </c>
      <c r="K18" s="74"/>
      <c r="L18" s="75">
        <f>AVERAGE(L8:L16)</f>
        <v>18.763325000000002</v>
      </c>
      <c r="M18" s="74"/>
      <c r="N18" s="75">
        <f>AVERAGE(N8:N16)</f>
        <v>15.8269</v>
      </c>
      <c r="O18" s="74"/>
      <c r="P18" s="75">
        <f>AVERAGE(P8:P16)</f>
        <v>11.704675000000002</v>
      </c>
      <c r="Q18" s="74"/>
      <c r="R18" s="75">
        <f>AVERAGE(R8:R16)</f>
        <v>13.172977777777779</v>
      </c>
      <c r="S18" s="76"/>
    </row>
    <row r="19" spans="1:19" x14ac:dyDescent="0.3">
      <c r="A19" s="73" t="s">
        <v>28</v>
      </c>
      <c r="B19" s="74"/>
      <c r="C19" s="74"/>
      <c r="D19" s="75">
        <f>MIN(D8:D16)</f>
        <v>-2.3E-2</v>
      </c>
      <c r="E19" s="74"/>
      <c r="F19" s="75">
        <f>MIN(F8:F16)</f>
        <v>4.9405999999999999</v>
      </c>
      <c r="G19" s="74"/>
      <c r="H19" s="75">
        <f>MIN(H8:H16)</f>
        <v>7.6947000000000001</v>
      </c>
      <c r="I19" s="74"/>
      <c r="J19" s="75">
        <f>MIN(J8:J16)</f>
        <v>8.9901999999999997</v>
      </c>
      <c r="K19" s="74"/>
      <c r="L19" s="75">
        <f>MIN(L8:L16)</f>
        <v>10.2714</v>
      </c>
      <c r="M19" s="74"/>
      <c r="N19" s="75">
        <f>MIN(N8:N16)</f>
        <v>9.4244000000000003</v>
      </c>
      <c r="O19" s="74"/>
      <c r="P19" s="75">
        <f>MIN(P8:P16)</f>
        <v>8.4929000000000006</v>
      </c>
      <c r="Q19" s="74"/>
      <c r="R19" s="75">
        <f>MIN(R8:R16)</f>
        <v>8.5213999999999999</v>
      </c>
      <c r="S19" s="76"/>
    </row>
    <row r="20" spans="1:19" ht="15" thickBot="1" x14ac:dyDescent="0.35">
      <c r="A20" s="77" t="s">
        <v>29</v>
      </c>
      <c r="B20" s="78"/>
      <c r="C20" s="78"/>
      <c r="D20" s="79">
        <f>MAX(D8:D16)</f>
        <v>6.8857999999999997</v>
      </c>
      <c r="E20" s="78"/>
      <c r="F20" s="79">
        <f>MAX(F8:F16)</f>
        <v>13.5305</v>
      </c>
      <c r="G20" s="78"/>
      <c r="H20" s="79">
        <f>MAX(H8:H16)</f>
        <v>43.054000000000002</v>
      </c>
      <c r="I20" s="78"/>
      <c r="J20" s="79">
        <f>MAX(J8:J16)</f>
        <v>56.387799999999999</v>
      </c>
      <c r="K20" s="78"/>
      <c r="L20" s="79">
        <f>MAX(L8:L16)</f>
        <v>36.552900000000001</v>
      </c>
      <c r="M20" s="78"/>
      <c r="N20" s="79">
        <f>MAX(N8:N16)</f>
        <v>28.496500000000001</v>
      </c>
      <c r="O20" s="78"/>
      <c r="P20" s="79">
        <f>MAX(P8:P16)</f>
        <v>17.404199999999999</v>
      </c>
      <c r="Q20" s="78"/>
      <c r="R20" s="79">
        <f>MAX(R8:R16)</f>
        <v>27.353300000000001</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Data'!$B$7:$R$2292,3,0)</f>
        <v>44531</v>
      </c>
      <c r="C8" s="65">
        <f>VLOOKUP($A8,'Return Data'!$B$7:$R$2292,4,0)</f>
        <v>78.84</v>
      </c>
      <c r="D8" s="65">
        <f>VLOOKUP($A8,'Return Data'!$B$7:$R$2292,10,0)</f>
        <v>0.40749999999999997</v>
      </c>
      <c r="E8" s="66">
        <f t="shared" ref="E8:E17" si="0">RANK(D8,D$8:D$17,0)</f>
        <v>9</v>
      </c>
      <c r="F8" s="65">
        <f>VLOOKUP($A8,'Return Data'!$B$7:$R$2292,11,0)</f>
        <v>6.3106999999999998</v>
      </c>
      <c r="G8" s="66">
        <f t="shared" ref="G8:G14" si="1">RANK(F8,F$8:F$17,0)</f>
        <v>8</v>
      </c>
      <c r="H8" s="65">
        <f>VLOOKUP($A8,'Return Data'!$B$7:$R$2292,12,0)</f>
        <v>11.576599999999999</v>
      </c>
      <c r="I8" s="66">
        <f t="shared" ref="I8:I14" si="2">RANK(H8,H$8:H$17,0)</f>
        <v>5</v>
      </c>
      <c r="J8" s="65">
        <f>VLOOKUP($A8,'Return Data'!$B$7:$R$2292,13,0)</f>
        <v>17.6892</v>
      </c>
      <c r="K8" s="66">
        <f t="shared" ref="K8" si="3">RANK(J8,J$8:J$17,0)</f>
        <v>7</v>
      </c>
      <c r="L8" s="65">
        <f>VLOOKUP($A8,'Return Data'!$B$7:$R$2292,17,0)</f>
        <v>15.7438</v>
      </c>
      <c r="M8" s="66">
        <f t="shared" ref="M8" si="4">RANK(L8,L$8:L$17,0)</f>
        <v>4</v>
      </c>
      <c r="N8" s="65">
        <f>VLOOKUP($A8,'Return Data'!$B$7:$R$2292,14,0)</f>
        <v>13.5237</v>
      </c>
      <c r="O8" s="66">
        <f t="shared" ref="O8" si="5">RANK(N8,N$8:N$17,0)</f>
        <v>3</v>
      </c>
      <c r="P8" s="65">
        <f>VLOOKUP($A8,'Return Data'!$B$7:$R$2292,15,0)</f>
        <v>11.777100000000001</v>
      </c>
      <c r="Q8" s="66">
        <f t="shared" ref="Q8" si="6">RANK(P8,P$8:P$17,0)</f>
        <v>4</v>
      </c>
      <c r="R8" s="65">
        <f>VLOOKUP($A8,'Return Data'!$B$7:$R$2292,16,0)</f>
        <v>12.591900000000001</v>
      </c>
      <c r="S8" s="67">
        <f t="shared" ref="S8:S17" si="7">RANK(R8,R$8:R$17,0)</f>
        <v>7</v>
      </c>
    </row>
    <row r="9" spans="1:20" x14ac:dyDescent="0.3">
      <c r="A9" s="63" t="s">
        <v>546</v>
      </c>
      <c r="B9" s="64">
        <f>VLOOKUP($A9,'Return Data'!$B$7:$R$2292,3,0)</f>
        <v>44531</v>
      </c>
      <c r="C9" s="65">
        <f>VLOOKUP($A9,'Return Data'!$B$7:$R$2292,4,0)</f>
        <v>289.57100000000003</v>
      </c>
      <c r="D9" s="65">
        <f>VLOOKUP($A9,'Return Data'!$B$7:$R$2292,10,0)</f>
        <v>3.3271000000000002</v>
      </c>
      <c r="E9" s="66">
        <f t="shared" si="0"/>
        <v>2</v>
      </c>
      <c r="F9" s="65">
        <f>VLOOKUP($A9,'Return Data'!$B$7:$R$2292,11,0)</f>
        <v>8.2719000000000005</v>
      </c>
      <c r="G9" s="66">
        <f t="shared" si="1"/>
        <v>3</v>
      </c>
      <c r="H9" s="65">
        <f>VLOOKUP($A9,'Return Data'!$B$7:$R$2292,12,0)</f>
        <v>13.437099999999999</v>
      </c>
      <c r="I9" s="66">
        <f t="shared" si="2"/>
        <v>2</v>
      </c>
      <c r="J9" s="65">
        <f>VLOOKUP($A9,'Return Data'!$B$7:$R$2292,13,0)</f>
        <v>35.761400000000002</v>
      </c>
      <c r="K9" s="66">
        <f t="shared" ref="K9:K17" si="8">RANK(J9,J$8:J$17,0)</f>
        <v>1</v>
      </c>
      <c r="L9" s="65">
        <f>VLOOKUP($A9,'Return Data'!$B$7:$R$2292,17,0)</f>
        <v>17.287500000000001</v>
      </c>
      <c r="M9" s="66">
        <f t="shared" ref="M9:M17" si="9">RANK(L9,L$8:L$17,0)</f>
        <v>2</v>
      </c>
      <c r="N9" s="65">
        <f>VLOOKUP($A9,'Return Data'!$B$7:$R$2292,14,0)</f>
        <v>14.8589</v>
      </c>
      <c r="O9" s="66">
        <f t="shared" ref="O9:O17" si="10">RANK(N9,N$8:N$17,0)</f>
        <v>1</v>
      </c>
      <c r="P9" s="65">
        <f>VLOOKUP($A9,'Return Data'!$B$7:$R$2292,15,0)</f>
        <v>12.865399999999999</v>
      </c>
      <c r="Q9" s="66">
        <f t="shared" ref="Q9:Q14" si="11">RANK(P9,P$8:P$17,0)</f>
        <v>2</v>
      </c>
      <c r="R9" s="65">
        <f>VLOOKUP($A9,'Return Data'!$B$7:$R$2292,16,0)</f>
        <v>14.1275</v>
      </c>
      <c r="S9" s="67">
        <f t="shared" si="7"/>
        <v>3</v>
      </c>
    </row>
    <row r="10" spans="1:20" x14ac:dyDescent="0.3">
      <c r="A10" s="63" t="s">
        <v>548</v>
      </c>
      <c r="B10" s="64">
        <f>VLOOKUP($A10,'Return Data'!$B$7:$R$2292,3,0)</f>
        <v>44531</v>
      </c>
      <c r="C10" s="65">
        <f>VLOOKUP($A10,'Return Data'!$B$7:$R$2292,4,0)</f>
        <v>53.07</v>
      </c>
      <c r="D10" s="65">
        <f>VLOOKUP($A10,'Return Data'!$B$7:$R$2292,10,0)</f>
        <v>2.0185</v>
      </c>
      <c r="E10" s="66">
        <f t="shared" si="0"/>
        <v>3</v>
      </c>
      <c r="F10" s="65">
        <f>VLOOKUP($A10,'Return Data'!$B$7:$R$2292,11,0)</f>
        <v>6.6090999999999998</v>
      </c>
      <c r="G10" s="66">
        <f t="shared" si="1"/>
        <v>7</v>
      </c>
      <c r="H10" s="65">
        <f>VLOOKUP($A10,'Return Data'!$B$7:$R$2292,12,0)</f>
        <v>10.0124</v>
      </c>
      <c r="I10" s="66">
        <f t="shared" si="2"/>
        <v>8</v>
      </c>
      <c r="J10" s="65">
        <f>VLOOKUP($A10,'Return Data'!$B$7:$R$2292,13,0)</f>
        <v>18.407</v>
      </c>
      <c r="K10" s="66">
        <f t="shared" si="8"/>
        <v>6</v>
      </c>
      <c r="L10" s="65">
        <f>VLOOKUP($A10,'Return Data'!$B$7:$R$2292,17,0)</f>
        <v>14.0441</v>
      </c>
      <c r="M10" s="66">
        <f t="shared" si="9"/>
        <v>7</v>
      </c>
      <c r="N10" s="65">
        <f>VLOOKUP($A10,'Return Data'!$B$7:$R$2292,14,0)</f>
        <v>13.407500000000001</v>
      </c>
      <c r="O10" s="66">
        <f t="shared" si="10"/>
        <v>4</v>
      </c>
      <c r="P10" s="65">
        <f>VLOOKUP($A10,'Return Data'!$B$7:$R$2292,15,0)</f>
        <v>12.3256</v>
      </c>
      <c r="Q10" s="66">
        <f t="shared" si="11"/>
        <v>3</v>
      </c>
      <c r="R10" s="65">
        <f>VLOOKUP($A10,'Return Data'!$B$7:$R$2292,16,0)</f>
        <v>13.3964</v>
      </c>
      <c r="S10" s="67">
        <f t="shared" si="7"/>
        <v>4</v>
      </c>
    </row>
    <row r="11" spans="1:20" x14ac:dyDescent="0.3">
      <c r="A11" s="63" t="s">
        <v>549</v>
      </c>
      <c r="B11" s="64">
        <f>VLOOKUP($A11,'Return Data'!$B$7:$R$2292,3,0)</f>
        <v>44531</v>
      </c>
      <c r="C11" s="65">
        <f>VLOOKUP($A11,'Return Data'!$B$7:$R$2292,4,0)</f>
        <v>11.3887</v>
      </c>
      <c r="D11" s="65">
        <f>VLOOKUP($A11,'Return Data'!$B$7:$R$2292,10,0)</f>
        <v>6.4146000000000001</v>
      </c>
      <c r="E11" s="66">
        <f t="shared" si="0"/>
        <v>1</v>
      </c>
      <c r="F11" s="65">
        <f>VLOOKUP($A11,'Return Data'!$B$7:$R$2292,11,0)</f>
        <v>10.4884</v>
      </c>
      <c r="G11" s="66">
        <f t="shared" si="1"/>
        <v>1</v>
      </c>
      <c r="H11" s="65">
        <f>VLOOKUP($A11,'Return Data'!$B$7:$R$2292,12,0)</f>
        <v>18.416399999999999</v>
      </c>
      <c r="I11" s="66">
        <f t="shared" si="2"/>
        <v>1</v>
      </c>
      <c r="J11" s="65">
        <f>VLOOKUP($A11,'Return Data'!$B$7:$R$2292,13,0)</f>
        <v>26.6157</v>
      </c>
      <c r="K11" s="66">
        <f t="shared" si="8"/>
        <v>2</v>
      </c>
      <c r="L11" s="65"/>
      <c r="M11" s="66"/>
      <c r="N11" s="65"/>
      <c r="O11" s="66"/>
      <c r="P11" s="65"/>
      <c r="Q11" s="66"/>
      <c r="R11" s="65">
        <f>VLOOKUP($A11,'Return Data'!$B$7:$R$2292,16,0)</f>
        <v>7.0053000000000001</v>
      </c>
      <c r="S11" s="67">
        <f t="shared" si="7"/>
        <v>10</v>
      </c>
    </row>
    <row r="12" spans="1:20" x14ac:dyDescent="0.3">
      <c r="A12" s="63" t="s">
        <v>551</v>
      </c>
      <c r="B12" s="64">
        <f>VLOOKUP($A12,'Return Data'!$B$7:$R$2292,3,0)</f>
        <v>44531</v>
      </c>
      <c r="C12" s="65">
        <f>VLOOKUP($A12,'Return Data'!$B$7:$R$2292,4,0)</f>
        <v>14.946</v>
      </c>
      <c r="D12" s="65">
        <f>VLOOKUP($A12,'Return Data'!$B$7:$R$2292,10,0)</f>
        <v>1.3907</v>
      </c>
      <c r="E12" s="66">
        <f t="shared" si="0"/>
        <v>5</v>
      </c>
      <c r="F12" s="65">
        <f>VLOOKUP($A12,'Return Data'!$B$7:$R$2292,11,0)</f>
        <v>7.0094000000000003</v>
      </c>
      <c r="G12" s="66">
        <f t="shared" si="1"/>
        <v>5</v>
      </c>
      <c r="H12" s="65">
        <f>VLOOKUP($A12,'Return Data'!$B$7:$R$2292,12,0)</f>
        <v>10.7193</v>
      </c>
      <c r="I12" s="66">
        <f t="shared" si="2"/>
        <v>7</v>
      </c>
      <c r="J12" s="65">
        <f>VLOOKUP($A12,'Return Data'!$B$7:$R$2292,13,0)</f>
        <v>17.177600000000002</v>
      </c>
      <c r="K12" s="66">
        <f t="shared" si="8"/>
        <v>8</v>
      </c>
      <c r="L12" s="65">
        <f>VLOOKUP($A12,'Return Data'!$B$7:$R$2292,17,0)</f>
        <v>14.764099999999999</v>
      </c>
      <c r="M12" s="66">
        <f t="shared" si="9"/>
        <v>6</v>
      </c>
      <c r="N12" s="65"/>
      <c r="O12" s="66"/>
      <c r="P12" s="65"/>
      <c r="Q12" s="66"/>
      <c r="R12" s="65">
        <f>VLOOKUP($A12,'Return Data'!$B$7:$R$2292,16,0)</f>
        <v>12.82</v>
      </c>
      <c r="S12" s="67">
        <f t="shared" si="7"/>
        <v>5</v>
      </c>
    </row>
    <row r="13" spans="1:20" x14ac:dyDescent="0.3">
      <c r="A13" s="63" t="s">
        <v>553</v>
      </c>
      <c r="B13" s="64">
        <f>VLOOKUP($A13,'Return Data'!$B$7:$R$2292,3,0)</f>
        <v>44531</v>
      </c>
      <c r="C13" s="65">
        <f>VLOOKUP($A13,'Return Data'!$B$7:$R$2292,4,0)</f>
        <v>34.094999999999999</v>
      </c>
      <c r="D13" s="65">
        <f>VLOOKUP($A13,'Return Data'!$B$7:$R$2292,10,0)</f>
        <v>0.96840000000000004</v>
      </c>
      <c r="E13" s="66">
        <f t="shared" si="0"/>
        <v>8</v>
      </c>
      <c r="F13" s="65">
        <f>VLOOKUP($A13,'Return Data'!$B$7:$R$2292,11,0)</f>
        <v>5.8851000000000004</v>
      </c>
      <c r="G13" s="66">
        <f t="shared" si="1"/>
        <v>9</v>
      </c>
      <c r="H13" s="65">
        <f>VLOOKUP($A13,'Return Data'!$B$7:$R$2292,12,0)</f>
        <v>8.9054000000000002</v>
      </c>
      <c r="I13" s="66">
        <f t="shared" si="2"/>
        <v>9</v>
      </c>
      <c r="J13" s="65">
        <f>VLOOKUP($A13,'Return Data'!$B$7:$R$2292,13,0)</f>
        <v>12.383800000000001</v>
      </c>
      <c r="K13" s="66">
        <f t="shared" si="8"/>
        <v>10</v>
      </c>
      <c r="L13" s="65">
        <f>VLOOKUP($A13,'Return Data'!$B$7:$R$2292,17,0)</f>
        <v>12.3322</v>
      </c>
      <c r="M13" s="66">
        <f t="shared" si="9"/>
        <v>8</v>
      </c>
      <c r="N13" s="65">
        <f>VLOOKUP($A13,'Return Data'!$B$7:$R$2292,14,0)</f>
        <v>10.977399999999999</v>
      </c>
      <c r="O13" s="66">
        <f t="shared" si="10"/>
        <v>6</v>
      </c>
      <c r="P13" s="65">
        <f>VLOOKUP($A13,'Return Data'!$B$7:$R$2292,15,0)</f>
        <v>9.9748999999999999</v>
      </c>
      <c r="Q13" s="66">
        <f t="shared" si="11"/>
        <v>5</v>
      </c>
      <c r="R13" s="65">
        <f>VLOOKUP($A13,'Return Data'!$B$7:$R$2292,16,0)</f>
        <v>12.3894</v>
      </c>
      <c r="S13" s="67">
        <f t="shared" si="7"/>
        <v>8</v>
      </c>
    </row>
    <row r="14" spans="1:20" x14ac:dyDescent="0.3">
      <c r="A14" s="63" t="s">
        <v>556</v>
      </c>
      <c r="B14" s="64">
        <f>VLOOKUP($A14,'Return Data'!$B$7:$R$2292,3,0)</f>
        <v>44531</v>
      </c>
      <c r="C14" s="65">
        <f>VLOOKUP($A14,'Return Data'!$B$7:$R$2292,4,0)</f>
        <v>130.27789999999999</v>
      </c>
      <c r="D14" s="65">
        <f>VLOOKUP($A14,'Return Data'!$B$7:$R$2292,10,0)</f>
        <v>0.17510000000000001</v>
      </c>
      <c r="E14" s="66">
        <f t="shared" si="0"/>
        <v>10</v>
      </c>
      <c r="F14" s="65">
        <f>VLOOKUP($A14,'Return Data'!$B$7:$R$2292,11,0)</f>
        <v>6.7743000000000002</v>
      </c>
      <c r="G14" s="66">
        <f t="shared" si="1"/>
        <v>6</v>
      </c>
      <c r="H14" s="65">
        <f>VLOOKUP($A14,'Return Data'!$B$7:$R$2292,12,0)</f>
        <v>11.568199999999999</v>
      </c>
      <c r="I14" s="66">
        <f t="shared" si="2"/>
        <v>6</v>
      </c>
      <c r="J14" s="65">
        <f>VLOOKUP($A14,'Return Data'!$B$7:$R$2292,13,0)</f>
        <v>21.017700000000001</v>
      </c>
      <c r="K14" s="66">
        <f t="shared" si="8"/>
        <v>4</v>
      </c>
      <c r="L14" s="65">
        <f>VLOOKUP($A14,'Return Data'!$B$7:$R$2292,17,0)</f>
        <v>14.824999999999999</v>
      </c>
      <c r="M14" s="66">
        <f t="shared" si="9"/>
        <v>5</v>
      </c>
      <c r="N14" s="65">
        <f>VLOOKUP($A14,'Return Data'!$B$7:$R$2292,14,0)</f>
        <v>13.282</v>
      </c>
      <c r="O14" s="66">
        <f t="shared" si="10"/>
        <v>5</v>
      </c>
      <c r="P14" s="65">
        <f>VLOOKUP($A14,'Return Data'!$B$7:$R$2292,15,0)</f>
        <v>13.1768</v>
      </c>
      <c r="Q14" s="66">
        <f t="shared" si="11"/>
        <v>1</v>
      </c>
      <c r="R14" s="65">
        <f>VLOOKUP($A14,'Return Data'!$B$7:$R$2292,16,0)</f>
        <v>12.654299999999999</v>
      </c>
      <c r="S14" s="67">
        <f t="shared" si="7"/>
        <v>6</v>
      </c>
    </row>
    <row r="15" spans="1:20" x14ac:dyDescent="0.3">
      <c r="A15" s="63" t="s">
        <v>557</v>
      </c>
      <c r="B15" s="64">
        <f>VLOOKUP($A15,'Return Data'!$B$7:$R$2292,3,0)</f>
        <v>44531</v>
      </c>
      <c r="C15" s="65">
        <f>VLOOKUP($A15,'Return Data'!$B$7:$R$2292,4,0)</f>
        <v>15.037100000000001</v>
      </c>
      <c r="D15" s="65">
        <f>VLOOKUP($A15,'Return Data'!$B$7:$R$2292,10,0)</f>
        <v>1.5107999999999999</v>
      </c>
      <c r="E15" s="66">
        <f t="shared" si="0"/>
        <v>4</v>
      </c>
      <c r="F15" s="65">
        <f>VLOOKUP($A15,'Return Data'!$B$7:$R$2292,11,0)</f>
        <v>8.5177999999999994</v>
      </c>
      <c r="G15" s="66">
        <f t="shared" ref="G15" si="12">RANK(F15,F$8:F$17,0)</f>
        <v>2</v>
      </c>
      <c r="H15" s="65">
        <f>VLOOKUP($A15,'Return Data'!$B$7:$R$2292,12,0)</f>
        <v>11.8582</v>
      </c>
      <c r="I15" s="66">
        <f>RANK(H15,H$8:H$17,0)</f>
        <v>3</v>
      </c>
      <c r="J15" s="65">
        <f>VLOOKUP($A15,'Return Data'!$B$7:$R$2292,13,0)</f>
        <v>20.1814</v>
      </c>
      <c r="K15" s="66">
        <f t="shared" si="8"/>
        <v>5</v>
      </c>
      <c r="L15" s="65"/>
      <c r="M15" s="66"/>
      <c r="N15" s="65"/>
      <c r="O15" s="66"/>
      <c r="P15" s="65"/>
      <c r="Q15" s="66"/>
      <c r="R15" s="65">
        <f>VLOOKUP($A15,'Return Data'!$B$7:$R$2292,16,0)</f>
        <v>26.4254</v>
      </c>
      <c r="S15" s="67">
        <f t="shared" si="7"/>
        <v>1</v>
      </c>
    </row>
    <row r="16" spans="1:20" x14ac:dyDescent="0.3">
      <c r="A16" s="63" t="s">
        <v>559</v>
      </c>
      <c r="B16" s="64">
        <f>VLOOKUP($A16,'Return Data'!$B$7:$R$2292,3,0)</f>
        <v>44531</v>
      </c>
      <c r="C16" s="65">
        <f>VLOOKUP($A16,'Return Data'!$B$7:$R$2292,4,0)</f>
        <v>15.1541</v>
      </c>
      <c r="D16" s="65">
        <f>VLOOKUP($A16,'Return Data'!$B$7:$R$2292,10,0)</f>
        <v>1.2486999999999999</v>
      </c>
      <c r="E16" s="66">
        <f t="shared" si="0"/>
        <v>6</v>
      </c>
      <c r="F16" s="65">
        <f>VLOOKUP($A16,'Return Data'!$B$7:$R$2292,11,0)</f>
        <v>7.7648000000000001</v>
      </c>
      <c r="G16" s="66">
        <f>RANK(F16,F$8:F$17,0)</f>
        <v>4</v>
      </c>
      <c r="H16" s="65">
        <f>VLOOKUP($A16,'Return Data'!$B$7:$R$2292,12,0)</f>
        <v>11.7608</v>
      </c>
      <c r="I16" s="66">
        <f>RANK(H16,H$8:H$17,0)</f>
        <v>4</v>
      </c>
      <c r="J16" s="65">
        <f>VLOOKUP($A16,'Return Data'!$B$7:$R$2292,13,0)</f>
        <v>21.174600000000002</v>
      </c>
      <c r="K16" s="66">
        <f t="shared" si="8"/>
        <v>3</v>
      </c>
      <c r="L16" s="65">
        <f>VLOOKUP($A16,'Return Data'!$B$7:$R$2292,17,0)</f>
        <v>17.318000000000001</v>
      </c>
      <c r="M16" s="66">
        <f t="shared" si="9"/>
        <v>1</v>
      </c>
      <c r="N16" s="65"/>
      <c r="O16" s="66"/>
      <c r="P16" s="65"/>
      <c r="Q16" s="66"/>
      <c r="R16" s="65">
        <f>VLOOKUP($A16,'Return Data'!$B$7:$R$2292,16,0)</f>
        <v>15.7394</v>
      </c>
      <c r="S16" s="67">
        <f t="shared" si="7"/>
        <v>2</v>
      </c>
    </row>
    <row r="17" spans="1:19" x14ac:dyDescent="0.3">
      <c r="A17" s="63" t="s">
        <v>561</v>
      </c>
      <c r="B17" s="64">
        <f>VLOOKUP($A17,'Return Data'!$B$7:$R$2292,3,0)</f>
        <v>44531</v>
      </c>
      <c r="C17" s="65">
        <f>VLOOKUP($A17,'Return Data'!$B$7:$R$2292,4,0)</f>
        <v>15.4</v>
      </c>
      <c r="D17" s="65">
        <f>VLOOKUP($A17,'Return Data'!$B$7:$R$2292,10,0)</f>
        <v>1.0499000000000001</v>
      </c>
      <c r="E17" s="66">
        <f t="shared" si="0"/>
        <v>7</v>
      </c>
      <c r="F17" s="65">
        <f>VLOOKUP($A17,'Return Data'!$B$7:$R$2292,11,0)</f>
        <v>5.6241000000000003</v>
      </c>
      <c r="G17" s="66">
        <f>RANK(F17,F$8:F$17,0)</f>
        <v>10</v>
      </c>
      <c r="H17" s="65">
        <f>VLOOKUP($A17,'Return Data'!$B$7:$R$2292,12,0)</f>
        <v>8.2981999999999996</v>
      </c>
      <c r="I17" s="66">
        <f>RANK(H17,H$8:H$17,0)</f>
        <v>10</v>
      </c>
      <c r="J17" s="65">
        <f>VLOOKUP($A17,'Return Data'!$B$7:$R$2292,13,0)</f>
        <v>13.7371</v>
      </c>
      <c r="K17" s="66">
        <f t="shared" si="8"/>
        <v>9</v>
      </c>
      <c r="L17" s="65">
        <f>VLOOKUP($A17,'Return Data'!$B$7:$R$2292,17,0)</f>
        <v>16.410299999999999</v>
      </c>
      <c r="M17" s="66">
        <f t="shared" si="9"/>
        <v>3</v>
      </c>
      <c r="N17" s="65">
        <f>VLOOKUP($A17,'Return Data'!$B$7:$R$2292,14,0)</f>
        <v>14.430899999999999</v>
      </c>
      <c r="O17" s="66">
        <f t="shared" si="10"/>
        <v>2</v>
      </c>
      <c r="P17" s="65"/>
      <c r="Q17" s="66"/>
      <c r="R17" s="65">
        <f>VLOOKUP($A17,'Return Data'!$B$7:$R$2292,16,0)</f>
        <v>11.625500000000001</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1.8511300000000002</v>
      </c>
      <c r="E19" s="74"/>
      <c r="F19" s="75">
        <f>AVERAGE(F8:F17)</f>
        <v>7.3255600000000003</v>
      </c>
      <c r="G19" s="74"/>
      <c r="H19" s="75">
        <f>AVERAGE(H8:H17)</f>
        <v>11.65526</v>
      </c>
      <c r="I19" s="74"/>
      <c r="J19" s="75">
        <f>AVERAGE(J8:J17)</f>
        <v>20.414549999999998</v>
      </c>
      <c r="K19" s="74"/>
      <c r="L19" s="75">
        <f>AVERAGE(L8:L17)</f>
        <v>15.340624999999999</v>
      </c>
      <c r="M19" s="74"/>
      <c r="N19" s="75">
        <f>AVERAGE(N8:N17)</f>
        <v>13.413399999999998</v>
      </c>
      <c r="O19" s="74"/>
      <c r="P19" s="75">
        <f>AVERAGE(P8:P17)</f>
        <v>12.023959999999999</v>
      </c>
      <c r="Q19" s="74"/>
      <c r="R19" s="75">
        <f>AVERAGE(R8:R17)</f>
        <v>13.877510000000001</v>
      </c>
      <c r="S19" s="76"/>
    </row>
    <row r="20" spans="1:19" x14ac:dyDescent="0.3">
      <c r="A20" s="73" t="s">
        <v>28</v>
      </c>
      <c r="B20" s="74"/>
      <c r="C20" s="74"/>
      <c r="D20" s="75">
        <f>MIN(D8:D17)</f>
        <v>0.17510000000000001</v>
      </c>
      <c r="E20" s="74"/>
      <c r="F20" s="75">
        <f>MIN(F8:F17)</f>
        <v>5.6241000000000003</v>
      </c>
      <c r="G20" s="74"/>
      <c r="H20" s="75">
        <f>MIN(H8:H17)</f>
        <v>8.2981999999999996</v>
      </c>
      <c r="I20" s="74"/>
      <c r="J20" s="75">
        <f>MIN(J8:J17)</f>
        <v>12.383800000000001</v>
      </c>
      <c r="K20" s="74"/>
      <c r="L20" s="75">
        <f>MIN(L8:L17)</f>
        <v>12.3322</v>
      </c>
      <c r="M20" s="74"/>
      <c r="N20" s="75">
        <f>MIN(N8:N17)</f>
        <v>10.977399999999999</v>
      </c>
      <c r="O20" s="74"/>
      <c r="P20" s="75">
        <f>MIN(P8:P17)</f>
        <v>9.9748999999999999</v>
      </c>
      <c r="Q20" s="74"/>
      <c r="R20" s="75">
        <f>MIN(R8:R17)</f>
        <v>7.0053000000000001</v>
      </c>
      <c r="S20" s="76"/>
    </row>
    <row r="21" spans="1:19" ht="15" thickBot="1" x14ac:dyDescent="0.35">
      <c r="A21" s="77" t="s">
        <v>29</v>
      </c>
      <c r="B21" s="78"/>
      <c r="C21" s="78"/>
      <c r="D21" s="79">
        <f>MAX(D8:D17)</f>
        <v>6.4146000000000001</v>
      </c>
      <c r="E21" s="78"/>
      <c r="F21" s="79">
        <f>MAX(F8:F17)</f>
        <v>10.4884</v>
      </c>
      <c r="G21" s="78"/>
      <c r="H21" s="79">
        <f>MAX(H8:H17)</f>
        <v>18.416399999999999</v>
      </c>
      <c r="I21" s="78"/>
      <c r="J21" s="79">
        <f>MAX(J8:J17)</f>
        <v>35.761400000000002</v>
      </c>
      <c r="K21" s="78"/>
      <c r="L21" s="79">
        <f>MAX(L8:L17)</f>
        <v>17.318000000000001</v>
      </c>
      <c r="M21" s="78"/>
      <c r="N21" s="79">
        <f>MAX(N8:N17)</f>
        <v>14.8589</v>
      </c>
      <c r="O21" s="78"/>
      <c r="P21" s="79">
        <f>MAX(P8:P17)</f>
        <v>13.1768</v>
      </c>
      <c r="Q21" s="78"/>
      <c r="R21" s="79">
        <f>MAX(R8:R17)</f>
        <v>26.4254</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Data'!$B$7:$R$2292,3,0)</f>
        <v>44531</v>
      </c>
      <c r="C8" s="65">
        <f>VLOOKUP($A8,'Return Data'!$B$7:$R$2292,4,0)</f>
        <v>72.489999999999995</v>
      </c>
      <c r="D8" s="65">
        <f>VLOOKUP($A8,'Return Data'!$B$7:$R$2292,10,0)</f>
        <v>8.2799999999999999E-2</v>
      </c>
      <c r="E8" s="66">
        <f t="shared" ref="E8:E17" si="0">RANK(D8,D$8:D$17,0)</f>
        <v>9</v>
      </c>
      <c r="F8" s="65">
        <f>VLOOKUP($A8,'Return Data'!$B$7:$R$2292,11,0)</f>
        <v>5.6551999999999998</v>
      </c>
      <c r="G8" s="66">
        <f t="shared" ref="G8:G14" si="1">RANK(F8,F$8:F$17,0)</f>
        <v>8</v>
      </c>
      <c r="H8" s="65">
        <f>VLOOKUP($A8,'Return Data'!$B$7:$R$2292,12,0)</f>
        <v>10.553599999999999</v>
      </c>
      <c r="I8" s="66">
        <f t="shared" ref="I8" si="2">RANK(H8,H$8:H$17,0)</f>
        <v>3</v>
      </c>
      <c r="J8" s="65">
        <f>VLOOKUP($A8,'Return Data'!$B$7:$R$2292,13,0)</f>
        <v>16.263000000000002</v>
      </c>
      <c r="K8" s="66">
        <f>RANK(J8,J$8:J$17,0)</f>
        <v>7</v>
      </c>
      <c r="L8" s="65">
        <f>VLOOKUP($A8,'Return Data'!$B$7:$R$2292,17,0)</f>
        <v>14.418699999999999</v>
      </c>
      <c r="M8" s="66">
        <f>RANK(L8,L$8:L$17,0)</f>
        <v>4</v>
      </c>
      <c r="N8" s="65">
        <f>VLOOKUP($A8,'Return Data'!$B$7:$R$2292,14,0)</f>
        <v>12.265000000000001</v>
      </c>
      <c r="O8" s="66">
        <f>RANK(N8,N$8:N$17,0)</f>
        <v>4</v>
      </c>
      <c r="P8" s="65">
        <f>VLOOKUP($A8,'Return Data'!$B$7:$R$2292,15,0)</f>
        <v>10.499700000000001</v>
      </c>
      <c r="Q8" s="66">
        <f>RANK(P8,P$8:P$17,0)</f>
        <v>4</v>
      </c>
      <c r="R8" s="65">
        <f>VLOOKUP($A8,'Return Data'!$B$7:$R$2292,16,0)</f>
        <v>9.5967000000000002</v>
      </c>
      <c r="S8" s="67">
        <f t="shared" ref="S8:S17" si="3">RANK(R8,R$8:R$17,0)</f>
        <v>9</v>
      </c>
    </row>
    <row r="9" spans="1:20" x14ac:dyDescent="0.3">
      <c r="A9" s="63" t="s">
        <v>545</v>
      </c>
      <c r="B9" s="64">
        <f>VLOOKUP($A9,'Return Data'!$B$7:$R$2292,3,0)</f>
        <v>44531</v>
      </c>
      <c r="C9" s="65">
        <f>VLOOKUP($A9,'Return Data'!$B$7:$R$2292,4,0)</f>
        <v>274.11700000000002</v>
      </c>
      <c r="D9" s="65">
        <f>VLOOKUP($A9,'Return Data'!$B$7:$R$2292,10,0)</f>
        <v>3.1732999999999998</v>
      </c>
      <c r="E9" s="66">
        <f t="shared" si="0"/>
        <v>2</v>
      </c>
      <c r="F9" s="65">
        <f>VLOOKUP($A9,'Return Data'!$B$7:$R$2292,11,0)</f>
        <v>7.9489999999999998</v>
      </c>
      <c r="G9" s="66">
        <f t="shared" si="1"/>
        <v>2</v>
      </c>
      <c r="H9" s="65">
        <f>VLOOKUP($A9,'Return Data'!$B$7:$R$2292,12,0)</f>
        <v>12.931800000000001</v>
      </c>
      <c r="I9" s="66">
        <f t="shared" ref="I9:I17" si="4">RANK(H9,H$8:H$17,0)</f>
        <v>2</v>
      </c>
      <c r="J9" s="65">
        <f>VLOOKUP($A9,'Return Data'!$B$7:$R$2292,13,0)</f>
        <v>34.963200000000001</v>
      </c>
      <c r="K9" s="66">
        <f t="shared" ref="K9:K17" si="5">RANK(J9,J$8:J$17,0)</f>
        <v>1</v>
      </c>
      <c r="L9" s="65">
        <f>VLOOKUP($A9,'Return Data'!$B$7:$R$2292,17,0)</f>
        <v>16.597999999999999</v>
      </c>
      <c r="M9" s="66">
        <f t="shared" ref="M9:M17" si="6">RANK(L9,L$8:L$17,0)</f>
        <v>1</v>
      </c>
      <c r="N9" s="65">
        <f>VLOOKUP($A9,'Return Data'!$B$7:$R$2292,14,0)</f>
        <v>14.1469</v>
      </c>
      <c r="O9" s="66">
        <f t="shared" ref="O9:O17" si="7">RANK(N9,N$8:N$17,0)</f>
        <v>1</v>
      </c>
      <c r="P9" s="65">
        <f>VLOOKUP($A9,'Return Data'!$B$7:$R$2292,15,0)</f>
        <v>14.024800000000001</v>
      </c>
      <c r="Q9" s="66">
        <f t="shared" ref="Q9:Q14" si="8">RANK(P9,P$8:P$17,0)</f>
        <v>1</v>
      </c>
      <c r="R9" s="65">
        <f>VLOOKUP($A9,'Return Data'!$B$7:$R$2292,16,0)</f>
        <v>16.872800000000002</v>
      </c>
      <c r="S9" s="67">
        <f t="shared" si="3"/>
        <v>2</v>
      </c>
    </row>
    <row r="10" spans="1:20" x14ac:dyDescent="0.3">
      <c r="A10" s="63" t="s">
        <v>547</v>
      </c>
      <c r="B10" s="64">
        <f>VLOOKUP($A10,'Return Data'!$B$7:$R$2292,3,0)</f>
        <v>44531</v>
      </c>
      <c r="C10" s="65">
        <f>VLOOKUP($A10,'Return Data'!$B$7:$R$2292,4,0)</f>
        <v>48.66</v>
      </c>
      <c r="D10" s="65">
        <f>VLOOKUP($A10,'Return Data'!$B$7:$R$2292,10,0)</f>
        <v>1.8418000000000001</v>
      </c>
      <c r="E10" s="66">
        <f t="shared" si="0"/>
        <v>3</v>
      </c>
      <c r="F10" s="65">
        <f>VLOOKUP($A10,'Return Data'!$B$7:$R$2292,11,0)</f>
        <v>6.2445000000000004</v>
      </c>
      <c r="G10" s="66">
        <f t="shared" si="1"/>
        <v>6</v>
      </c>
      <c r="H10" s="65">
        <f>VLOOKUP($A10,'Return Data'!$B$7:$R$2292,12,0)</f>
        <v>9.4712999999999994</v>
      </c>
      <c r="I10" s="66">
        <f t="shared" si="4"/>
        <v>8</v>
      </c>
      <c r="J10" s="65">
        <f>VLOOKUP($A10,'Return Data'!$B$7:$R$2292,13,0)</f>
        <v>17.6784</v>
      </c>
      <c r="K10" s="66">
        <f t="shared" si="5"/>
        <v>6</v>
      </c>
      <c r="L10" s="65">
        <f>VLOOKUP($A10,'Return Data'!$B$7:$R$2292,17,0)</f>
        <v>13.3559</v>
      </c>
      <c r="M10" s="66">
        <f t="shared" si="6"/>
        <v>5</v>
      </c>
      <c r="N10" s="65">
        <f>VLOOKUP($A10,'Return Data'!$B$7:$R$2292,14,0)</f>
        <v>12.723800000000001</v>
      </c>
      <c r="O10" s="66">
        <f t="shared" si="7"/>
        <v>3</v>
      </c>
      <c r="P10" s="65">
        <f>VLOOKUP($A10,'Return Data'!$B$7:$R$2292,15,0)</f>
        <v>11.3484</v>
      </c>
      <c r="Q10" s="66">
        <f t="shared" si="8"/>
        <v>3</v>
      </c>
      <c r="R10" s="65">
        <f>VLOOKUP($A10,'Return Data'!$B$7:$R$2292,16,0)</f>
        <v>11.178699999999999</v>
      </c>
      <c r="S10" s="67">
        <f t="shared" si="3"/>
        <v>6</v>
      </c>
    </row>
    <row r="11" spans="1:20" x14ac:dyDescent="0.3">
      <c r="A11" s="63" t="s">
        <v>550</v>
      </c>
      <c r="B11" s="64">
        <f>VLOOKUP($A11,'Return Data'!$B$7:$R$2292,3,0)</f>
        <v>44531</v>
      </c>
      <c r="C11" s="65">
        <f>VLOOKUP($A11,'Return Data'!$B$7:$R$2292,4,0)</f>
        <v>10.9237</v>
      </c>
      <c r="D11" s="65">
        <f>VLOOKUP($A11,'Return Data'!$B$7:$R$2292,10,0)</f>
        <v>5.8353999999999999</v>
      </c>
      <c r="E11" s="66">
        <f t="shared" si="0"/>
        <v>1</v>
      </c>
      <c r="F11" s="65">
        <f>VLOOKUP($A11,'Return Data'!$B$7:$R$2292,11,0)</f>
        <v>9.2873000000000001</v>
      </c>
      <c r="G11" s="66">
        <f t="shared" si="1"/>
        <v>1</v>
      </c>
      <c r="H11" s="65">
        <f>VLOOKUP($A11,'Return Data'!$B$7:$R$2292,12,0)</f>
        <v>16.366800000000001</v>
      </c>
      <c r="I11" s="66">
        <f t="shared" si="4"/>
        <v>1</v>
      </c>
      <c r="J11" s="65">
        <f>VLOOKUP($A11,'Return Data'!$B$7:$R$2292,13,0)</f>
        <v>23.8262</v>
      </c>
      <c r="K11" s="66">
        <f t="shared" si="5"/>
        <v>2</v>
      </c>
      <c r="L11" s="65"/>
      <c r="M11" s="66"/>
      <c r="N11" s="65"/>
      <c r="O11" s="66"/>
      <c r="P11" s="65"/>
      <c r="Q11" s="66"/>
      <c r="R11" s="65">
        <f>VLOOKUP($A11,'Return Data'!$B$7:$R$2292,16,0)</f>
        <v>4.7077</v>
      </c>
      <c r="S11" s="67">
        <f t="shared" si="3"/>
        <v>10</v>
      </c>
    </row>
    <row r="12" spans="1:20" x14ac:dyDescent="0.3">
      <c r="A12" s="63" t="s">
        <v>552</v>
      </c>
      <c r="B12" s="64">
        <f>VLOOKUP($A12,'Return Data'!$B$7:$R$2292,3,0)</f>
        <v>44531</v>
      </c>
      <c r="C12" s="65">
        <f>VLOOKUP($A12,'Return Data'!$B$7:$R$2292,4,0)</f>
        <v>14.378</v>
      </c>
      <c r="D12" s="65">
        <f>VLOOKUP($A12,'Return Data'!$B$7:$R$2292,10,0)</f>
        <v>1.0543</v>
      </c>
      <c r="E12" s="66">
        <f t="shared" si="0"/>
        <v>4</v>
      </c>
      <c r="F12" s="65">
        <f>VLOOKUP($A12,'Return Data'!$B$7:$R$2292,11,0)</f>
        <v>6.2990000000000004</v>
      </c>
      <c r="G12" s="66">
        <f t="shared" si="1"/>
        <v>5</v>
      </c>
      <c r="H12" s="65">
        <f>VLOOKUP($A12,'Return Data'!$B$7:$R$2292,12,0)</f>
        <v>9.6386000000000003</v>
      </c>
      <c r="I12" s="66">
        <f t="shared" si="4"/>
        <v>7</v>
      </c>
      <c r="J12" s="65">
        <f>VLOOKUP($A12,'Return Data'!$B$7:$R$2292,13,0)</f>
        <v>15.681100000000001</v>
      </c>
      <c r="K12" s="66">
        <f t="shared" si="5"/>
        <v>8</v>
      </c>
      <c r="L12" s="65">
        <f>VLOOKUP($A12,'Return Data'!$B$7:$R$2292,17,0)</f>
        <v>13.355700000000001</v>
      </c>
      <c r="M12" s="66">
        <f t="shared" si="6"/>
        <v>6</v>
      </c>
      <c r="N12" s="65"/>
      <c r="O12" s="66"/>
      <c r="P12" s="65"/>
      <c r="Q12" s="66"/>
      <c r="R12" s="65">
        <f>VLOOKUP($A12,'Return Data'!$B$7:$R$2292,16,0)</f>
        <v>11.515599999999999</v>
      </c>
      <c r="S12" s="67">
        <f t="shared" si="3"/>
        <v>5</v>
      </c>
    </row>
    <row r="13" spans="1:20" x14ac:dyDescent="0.3">
      <c r="A13" s="63" t="s">
        <v>554</v>
      </c>
      <c r="B13" s="64">
        <f>VLOOKUP($A13,'Return Data'!$B$7:$R$2292,3,0)</f>
        <v>44531</v>
      </c>
      <c r="C13" s="65">
        <f>VLOOKUP($A13,'Return Data'!$B$7:$R$2292,4,0)</f>
        <v>30.896000000000001</v>
      </c>
      <c r="D13" s="65">
        <f>VLOOKUP($A13,'Return Data'!$B$7:$R$2292,10,0)</f>
        <v>0.61550000000000005</v>
      </c>
      <c r="E13" s="66">
        <f t="shared" si="0"/>
        <v>8</v>
      </c>
      <c r="F13" s="65">
        <f>VLOOKUP($A13,'Return Data'!$B$7:$R$2292,11,0)</f>
        <v>5.1456999999999997</v>
      </c>
      <c r="G13" s="66">
        <f t="shared" si="1"/>
        <v>9</v>
      </c>
      <c r="H13" s="65">
        <f>VLOOKUP($A13,'Return Data'!$B$7:$R$2292,12,0)</f>
        <v>7.7830000000000004</v>
      </c>
      <c r="I13" s="66">
        <f t="shared" si="4"/>
        <v>9</v>
      </c>
      <c r="J13" s="65">
        <f>VLOOKUP($A13,'Return Data'!$B$7:$R$2292,13,0)</f>
        <v>10.8695</v>
      </c>
      <c r="K13" s="66">
        <f t="shared" si="5"/>
        <v>10</v>
      </c>
      <c r="L13" s="65">
        <f>VLOOKUP($A13,'Return Data'!$B$7:$R$2292,17,0)</f>
        <v>10.8489</v>
      </c>
      <c r="M13" s="66">
        <f t="shared" si="6"/>
        <v>8</v>
      </c>
      <c r="N13" s="65">
        <f>VLOOKUP($A13,'Return Data'!$B$7:$R$2292,14,0)</f>
        <v>9.5656999999999996</v>
      </c>
      <c r="O13" s="66">
        <f t="shared" si="7"/>
        <v>6</v>
      </c>
      <c r="P13" s="65">
        <f>VLOOKUP($A13,'Return Data'!$B$7:$R$2292,15,0)</f>
        <v>8.6479999999999997</v>
      </c>
      <c r="Q13" s="66">
        <f t="shared" si="8"/>
        <v>5</v>
      </c>
      <c r="R13" s="65">
        <f>VLOOKUP($A13,'Return Data'!$B$7:$R$2292,16,0)</f>
        <v>10.9863</v>
      </c>
      <c r="S13" s="67">
        <f t="shared" si="3"/>
        <v>7</v>
      </c>
    </row>
    <row r="14" spans="1:20" x14ac:dyDescent="0.3">
      <c r="A14" s="63" t="s">
        <v>555</v>
      </c>
      <c r="B14" s="64">
        <f>VLOOKUP($A14,'Return Data'!$B$7:$R$2292,3,0)</f>
        <v>44531</v>
      </c>
      <c r="C14" s="65">
        <f>VLOOKUP($A14,'Return Data'!$B$7:$R$2292,4,0)</f>
        <v>120.36109999999999</v>
      </c>
      <c r="D14" s="65">
        <f>VLOOKUP($A14,'Return Data'!$B$7:$R$2292,10,0)</f>
        <v>-0.19570000000000001</v>
      </c>
      <c r="E14" s="66">
        <f t="shared" si="0"/>
        <v>10</v>
      </c>
      <c r="F14" s="65">
        <f>VLOOKUP($A14,'Return Data'!$B$7:$R$2292,11,0)</f>
        <v>6.0107999999999997</v>
      </c>
      <c r="G14" s="66">
        <f t="shared" si="1"/>
        <v>7</v>
      </c>
      <c r="H14" s="65">
        <f>VLOOKUP($A14,'Return Data'!$B$7:$R$2292,12,0)</f>
        <v>10.3043</v>
      </c>
      <c r="I14" s="66">
        <f t="shared" si="4"/>
        <v>5</v>
      </c>
      <c r="J14" s="65">
        <f>VLOOKUP($A14,'Return Data'!$B$7:$R$2292,13,0)</f>
        <v>19.304099999999998</v>
      </c>
      <c r="K14" s="66">
        <f t="shared" si="5"/>
        <v>3</v>
      </c>
      <c r="L14" s="65">
        <f>VLOOKUP($A14,'Return Data'!$B$7:$R$2292,17,0)</f>
        <v>13.2056</v>
      </c>
      <c r="M14" s="66">
        <f t="shared" si="6"/>
        <v>7</v>
      </c>
      <c r="N14" s="65">
        <f>VLOOKUP($A14,'Return Data'!$B$7:$R$2292,14,0)</f>
        <v>11.763500000000001</v>
      </c>
      <c r="O14" s="66">
        <f t="shared" si="7"/>
        <v>5</v>
      </c>
      <c r="P14" s="65">
        <f>VLOOKUP($A14,'Return Data'!$B$7:$R$2292,15,0)</f>
        <v>11.895</v>
      </c>
      <c r="Q14" s="66">
        <f t="shared" si="8"/>
        <v>2</v>
      </c>
      <c r="R14" s="65">
        <f>VLOOKUP($A14,'Return Data'!$B$7:$R$2292,16,0)</f>
        <v>15.705399999999999</v>
      </c>
      <c r="S14" s="67">
        <f t="shared" si="3"/>
        <v>3</v>
      </c>
    </row>
    <row r="15" spans="1:20" x14ac:dyDescent="0.3">
      <c r="A15" s="63" t="s">
        <v>558</v>
      </c>
      <c r="B15" s="64">
        <f>VLOOKUP($A15,'Return Data'!$B$7:$R$2292,3,0)</f>
        <v>44531</v>
      </c>
      <c r="C15" s="65">
        <f>VLOOKUP($A15,'Return Data'!$B$7:$R$2292,4,0)</f>
        <v>14.546799999999999</v>
      </c>
      <c r="D15" s="65">
        <f>VLOOKUP($A15,'Return Data'!$B$7:$R$2292,10,0)</f>
        <v>1.0314000000000001</v>
      </c>
      <c r="E15" s="66">
        <f t="shared" si="0"/>
        <v>5</v>
      </c>
      <c r="F15" s="65">
        <f>VLOOKUP($A15,'Return Data'!$B$7:$R$2292,11,0)</f>
        <v>7.4936999999999996</v>
      </c>
      <c r="G15" s="66">
        <f t="shared" ref="G15" si="9">RANK(F15,F$8:F$17,0)</f>
        <v>3</v>
      </c>
      <c r="H15" s="65">
        <f>VLOOKUP($A15,'Return Data'!$B$7:$R$2292,12,0)</f>
        <v>10.3</v>
      </c>
      <c r="I15" s="66">
        <f t="shared" si="4"/>
        <v>6</v>
      </c>
      <c r="J15" s="65">
        <f>VLOOKUP($A15,'Return Data'!$B$7:$R$2292,13,0)</f>
        <v>17.941600000000001</v>
      </c>
      <c r="K15" s="66">
        <f t="shared" si="5"/>
        <v>5</v>
      </c>
      <c r="L15" s="65"/>
      <c r="M15" s="66"/>
      <c r="N15" s="65"/>
      <c r="O15" s="66"/>
      <c r="P15" s="65"/>
      <c r="Q15" s="66"/>
      <c r="R15" s="65">
        <f>VLOOKUP($A15,'Return Data'!$B$7:$R$2292,16,0)</f>
        <v>24.039300000000001</v>
      </c>
      <c r="S15" s="67">
        <f t="shared" si="3"/>
        <v>1</v>
      </c>
    </row>
    <row r="16" spans="1:20" x14ac:dyDescent="0.3">
      <c r="A16" s="63" t="s">
        <v>560</v>
      </c>
      <c r="B16" s="64">
        <f>VLOOKUP($A16,'Return Data'!$B$7:$R$2292,3,0)</f>
        <v>44531</v>
      </c>
      <c r="C16" s="65">
        <f>VLOOKUP($A16,'Return Data'!$B$7:$R$2292,4,0)</f>
        <v>14.4117</v>
      </c>
      <c r="D16" s="65">
        <f>VLOOKUP($A16,'Return Data'!$B$7:$R$2292,10,0)</f>
        <v>0.83399999999999996</v>
      </c>
      <c r="E16" s="66">
        <f t="shared" si="0"/>
        <v>6</v>
      </c>
      <c r="F16" s="65">
        <f>VLOOKUP($A16,'Return Data'!$B$7:$R$2292,11,0)</f>
        <v>6.8539000000000003</v>
      </c>
      <c r="G16" s="66">
        <f>RANK(F16,F$8:F$17,0)</f>
        <v>4</v>
      </c>
      <c r="H16" s="65">
        <f>VLOOKUP($A16,'Return Data'!$B$7:$R$2292,12,0)</f>
        <v>10.345700000000001</v>
      </c>
      <c r="I16" s="66">
        <f t="shared" si="4"/>
        <v>4</v>
      </c>
      <c r="J16" s="65">
        <f>VLOOKUP($A16,'Return Data'!$B$7:$R$2292,13,0)</f>
        <v>19.155200000000001</v>
      </c>
      <c r="K16" s="66">
        <f t="shared" si="5"/>
        <v>4</v>
      </c>
      <c r="L16" s="65">
        <f>VLOOKUP($A16,'Return Data'!$B$7:$R$2292,17,0)</f>
        <v>15.3393</v>
      </c>
      <c r="M16" s="66">
        <f t="shared" si="6"/>
        <v>3</v>
      </c>
      <c r="N16" s="65"/>
      <c r="O16" s="66"/>
      <c r="P16" s="65"/>
      <c r="Q16" s="66"/>
      <c r="R16" s="65">
        <f>VLOOKUP($A16,'Return Data'!$B$7:$R$2292,16,0)</f>
        <v>13.712999999999999</v>
      </c>
      <c r="S16" s="67">
        <f t="shared" si="3"/>
        <v>4</v>
      </c>
    </row>
    <row r="17" spans="1:19" x14ac:dyDescent="0.3">
      <c r="A17" s="63" t="s">
        <v>562</v>
      </c>
      <c r="B17" s="64">
        <f>VLOOKUP($A17,'Return Data'!$B$7:$R$2292,3,0)</f>
        <v>44531</v>
      </c>
      <c r="C17" s="65">
        <f>VLOOKUP($A17,'Return Data'!$B$7:$R$2292,4,0)</f>
        <v>14.93</v>
      </c>
      <c r="D17" s="65">
        <f>VLOOKUP($A17,'Return Data'!$B$7:$R$2292,10,0)</f>
        <v>0.67430000000000001</v>
      </c>
      <c r="E17" s="66">
        <f t="shared" si="0"/>
        <v>7</v>
      </c>
      <c r="F17" s="65">
        <f>VLOOKUP($A17,'Return Data'!$B$7:$R$2292,11,0)</f>
        <v>4.9192</v>
      </c>
      <c r="G17" s="66">
        <f>RANK(F17,F$8:F$17,0)</f>
        <v>10</v>
      </c>
      <c r="H17" s="65">
        <f>VLOOKUP($A17,'Return Data'!$B$7:$R$2292,12,0)</f>
        <v>7.2557</v>
      </c>
      <c r="I17" s="66">
        <f t="shared" si="4"/>
        <v>10</v>
      </c>
      <c r="J17" s="65">
        <f>VLOOKUP($A17,'Return Data'!$B$7:$R$2292,13,0)</f>
        <v>12.4247</v>
      </c>
      <c r="K17" s="66">
        <f t="shared" si="5"/>
        <v>9</v>
      </c>
      <c r="L17" s="65">
        <f>VLOOKUP($A17,'Return Data'!$B$7:$R$2292,17,0)</f>
        <v>15.3893</v>
      </c>
      <c r="M17" s="66">
        <f t="shared" si="6"/>
        <v>2</v>
      </c>
      <c r="N17" s="65">
        <f>VLOOKUP($A17,'Return Data'!$B$7:$R$2292,14,0)</f>
        <v>13.514799999999999</v>
      </c>
      <c r="O17" s="66">
        <f t="shared" si="7"/>
        <v>2</v>
      </c>
      <c r="P17" s="65"/>
      <c r="Q17" s="66"/>
      <c r="R17" s="65">
        <f>VLOOKUP($A17,'Return Data'!$B$7:$R$2292,16,0)</f>
        <v>10.7477</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1.49471</v>
      </c>
      <c r="E19" s="74"/>
      <c r="F19" s="75">
        <f>AVERAGE(F8:F17)</f>
        <v>6.5858299999999996</v>
      </c>
      <c r="G19" s="74"/>
      <c r="H19" s="75">
        <f>AVERAGE(H8:H17)</f>
        <v>10.49508</v>
      </c>
      <c r="I19" s="74"/>
      <c r="J19" s="75">
        <f>AVERAGE(J8:J17)</f>
        <v>18.810700000000001</v>
      </c>
      <c r="K19" s="74"/>
      <c r="L19" s="75">
        <f>AVERAGE(L8:L17)</f>
        <v>14.063925000000001</v>
      </c>
      <c r="M19" s="74"/>
      <c r="N19" s="75">
        <f>AVERAGE(N8:N17)</f>
        <v>12.329949999999998</v>
      </c>
      <c r="O19" s="74"/>
      <c r="P19" s="75">
        <f>AVERAGE(P8:P17)</f>
        <v>11.283179999999998</v>
      </c>
      <c r="Q19" s="74"/>
      <c r="R19" s="75">
        <f>AVERAGE(R8:R17)</f>
        <v>12.906319999999999</v>
      </c>
      <c r="S19" s="76"/>
    </row>
    <row r="20" spans="1:19" x14ac:dyDescent="0.3">
      <c r="A20" s="73" t="s">
        <v>28</v>
      </c>
      <c r="B20" s="74"/>
      <c r="C20" s="74"/>
      <c r="D20" s="75">
        <f>MIN(D8:D17)</f>
        <v>-0.19570000000000001</v>
      </c>
      <c r="E20" s="74"/>
      <c r="F20" s="75">
        <f>MIN(F8:F17)</f>
        <v>4.9192</v>
      </c>
      <c r="G20" s="74"/>
      <c r="H20" s="75">
        <f>MIN(H8:H17)</f>
        <v>7.2557</v>
      </c>
      <c r="I20" s="74"/>
      <c r="J20" s="75">
        <f>MIN(J8:J17)</f>
        <v>10.8695</v>
      </c>
      <c r="K20" s="74"/>
      <c r="L20" s="75">
        <f>MIN(L8:L17)</f>
        <v>10.8489</v>
      </c>
      <c r="M20" s="74"/>
      <c r="N20" s="75">
        <f>MIN(N8:N17)</f>
        <v>9.5656999999999996</v>
      </c>
      <c r="O20" s="74"/>
      <c r="P20" s="75">
        <f>MIN(P8:P17)</f>
        <v>8.6479999999999997</v>
      </c>
      <c r="Q20" s="74"/>
      <c r="R20" s="75">
        <f>MIN(R8:R17)</f>
        <v>4.7077</v>
      </c>
      <c r="S20" s="76"/>
    </row>
    <row r="21" spans="1:19" ht="15" thickBot="1" x14ac:dyDescent="0.35">
      <c r="A21" s="77" t="s">
        <v>29</v>
      </c>
      <c r="B21" s="78"/>
      <c r="C21" s="78"/>
      <c r="D21" s="79">
        <f>MAX(D8:D17)</f>
        <v>5.8353999999999999</v>
      </c>
      <c r="E21" s="78"/>
      <c r="F21" s="79">
        <f>MAX(F8:F17)</f>
        <v>9.2873000000000001</v>
      </c>
      <c r="G21" s="78"/>
      <c r="H21" s="79">
        <f>MAX(H8:H17)</f>
        <v>16.366800000000001</v>
      </c>
      <c r="I21" s="78"/>
      <c r="J21" s="79">
        <f>MAX(J8:J17)</f>
        <v>34.963200000000001</v>
      </c>
      <c r="K21" s="78"/>
      <c r="L21" s="79">
        <f>MAX(L8:L17)</f>
        <v>16.597999999999999</v>
      </c>
      <c r="M21" s="78"/>
      <c r="N21" s="79">
        <f>MAX(N8:N17)</f>
        <v>14.1469</v>
      </c>
      <c r="O21" s="78"/>
      <c r="P21" s="79">
        <f>MAX(P8:P17)</f>
        <v>14.024800000000001</v>
      </c>
      <c r="Q21" s="78"/>
      <c r="R21" s="79">
        <f>MAX(R8:R17)</f>
        <v>24.039300000000001</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 Chaurasia</cp:lastModifiedBy>
  <dcterms:created xsi:type="dcterms:W3CDTF">2019-11-18T05:18:03Z</dcterms:created>
  <dcterms:modified xsi:type="dcterms:W3CDTF">2021-12-02T05:34:23Z</dcterms:modified>
</cp:coreProperties>
</file>